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480" windowHeight="9975" tabRatio="890" firstSheet="5" activeTab="5"/>
  </bookViews>
  <sheets>
    <sheet name="แบบฟอร์ม1" sheetId="1" r:id="rId1"/>
    <sheet name="แบบฟอร์ม2 (ประเด็น1)" sheetId="2" r:id="rId2"/>
    <sheet name="แบบฟอร์ม2 (ประเด็น2)" sheetId="3" r:id="rId3"/>
    <sheet name="แบบฟอร์ม2(ประเด็น3)" sheetId="5" r:id="rId4"/>
    <sheet name="แบบฟอร์ม2(ประเด็น4)" sheetId="6" r:id="rId5"/>
    <sheet name="แบบฟอร์ม2 (ประเด็น1) 60" sheetId="7" r:id="rId6"/>
    <sheet name="แบบฟอร์ม2 (ประเด็น2) 60" sheetId="13" r:id="rId7"/>
    <sheet name="แบบฟอร์ม2 (ประเด็น3) 60" sheetId="14" r:id="rId8"/>
    <sheet name="แบบฟอร์ม2 (ประเด็น4) 60" sheetId="15" r:id="rId9"/>
    <sheet name="แบบฟอร์ม2 (ประเด็น5) 60" sheetId="16" r:id="rId10"/>
    <sheet name="สรุปประเด็นยุทธ กลยุทธ" sheetId="8" r:id="rId11"/>
  </sheets>
  <definedNames>
    <definedName name="_xlnm.Print_Area" localSheetId="1">'แบบฟอร์ม2 (ประเด็น1)'!$A$1:$N$122</definedName>
    <definedName name="_xlnm.Print_Area" localSheetId="5">'แบบฟอร์ม2 (ประเด็น1) 60'!$A$1:$N$169</definedName>
    <definedName name="_xlnm.Print_Area" localSheetId="2">'แบบฟอร์ม2 (ประเด็น2)'!$A$1:$N$107</definedName>
    <definedName name="_xlnm.Print_Area" localSheetId="6">'แบบฟอร์ม2 (ประเด็น2) 60'!$A$1:$N$20</definedName>
    <definedName name="_xlnm.Print_Area" localSheetId="7">'แบบฟอร์ม2 (ประเด็น3) 60'!$A$1:$N$119</definedName>
    <definedName name="_xlnm.Print_Area" localSheetId="8">'แบบฟอร์ม2 (ประเด็น4) 60'!$A$1:$N$82</definedName>
    <definedName name="_xlnm.Print_Area" localSheetId="9">'แบบฟอร์ม2 (ประเด็น5) 60'!$A$1:$N$45</definedName>
    <definedName name="_xlnm.Print_Area" localSheetId="3">'แบบฟอร์ม2(ประเด็น3)'!$A$1:$N$155</definedName>
    <definedName name="_xlnm.Print_Titles" localSheetId="0">แบบฟอร์ม1!$2:$3</definedName>
    <definedName name="_xlnm.Print_Titles" localSheetId="1">'แบบฟอร์ม2 (ประเด็น1)'!$4:$6</definedName>
    <definedName name="_xlnm.Print_Titles" localSheetId="5">'แบบฟอร์ม2 (ประเด็น1) 60'!$4:$6</definedName>
    <definedName name="_xlnm.Print_Titles" localSheetId="2">'แบบฟอร์ม2 (ประเด็น2)'!$4:$6</definedName>
    <definedName name="_xlnm.Print_Titles" localSheetId="6">'แบบฟอร์ม2 (ประเด็น2) 60'!$4:$6</definedName>
    <definedName name="_xlnm.Print_Titles" localSheetId="7">'แบบฟอร์ม2 (ประเด็น3) 60'!$4:$6</definedName>
    <definedName name="_xlnm.Print_Titles" localSheetId="8">'แบบฟอร์ม2 (ประเด็น4) 60'!$4:$6</definedName>
    <definedName name="_xlnm.Print_Titles" localSheetId="9">'แบบฟอร์ม2 (ประเด็น5) 60'!$4:$6</definedName>
    <definedName name="_xlnm.Print_Titles" localSheetId="3">'แบบฟอร์ม2(ประเด็น3)'!$4:$6</definedName>
    <definedName name="_xlnm.Print_Titles" localSheetId="4">'แบบฟอร์ม2(ประเด็น4)'!$4:$6</definedName>
  </definedNames>
  <calcPr calcId="145621"/>
</workbook>
</file>

<file path=xl/calcChain.xml><?xml version="1.0" encoding="utf-8"?>
<calcChain xmlns="http://schemas.openxmlformats.org/spreadsheetml/2006/main">
  <c r="M26" i="16" l="1"/>
  <c r="M27" i="16"/>
  <c r="M28" i="16"/>
  <c r="M29" i="16"/>
  <c r="M30" i="16"/>
  <c r="M25" i="16"/>
  <c r="M38" i="16"/>
  <c r="M41" i="15"/>
  <c r="M42" i="15"/>
  <c r="M43" i="15"/>
  <c r="M44" i="15"/>
  <c r="M45" i="15"/>
  <c r="M40" i="15"/>
  <c r="M160" i="7"/>
  <c r="M23" i="16" l="1"/>
  <c r="M112" i="14"/>
  <c r="M113" i="14"/>
  <c r="M114" i="14"/>
  <c r="M115" i="14"/>
  <c r="M111" i="14"/>
  <c r="M165" i="7"/>
  <c r="M12" i="13"/>
  <c r="M11" i="13"/>
  <c r="M14" i="13"/>
  <c r="M21" i="16"/>
  <c r="M20" i="16"/>
  <c r="M15" i="16" l="1"/>
  <c r="M16" i="16"/>
  <c r="M17" i="16"/>
  <c r="M18" i="16"/>
  <c r="M14" i="16"/>
  <c r="M41" i="16"/>
  <c r="M40" i="16"/>
  <c r="M36" i="16"/>
  <c r="M35" i="16"/>
  <c r="M78" i="15"/>
  <c r="M38" i="15"/>
  <c r="M37" i="15"/>
  <c r="M9" i="13"/>
  <c r="K8" i="13"/>
  <c r="I8" i="13"/>
  <c r="G8" i="13"/>
  <c r="E8" i="13"/>
  <c r="M57" i="14"/>
  <c r="M56" i="14"/>
  <c r="M55" i="14"/>
  <c r="M54" i="14"/>
  <c r="K53" i="14"/>
  <c r="I53" i="14"/>
  <c r="G53" i="14"/>
  <c r="E53" i="14"/>
  <c r="M35" i="15"/>
  <c r="M12" i="16"/>
  <c r="M53" i="14" l="1"/>
  <c r="M8" i="13"/>
  <c r="M141" i="7"/>
  <c r="M10" i="16"/>
  <c r="M76" i="15"/>
  <c r="M73" i="15"/>
  <c r="M67" i="15"/>
  <c r="M64" i="15"/>
  <c r="M63" i="15"/>
  <c r="M62" i="15"/>
  <c r="M61" i="15"/>
  <c r="M60" i="15"/>
  <c r="M59" i="15"/>
  <c r="M58" i="15"/>
  <c r="M57" i="15"/>
  <c r="M56" i="15"/>
  <c r="M55" i="15"/>
  <c r="M53" i="15"/>
  <c r="M52" i="15"/>
  <c r="M51" i="15"/>
  <c r="M50" i="15"/>
  <c r="M49" i="15"/>
  <c r="M48" i="15"/>
  <c r="M47" i="15"/>
  <c r="M33" i="15"/>
  <c r="M32" i="15"/>
  <c r="M31" i="15"/>
  <c r="M30" i="15"/>
  <c r="M29" i="15"/>
  <c r="M28" i="15"/>
  <c r="M27" i="15"/>
  <c r="M26" i="15"/>
  <c r="M25" i="15"/>
  <c r="M22" i="15"/>
  <c r="M21" i="15"/>
  <c r="M20" i="15"/>
  <c r="M19" i="15"/>
  <c r="M18" i="15"/>
  <c r="M17" i="15"/>
  <c r="M16" i="15"/>
  <c r="M15" i="15"/>
  <c r="M14" i="15"/>
  <c r="M13" i="15"/>
  <c r="M12" i="15"/>
  <c r="M10" i="15"/>
  <c r="M9" i="15"/>
  <c r="M107" i="14"/>
  <c r="M106" i="14"/>
  <c r="M105" i="14"/>
  <c r="M103" i="14"/>
  <c r="M91" i="14"/>
  <c r="M89" i="14"/>
  <c r="M88" i="14"/>
  <c r="M87" i="14"/>
  <c r="M86" i="14"/>
  <c r="M84" i="14"/>
  <c r="M83" i="14"/>
  <c r="M82" i="14"/>
  <c r="M81" i="14"/>
  <c r="M80" i="14"/>
  <c r="M79" i="14"/>
  <c r="M78" i="14"/>
  <c r="M76" i="14"/>
  <c r="M75" i="14"/>
  <c r="M73" i="14"/>
  <c r="M72" i="14"/>
  <c r="M70" i="14"/>
  <c r="M68" i="14"/>
  <c r="M67" i="14"/>
  <c r="M66" i="14"/>
  <c r="M62" i="14"/>
  <c r="M61" i="14"/>
  <c r="M60" i="14"/>
  <c r="M59" i="14"/>
  <c r="M51" i="14"/>
  <c r="M50" i="14"/>
  <c r="M49" i="14"/>
  <c r="M48" i="14"/>
  <c r="M47" i="14"/>
  <c r="M46" i="14"/>
  <c r="M44" i="14"/>
  <c r="M43" i="14"/>
  <c r="M42" i="14"/>
  <c r="M41" i="14"/>
  <c r="M40" i="14"/>
  <c r="M39" i="14"/>
  <c r="M38" i="14"/>
  <c r="M37" i="14"/>
  <c r="M36" i="14"/>
  <c r="M34" i="14"/>
  <c r="M33" i="14"/>
  <c r="M32" i="14"/>
  <c r="M28" i="14"/>
  <c r="M26" i="14"/>
  <c r="M25" i="14"/>
  <c r="M23" i="14"/>
  <c r="M20" i="14"/>
  <c r="M19" i="14"/>
  <c r="M18" i="14"/>
  <c r="M17" i="14"/>
  <c r="M8" i="14"/>
  <c r="M163" i="7"/>
  <c r="M162" i="7"/>
  <c r="M161" i="7"/>
  <c r="M158" i="7"/>
  <c r="M157" i="7"/>
  <c r="M55" i="2" l="1"/>
  <c r="H44" i="1"/>
  <c r="H14" i="1"/>
  <c r="H46" i="1"/>
  <c r="M79" i="2"/>
  <c r="M147" i="5"/>
  <c r="M92" i="2"/>
  <c r="M80" i="2"/>
  <c r="M77" i="2"/>
  <c r="M71" i="2"/>
  <c r="M101" i="2"/>
  <c r="M48" i="3"/>
  <c r="M47" i="3"/>
  <c r="M37" i="3"/>
  <c r="M19" i="3"/>
  <c r="M12" i="3"/>
  <c r="M37" i="2"/>
  <c r="M51" i="2"/>
  <c r="M50" i="2"/>
  <c r="M31" i="2"/>
  <c r="M11" i="3"/>
  <c r="M99" i="2"/>
  <c r="M70" i="2"/>
  <c r="M117" i="2"/>
  <c r="M39" i="3"/>
  <c r="M36" i="3" l="1"/>
  <c r="M67" i="3"/>
  <c r="M64" i="3"/>
  <c r="M30" i="3" l="1"/>
  <c r="M35" i="3"/>
  <c r="M93" i="3"/>
  <c r="M90" i="3"/>
  <c r="M45" i="3"/>
  <c r="M46" i="3"/>
  <c r="M62" i="3"/>
  <c r="M63" i="3"/>
  <c r="M61" i="3"/>
  <c r="M60" i="3"/>
  <c r="M116" i="2"/>
  <c r="M8" i="6"/>
  <c r="M115" i="2"/>
  <c r="M52" i="2"/>
  <c r="M9" i="2"/>
  <c r="M38" i="3"/>
  <c r="M7" i="6"/>
  <c r="M152" i="5"/>
  <c r="M151" i="5"/>
  <c r="M55" i="3"/>
  <c r="M54" i="2"/>
  <c r="M21" i="2"/>
  <c r="M32" i="3"/>
  <c r="M33" i="3"/>
  <c r="M49" i="3"/>
  <c r="M27" i="3"/>
  <c r="M25" i="3"/>
  <c r="M26" i="3"/>
  <c r="M17" i="3"/>
  <c r="M18" i="3"/>
  <c r="M20" i="3"/>
  <c r="M21" i="3"/>
  <c r="M22" i="3"/>
  <c r="M23" i="3"/>
  <c r="M24" i="3"/>
  <c r="M50" i="3"/>
  <c r="M51" i="3"/>
  <c r="M52" i="3"/>
  <c r="M54" i="3"/>
  <c r="M56" i="3"/>
  <c r="M57" i="3"/>
  <c r="M58" i="3"/>
  <c r="M59" i="3"/>
  <c r="M34" i="3"/>
  <c r="M22" i="2"/>
  <c r="M44" i="2"/>
  <c r="M45" i="2"/>
  <c r="M113" i="2"/>
  <c r="M46" i="2"/>
  <c r="M47" i="2"/>
  <c r="M19" i="2"/>
  <c r="M74" i="2"/>
  <c r="M76" i="2"/>
  <c r="M39" i="2"/>
  <c r="M40" i="2"/>
  <c r="M41" i="2"/>
  <c r="M42" i="2"/>
  <c r="M43" i="2"/>
  <c r="M20" i="2"/>
  <c r="M35" i="2"/>
  <c r="M96" i="2"/>
  <c r="M29" i="2"/>
  <c r="M97" i="2"/>
  <c r="M98" i="2"/>
  <c r="M49" i="2"/>
  <c r="M28" i="2"/>
  <c r="M26" i="2"/>
  <c r="M89" i="2"/>
  <c r="M90" i="2"/>
  <c r="M91" i="2"/>
  <c r="M88" i="2"/>
  <c r="M87" i="2"/>
  <c r="M86" i="2"/>
  <c r="M69" i="2"/>
  <c r="M64" i="2"/>
  <c r="M62" i="2"/>
  <c r="M63" i="2"/>
  <c r="M61" i="2"/>
  <c r="M53" i="2"/>
  <c r="M36" i="2"/>
</calcChain>
</file>

<file path=xl/comments1.xml><?xml version="1.0" encoding="utf-8"?>
<comments xmlns="http://schemas.openxmlformats.org/spreadsheetml/2006/main">
  <authors>
    <author>BAANCOM</author>
  </authors>
  <commentList>
    <comment ref="D132" authorId="0">
      <text>
        <r>
          <rPr>
            <b/>
            <sz val="9"/>
            <color indexed="81"/>
            <rFont val="Tahoma"/>
            <family val="2"/>
          </rPr>
          <t>BAANCOM: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BAANCOM</author>
  </authors>
  <commentList>
    <comment ref="D132" authorId="0">
      <text>
        <r>
          <rPr>
            <b/>
            <sz val="9"/>
            <color indexed="81"/>
            <rFont val="Tahoma"/>
            <family val="2"/>
          </rPr>
          <t>BAANCOM: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<sst xmlns="http://schemas.openxmlformats.org/spreadsheetml/2006/main" count="6217" uniqueCount="911">
  <si>
    <t>ประเด็นยุทธศาสตร์</t>
  </si>
  <si>
    <t>เป้าประสงค์</t>
  </si>
  <si>
    <t>ตัวชี้วัด</t>
  </si>
  <si>
    <t>ค่าเป้าหมาย</t>
  </si>
  <si>
    <t>พ.ศ.2557</t>
  </si>
  <si>
    <t>พ.ศ.2558</t>
  </si>
  <si>
    <t>พ.ศ.2559</t>
  </si>
  <si>
    <t>กลยุทธ์</t>
  </si>
  <si>
    <t>โครงการ</t>
  </si>
  <si>
    <t>แหล่งงบประมาณ</t>
  </si>
  <si>
    <t>ค่าเป้าหมาย/งบประมาณ</t>
  </si>
  <si>
    <t>เป้าหมาย</t>
  </si>
  <si>
    <t>งบประมาณ</t>
  </si>
  <si>
    <t>หมายเหตุ : แหล่งงบประมาณ หมายถึง แหล่งงบประมาณของโครงการ โดยกำหนดไว้ 4 แหล่ง ให้ระบุหมายเลขของแหล่งงบประมาณ ดังนี้</t>
  </si>
  <si>
    <t>1 หมายถึง งบประมาณของกระทรวง/กรม</t>
  </si>
  <si>
    <t>3 หมายถึง งบประมาณขององค์กรปกครองส่วนท้องถิ่น</t>
  </si>
  <si>
    <t>2 หมายถึง งบประมาณของจังหวัด/กลุ่มจังหวัด</t>
  </si>
  <si>
    <t>4 หมายถึง งบประมาณจากแหล่งอื่นๆ เช่น ภาคเอกชน เงินนอกงบประมาณ เงินทุนต่างประเทศ</t>
  </si>
  <si>
    <t>หน่วยดำเนินการ</t>
  </si>
  <si>
    <t>พ.ศ.2556</t>
  </si>
  <si>
    <t>ประเด็นยุทธศาสตร์ที่ 1 การพัฒนาคุณภาพชีวิตเกษตรกร</t>
  </si>
  <si>
    <t>ประเด็นยุทธศาสตร์ที่ 2 การพัฒนาขีดความสามารถในการผลิตการจัดการสินค้าเกษตรและความมั่นคงอาหาร</t>
  </si>
  <si>
    <t>ประเด็นยุทธศาสตร์ที่ 3 การพัฒนาทรัพยากรเกษตรกรอย่างมีประสิทธิภาพสมดุลและยั่งยืน</t>
  </si>
  <si>
    <t>ประเด็นยุทธศาสตร์ที่ 4 การพัฒนาการบริหารจัดการด้านการเกษตรและสหกรณ์ของจังหวัด</t>
  </si>
  <si>
    <t>-</t>
  </si>
  <si>
    <t xml:space="preserve">  -</t>
  </si>
  <si>
    <t xml:space="preserve"> -</t>
  </si>
  <si>
    <t xml:space="preserve"> - </t>
  </si>
  <si>
    <t>4 ครั้ง</t>
  </si>
  <si>
    <t>1 ครั้ง</t>
  </si>
  <si>
    <t>2 ครั้ง</t>
  </si>
  <si>
    <t>3 ครั้ง</t>
  </si>
  <si>
    <t xml:space="preserve"> </t>
  </si>
  <si>
    <t>510 ราย</t>
  </si>
  <si>
    <t>500 ราย</t>
  </si>
  <si>
    <t>60 ราย</t>
  </si>
  <si>
    <t>150 ราย</t>
  </si>
  <si>
    <t>200 ราย</t>
  </si>
  <si>
    <t>250ราย</t>
  </si>
  <si>
    <t>400 ราย</t>
  </si>
  <si>
    <t>300 ราย</t>
  </si>
  <si>
    <t>415 ราย</t>
  </si>
  <si>
    <t>220 ราย</t>
  </si>
  <si>
    <t>20 ราย</t>
  </si>
  <si>
    <t>สนง.ปม.จ.ฉช</t>
  </si>
  <si>
    <t>30 ราย</t>
  </si>
  <si>
    <t>40 ราย</t>
  </si>
  <si>
    <t>สนง.ปม.ฉช.</t>
  </si>
  <si>
    <t>สนง.สหกรณ์จ.ฉช</t>
  </si>
  <si>
    <t>2 แห่ง</t>
  </si>
  <si>
    <t>1 แห่ง</t>
  </si>
  <si>
    <t>6 ครั้ง</t>
  </si>
  <si>
    <t xml:space="preserve"> 5 แห่ง</t>
  </si>
  <si>
    <t>735 บ่อ</t>
  </si>
  <si>
    <t>สถานี พด.ฉช</t>
  </si>
  <si>
    <t>5360 ไร่</t>
  </si>
  <si>
    <t>250 ไร่</t>
  </si>
  <si>
    <t>150  ราย</t>
  </si>
  <si>
    <t>889  ราย</t>
  </si>
  <si>
    <t>30  ราย</t>
  </si>
  <si>
    <t>3  โรงเรียน</t>
  </si>
  <si>
    <t>50  ราย</t>
  </si>
  <si>
    <t>55  ราย</t>
  </si>
  <si>
    <t>165  ราย</t>
  </si>
  <si>
    <t>230 ราย</t>
  </si>
  <si>
    <t>60  ราย</t>
  </si>
  <si>
    <t>สนง.เกษตร.ฉช.</t>
  </si>
  <si>
    <t>100  ราย</t>
  </si>
  <si>
    <t>140  ราย</t>
  </si>
  <si>
    <t>330  ราย</t>
  </si>
  <si>
    <t>220  ราย</t>
  </si>
  <si>
    <t>20  ราย</t>
  </si>
  <si>
    <t>250  ราย</t>
  </si>
  <si>
    <t>200  ราย</t>
  </si>
  <si>
    <t>170 ราย</t>
  </si>
  <si>
    <t>190 ราย</t>
  </si>
  <si>
    <t>210 ราย</t>
  </si>
  <si>
    <t>370 ราย</t>
  </si>
  <si>
    <t>350 ราย</t>
  </si>
  <si>
    <t>390 ราย</t>
  </si>
  <si>
    <t>425 ราย</t>
  </si>
  <si>
    <t>445 ราย</t>
  </si>
  <si>
    <t>240 ราย</t>
  </si>
  <si>
    <t>260 ราย</t>
  </si>
  <si>
    <t>280 ราย</t>
  </si>
  <si>
    <t>50 ราย</t>
  </si>
  <si>
    <t>5 กิจกรรม</t>
  </si>
  <si>
    <t>5 ศูนย์</t>
  </si>
  <si>
    <t>3 แห่ง</t>
  </si>
  <si>
    <t>10 ราย</t>
  </si>
  <si>
    <t xml:space="preserve"> - ศูนย์เครือข่ายปราชญ์ชาวบ้าน</t>
  </si>
  <si>
    <t xml:space="preserve"> - ส่งเสริมการรวมกลุ่มและสร้างเครือข่าย</t>
  </si>
  <si>
    <t>3,140 ราย</t>
  </si>
  <si>
    <t>สนง.ตรวจบัญชีสหกรณ์.ฉช.</t>
  </si>
  <si>
    <t>สนง.กษ.จ.ฉช.</t>
  </si>
  <si>
    <t>124 ฟาร์ม</t>
  </si>
  <si>
    <t>สนง.ปศุสัตว์เขต 2</t>
  </si>
  <si>
    <t>850ราย</t>
  </si>
  <si>
    <t>ศวพ.ฉะเชิงเทรา</t>
  </si>
  <si>
    <t>298 ราย</t>
  </si>
  <si>
    <t>10 ทดลอง</t>
  </si>
  <si>
    <t>ศวจ.ฉะเชิงเทรา</t>
  </si>
  <si>
    <t>1 ไร่</t>
  </si>
  <si>
    <t>ศวข.ฉะเชิงเทรา</t>
  </si>
  <si>
    <t xml:space="preserve"> - ศูนย์ศึกษาพัฒนาเขาหินซ้อน</t>
  </si>
  <si>
    <t xml:space="preserve"> - ศูนย์บริการชาวนา</t>
  </si>
  <si>
    <t>70 ราย</t>
  </si>
  <si>
    <t>90 ราย</t>
  </si>
  <si>
    <t>235 ราย</t>
  </si>
  <si>
    <t>1 นิคม</t>
  </si>
  <si>
    <t>5 ครั้ง</t>
  </si>
  <si>
    <t>6 รุ่น</t>
  </si>
  <si>
    <t>โครงการส่งน้ำและบำรุงรักษาคลองสียัด</t>
  </si>
  <si>
    <t>เกษตรอินทรีย์</t>
  </si>
  <si>
    <t>ไม้ผล</t>
  </si>
  <si>
    <t>สมุนไพร</t>
  </si>
  <si>
    <t>ศูนย์เรียนรู้ด้านการประมง</t>
  </si>
  <si>
    <t>100 ราย</t>
  </si>
  <si>
    <t>สปก.ฉะเชิงเทรา</t>
  </si>
  <si>
    <t>120 ราย</t>
  </si>
  <si>
    <t>600 ราย</t>
  </si>
  <si>
    <t>18 โรงเรียน</t>
  </si>
  <si>
    <t>1,000 ราย</t>
  </si>
  <si>
    <t>900 ราย</t>
  </si>
  <si>
    <t>3 โรงเรียน</t>
  </si>
  <si>
    <t xml:space="preserve"> - พัฒนาและส่งเสริมการตรวจสอบและรับรองคุณภาพข้าว</t>
  </si>
  <si>
    <t xml:space="preserve"> - พัฒนาและเพิ่มศักยภาพศูนย์ข้าวชุมชน</t>
  </si>
  <si>
    <t xml:space="preserve"> - จัดระบบการปลูกข้าว</t>
  </si>
  <si>
    <t xml:space="preserve"> - พัฒนาระบบบริหารจัดการน้ำเพื่อการเกษตร</t>
  </si>
  <si>
    <t xml:space="preserve"> - นิคมการเกษตร (ศวข)</t>
  </si>
  <si>
    <t>181 ราย</t>
  </si>
  <si>
    <t>โครงการส่งน้ำและบำรุงรักษาเขื่อนบางปะกง</t>
  </si>
  <si>
    <t>1 งาน</t>
  </si>
  <si>
    <t>โครงการชลประทานฉะเชิงเทรา</t>
  </si>
  <si>
    <t>250 บ่อ</t>
  </si>
  <si>
    <t>โครงการส่งน้ำและบำรุงรักษาพระองค์ไชยานุชิต</t>
  </si>
  <si>
    <t>1งาน</t>
  </si>
  <si>
    <t>3.33 ล้านกล้า</t>
  </si>
  <si>
    <t>รวม 4 ปี</t>
  </si>
  <si>
    <t>สนง.ปศุสัตว์จ.ฉช.</t>
  </si>
  <si>
    <t>สนง.เกษตรจ.ฉช.</t>
  </si>
  <si>
    <t>ม.ราชภัฏราชนครินทร์</t>
  </si>
  <si>
    <t>สถานีพัฒนาที่ดิน ฉช.</t>
  </si>
  <si>
    <t>สนง.ประมงจ.ฉช.</t>
  </si>
  <si>
    <t>1,510 ราย</t>
  </si>
  <si>
    <t xml:space="preserve"> - การบูรณาการ</t>
  </si>
  <si>
    <t xml:space="preserve"> - ประมง</t>
  </si>
  <si>
    <t xml:space="preserve"> - พืช</t>
  </si>
  <si>
    <t>80 ราย</t>
  </si>
  <si>
    <t>4 ศูนย์/80 ราย</t>
  </si>
  <si>
    <t>1 ศูนย์/20 ราย</t>
  </si>
  <si>
    <t>5.  แผนพัฒนาการเกษตรและสหกรณ์ของจังหวัดฉะเชิงเทรา (พ.ศ.2556-2559)</t>
  </si>
  <si>
    <t>4.1 บุคลากรของกระทรวงเกษตรและสหกรณ์ได้รับการพัฒนาศักยภาพสู่การเป็น Smart Officer</t>
  </si>
  <si>
    <t>4.2 การบริหารจัดการพัฒนาการเกษตรและสหกรณ์ของจังหวัดมีประสิทธิภาพ และมีแผนการดำเนินงานเชิงรุกอย่างบูรณาการ</t>
  </si>
  <si>
    <t>4.3 ข้อมูลเพื่อการบริหารจัดการตามชนิดสินค้าที่สำคัญมีความถูกต้องและเป็นปัจจุบัน</t>
  </si>
  <si>
    <t>4.1 จำนวนบุคลากรของกระทรวงเกษตรและสหกรณ์ที่เป็น Smart Officer (ราย)</t>
  </si>
  <si>
    <t>4.3 จำนวนรายการข้อมูลที่ปรับปรุงให้เป็นปัจจุบัน (รายการ)</t>
  </si>
  <si>
    <t>4.1.1 ส่งเสริมให้บุคลากรของกระทรวงเกษตรและสหกรณ์มีความรู้ด้านการเกษตรและสหกรณ์ การบริหารจัดการ การบูรณาการ เพื่อเข้าสู่ Smart Officer</t>
  </si>
  <si>
    <t>4.2.1 ส่งเสริมการจัดทำแผนพัฒนาการเกษตรและสหหกรณ์แบบบูรณาการ</t>
  </si>
  <si>
    <t>1.1 เกษตรกรได้รับการพัฒนาศักยภาพสู่การเป็น Smart Farmer</t>
  </si>
  <si>
    <t>1.2 สถาบันเกษตรกรมีการดำเนินงานที่มีมาตรฐานเพิ่มขึ้น</t>
  </si>
  <si>
    <t>1.2 จำนวนสถาบันเกษตรกรที่ผ่านการรับรองมาตรฐาน (แห่ง)</t>
  </si>
  <si>
    <t>1.1 จำนวนเกษตรกรที่เป็น Smart Farmer (ราย)</t>
  </si>
  <si>
    <t>1.1.1 พัฒนาองค์ความรู้ด้านการผลิต การจัดการฟาร์มเกษตรกร</t>
  </si>
  <si>
    <t>1.2.1 พัฒนาองค์ความรู้ การบริหารการจัดการ การทำธุรกิจ ให้เกษตรกร สถาบันเกษตรกรเพื่อปรับเปลี่ยนการผลิต</t>
  </si>
  <si>
    <t>1.2.2 ส่งเสริมเกษตรกรและสถาบันเกษตรกรตามหลักปรัชญาเศรษฐกิจพอเพียงและโครงการอันเนื่องมาจากพระราชดำริเพื่อเพิ่มประสิทธิภาพการผลิต</t>
  </si>
  <si>
    <t>2.1 (1) จำนวนแปลง/ฟาร์ม/สถานประกอบการที่ได้รับการรับรองมาตรฐานอาหารปลอดภัย (Food Safety) (แห่ง)</t>
  </si>
  <si>
    <t>2.1.1 ส่งเสริมการผลิตสินค้าเกษตรปลอดภัยมาตรฐาน GAP/GPM/HACCP</t>
  </si>
  <si>
    <t>2.1.3 พัฒนาระบบการผลิตให้มีประสิทธิภาพโดยคำนึงถึงสิ่งแวดล้อมและความปลอดภัยของสินค้าเกษตร เกษตรอุตสาหกรรม</t>
  </si>
  <si>
    <t>2.2 ขีดความสามารถในการเชื่อมโยงเครือข่ายการผลิตและการตลาดสินค้าเกษตรที่สำคัญของจังหวัดเพิ่มขึ้น</t>
  </si>
  <si>
    <t>2.3 ร้านค้าจำหน่ายปัจจัยการผลิตได้มาตรฐาน</t>
  </si>
  <si>
    <t>2.3 จำนวนร้านค้าที่จำหน่ายปัจจัยการผลิตได้มาตรฐาน (แห่ง)</t>
  </si>
  <si>
    <t>2.3.1 ส่งเสริมการจำหน่ายปัจจัยการผลิตที่มีคุณภาพและได้มาตรฐาน</t>
  </si>
  <si>
    <t>2.4 มูลค่าของสินค้าเกษตรและผลิตภัณฑ์จากการเกษตรของจังหวัดเพิ่มขึ้น</t>
  </si>
  <si>
    <t>2.4 ผลิตภัณฑ์มวลรวมของจังหวัด(GPP) ด้านการเกษตร (ร้อยละ)</t>
  </si>
  <si>
    <t>2.4.1 ส่งเสริมการวางแผนการผลิตสินค้าเกษตรในเขตเกษตรเศรษฐกิจ</t>
  </si>
  <si>
    <t>3.1 การบริหารจัดการน้ำเพื่อการเกษตรของจังหวัดมีประสิทธิภาพ</t>
  </si>
  <si>
    <t>3.1 (2) จำนวนพื้นที่ได้รับประโยชน์จากระบบชลประทาน (ไร่)</t>
  </si>
  <si>
    <t>3.1.1 ส่งเสริมการบริหารจัดการน้ำชลประทานในพื้นที่</t>
  </si>
  <si>
    <t>3.2 ทรัพยากรที่ดินของจังหวัดได้รับการบริหารจัดการให้มีความเหมาะสมในการทำการเกษตร</t>
  </si>
  <si>
    <t>3.2 จำนวนทรัพยากรที่ดินได้รับการบริหารจัดการ (ไร่)</t>
  </si>
  <si>
    <t>3.2.1 พัฒนาและปรับปรุงโครงสร้างพื้นฐานทางการเกษตร (ดิน)</t>
  </si>
  <si>
    <t>3.3 องค์กรเกษตรมีส่วนร่วมในการบริหารจัดการทรัพยากรการเกษตรเพิ่มขึ้น</t>
  </si>
  <si>
    <t>3.3 จำนวนองค์กรเกษตรที่มีส่วนร่วมในการบริหารจัดการทรัพยากรเกษตร</t>
  </si>
  <si>
    <t>3.3.1 ส่งเสริมรวมการรวมกลุ่มผู้ใช้น้ำและบริหารจัดการน้ำในพื้นที่</t>
  </si>
  <si>
    <t>ศูนย์เรียนรู้เศรษฐกิจพอเพียงชุมชนในเขตปฏิรูปที่ดิน</t>
  </si>
  <si>
    <t>20 ศูนย์</t>
  </si>
  <si>
    <t>ด้านประมง</t>
  </si>
  <si>
    <t>ด้านดิน</t>
  </si>
  <si>
    <t>ด้านพืช</t>
  </si>
  <si>
    <t>ด้านข้าว</t>
  </si>
  <si>
    <t>4 ครั้ง/950 ราย</t>
  </si>
  <si>
    <t>ด้านพืชสวน</t>
  </si>
  <si>
    <t>4 ครั้ง/1,000 ราย</t>
  </si>
  <si>
    <t>ด้านการบูรณาการด้านการเกษตร</t>
  </si>
  <si>
    <t>ด้านการปฏิรูปที่ดิน</t>
  </si>
  <si>
    <t>160 ราย</t>
  </si>
  <si>
    <t>4 แห่ง</t>
  </si>
  <si>
    <t>8 แห่ง</t>
  </si>
  <si>
    <t>24 ครั้ง</t>
  </si>
  <si>
    <t>675 ราย</t>
  </si>
  <si>
    <t>920 ราย</t>
  </si>
  <si>
    <t>12,560 ราย</t>
  </si>
  <si>
    <t>800 ราย</t>
  </si>
  <si>
    <t>4,000 ราย</t>
  </si>
  <si>
    <t>1,500 ราย</t>
  </si>
  <si>
    <t>20 แห่ง</t>
  </si>
  <si>
    <t xml:space="preserve"> 650 ราย</t>
  </si>
  <si>
    <t>1,440 ราย</t>
  </si>
  <si>
    <t>140 ราย</t>
  </si>
  <si>
    <t>พืชผัก</t>
  </si>
  <si>
    <t>496 ฟาร์ม</t>
  </si>
  <si>
    <t>1,200 ราย</t>
  </si>
  <si>
    <t>40 ทดลอง</t>
  </si>
  <si>
    <t>ศูนย์หลัก ศูนย์โรงเรียน</t>
  </si>
  <si>
    <t>16 ครั้ง/3,950 ราย</t>
  </si>
  <si>
    <t>12 ครั้ง</t>
  </si>
  <si>
    <t xml:space="preserve"> - ผลิตและกระจายเมล็ดพันธุ์ข้าว</t>
  </si>
  <si>
    <t>4 นิคม</t>
  </si>
  <si>
    <t xml:space="preserve"> 20 ครั้ง</t>
  </si>
  <si>
    <t>24 รุ่น</t>
  </si>
  <si>
    <t>5,360 ไร่</t>
  </si>
  <si>
    <t>12 แห่ง</t>
  </si>
  <si>
    <t>1,485 บ่อ</t>
  </si>
  <si>
    <t>5,000 ไร่</t>
  </si>
  <si>
    <t>13.32 ล้านกล้า</t>
  </si>
  <si>
    <t>21,440 ไร่</t>
  </si>
  <si>
    <t>250 กลุ่ม/4,000 ไร่</t>
  </si>
  <si>
    <t>1,000 ไร่</t>
  </si>
  <si>
    <t xml:space="preserve">ส่วน 5 </t>
  </si>
  <si>
    <t>โครงการภายใต้ประเด็นยุทธศาสตร์ตามแผนพัฒนาการเกษตรและสหกรณ์ของจังหวัดฉะเชิงเทรา (พ.ศ.2556-2559)</t>
  </si>
  <si>
    <t xml:space="preserve">แบบฟอร์ม 2 </t>
  </si>
  <si>
    <t>4.2.1 พัฒนาฐานข้อมูลด้านการเกษตรและสหกรณ์ให้เป็นปัจจุบัน</t>
  </si>
  <si>
    <t>3.1.3 ส่งเสริมการการก่อสร้างแหล่งน้ำนอกเขตชลประทาน</t>
  </si>
  <si>
    <t>2.1 (3) จำนวนเกษตรกรที่สามารถลดต้นทุนการผลิตได้ไม่น้อยกว่าร้อยละ 10 (ราย)</t>
  </si>
  <si>
    <t>4.2 (1) ร้อยละของผลการดำเนินงานตามแผนพัฒนาการเกษตรและสหกรณ์ของจังหวัด  ( ร้อยละ)</t>
  </si>
  <si>
    <t>4.2 (2) ร้อยละความพึงพอใจของผู้รับบริการและผู้มีส่วนได้เสีย  (ร้อยละ)</t>
  </si>
  <si>
    <t>4.2.2 ส่งเสริมการบูรณาการโครงการด้านการเกษตรและสหกรณ์</t>
  </si>
  <si>
    <t>22 ฟาร์ม</t>
  </si>
  <si>
    <t>50 ฟาร์ม</t>
  </si>
  <si>
    <t>100 ไร่</t>
  </si>
  <si>
    <t>1,120 ไร่</t>
  </si>
  <si>
    <t>3,000 ไร่</t>
  </si>
  <si>
    <t>7,120 ไร่</t>
  </si>
  <si>
    <t>8,000 ไร่</t>
  </si>
  <si>
    <t>2,600 ไร่</t>
  </si>
  <si>
    <t>18,600 ไร่</t>
  </si>
  <si>
    <t>400 ไร่</t>
  </si>
  <si>
    <t>14,640 ไร่</t>
  </si>
  <si>
    <t>18,000 ไร่</t>
  </si>
  <si>
    <t>12,600 ไร่</t>
  </si>
  <si>
    <t>45,240 ไร่</t>
  </si>
  <si>
    <t xml:space="preserve"> - ส่งเสริมการลดต้นทุนการผลิตข้าว</t>
  </si>
  <si>
    <t xml:space="preserve"> - ส่งเสริมการปรับเปลี่ยนการปลูกข้าวเพื่อจำหน่ายเป็นการปลูกข้าวเพื่อผลิตเมล็ดพันธุ์  (ศูนย์ข้าวชุมชน)</t>
  </si>
  <si>
    <t xml:space="preserve"> - ส่งเสริมการลดต้นทุนการผลิตมันสำปะหลัง </t>
  </si>
  <si>
    <t xml:space="preserve"> - ส่งเสริมการปลูกข้าวโพดเลี้ยงสัตว์แบบมีพันธะสัญญา</t>
  </si>
  <si>
    <t xml:space="preserve"> - ส่งเสริมการทำการเกษตรแบบผสมผสานตามแนวเศรษฐกิจพอเพียง </t>
  </si>
  <si>
    <t xml:space="preserve"> - ส่งเสริมการปลูกไม้โตเร็วแบบมีพันธะสัญญา </t>
  </si>
  <si>
    <t xml:space="preserve"> - ส่งเสริมการปรับเปลี่ยนพันธุ์ข้าวที่เหมาะสมสำหรับการปลูกในพื้นที่น้ำท่วม </t>
  </si>
  <si>
    <t xml:space="preserve"> - ปรับระบบการปลูกข้าว </t>
  </si>
  <si>
    <t xml:space="preserve"> - ส่งเสริมการลดต้นทุนการผลิตยางพารา </t>
  </si>
  <si>
    <t>190ครัวเรือน</t>
  </si>
  <si>
    <t>50 ครัวเรือน</t>
  </si>
  <si>
    <t>290 ครัวเรือน</t>
  </si>
  <si>
    <t>240 ไร่</t>
  </si>
  <si>
    <t>60 ไร่</t>
  </si>
  <si>
    <t>700 ไร่</t>
  </si>
  <si>
    <t>200 ไร่</t>
  </si>
  <si>
    <t>300 ไร่</t>
  </si>
  <si>
    <t>1,200 ไร่</t>
  </si>
  <si>
    <t>12 ชนิด/91 ตำบล</t>
  </si>
  <si>
    <t>5,062,600 บาท</t>
  </si>
  <si>
    <t xml:space="preserve"> - ประชาสัมพันธ์เผยแพร่เขตเหมาะสมสำหรับปลูกพืช เลี้ยงสัตว์ และทำการประมงในจังหวัดฉะเชิงเทรา</t>
  </si>
  <si>
    <t>20 ฟาร์ม</t>
  </si>
  <si>
    <t>สนง.ปศุสัตว์จ.ฉช</t>
  </si>
  <si>
    <t xml:space="preserve"> - ลดผลกระทบจากการเลี้ยงสุกรต่อแหล่งน้ำธรรมชาติ</t>
  </si>
  <si>
    <t xml:space="preserve"> - พัฒนาคุณภาพผลิตภัณฑ์จากสุกรให้ได้มาตรฐานความปลอดภัย</t>
  </si>
  <si>
    <t>2 โรง</t>
  </si>
  <si>
    <t xml:space="preserve"> - รักษาเสถียรภาพต้นทุนการผลิตไข่ไก่</t>
  </si>
  <si>
    <t>1 ไซโล</t>
  </si>
  <si>
    <t>6 โรง</t>
  </si>
  <si>
    <t xml:space="preserve"> - เลี้ยงปลาเบญจพรรณร่วมกับกุ้งขาวในบ่อดิน</t>
  </si>
  <si>
    <t>20 ครัวเรือน</t>
  </si>
  <si>
    <t xml:space="preserve"> - พัฒนาศักยภาพฟาร์มสุกรปลอดโรคปากและเท้าเปื่อย</t>
  </si>
  <si>
    <t>60 ครัวเรือน</t>
  </si>
  <si>
    <t xml:space="preserve"> - สนับสนุนโครงการการรับรองพื้นที่ปลอดโรคปากและเท้าเปื่อย</t>
  </si>
  <si>
    <t>5,071 ครัวเรือน</t>
  </si>
  <si>
    <t xml:space="preserve"> - ฟาร์มรักษ์สิ่งแวดล้อม</t>
  </si>
  <si>
    <t>60 ฟาร์ม</t>
  </si>
  <si>
    <t>3. ประเด็นยุทธศาสตร์        ที่ 3 : การพัฒนาทรัพยากรเกษตรอย่างมีประสิทธิภาพสมดุลและยั่งยืน</t>
  </si>
  <si>
    <t>4. ประเด็นยุทธศาสตร์        ที่ 4 : การพัฒนาการบริหารจัดการด้านการเกษตรและสหกรณ์ของจังหวัด</t>
  </si>
  <si>
    <t>2. ประเด็นยุทธศาสตร์        ที่ 2 : การพัฒนาขีดความสามารถในการผลิต การจัการสินค้าเกษตรและความมั่นคงด้านอาหาร</t>
  </si>
  <si>
    <t>1. ประเด็นยุทธศาสตร์        ที่ 1 : การพัฒนาคุณภาพชีวิตเกษตรกร</t>
  </si>
  <si>
    <t>3.1.2 พัฒนาแหล่งน้ำและระบบชลประทานให้เต็มศักยภาพ</t>
  </si>
  <si>
    <t xml:space="preserve"> - ข้าว</t>
  </si>
  <si>
    <t xml:space="preserve"> - มันสำปะหลัง</t>
  </si>
  <si>
    <t xml:space="preserve"> - ข้าวโพดเลี้ยงสัตว์</t>
  </si>
  <si>
    <t xml:space="preserve"> - ยางพารา</t>
  </si>
  <si>
    <t xml:space="preserve"> - อ้อยโรงงาน</t>
  </si>
  <si>
    <t xml:space="preserve"> - สับปะรดโรงงาน</t>
  </si>
  <si>
    <t xml:space="preserve"> - สุกร</t>
  </si>
  <si>
    <t xml:space="preserve"> - ปลาน้ำจืด</t>
  </si>
  <si>
    <t xml:space="preserve"> - กุ้งทะเล</t>
  </si>
  <si>
    <t xml:space="preserve"> - ปาล์มน้ำมัน</t>
  </si>
  <si>
    <t xml:space="preserve"> - ไก่ไข่</t>
  </si>
  <si>
    <t xml:space="preserve"> - ไก่เนื้อ</t>
  </si>
  <si>
    <t>1. โครงการคณะอนุกรรมการช่วยเหลือเกษตรกรและผู้ยากจน</t>
  </si>
  <si>
    <t>2. โครงการสนับสนุนการบริหารจัดการพื้นที่การเกษตร จังหวัดฉะเชิงเทรา</t>
  </si>
  <si>
    <t>2.1.2 ส่งเสริมการผลิตข้าวปลอดภัยจากสารเคมี</t>
  </si>
  <si>
    <t>1. โครงการพัฒนาเพื่อเพิ่มประสิทธิภาพการผลิตในเขตพื้นที่ไม่เหมาะสม</t>
  </si>
  <si>
    <t>3. โครงการพัฒนาอาสาสมัครเกษตร</t>
  </si>
  <si>
    <t>4. โครงการเพิ่มประสิทธิภาพการแปรรูปผลผลิตเกษตร</t>
  </si>
  <si>
    <t>5. โครงการประมงอาสา</t>
  </si>
  <si>
    <t>6. โครงการส่งเสริมและพัฒนาอาชีพการเพาะเลี้ยงสัตว์น้ำ</t>
  </si>
  <si>
    <t>1. โครงการส่งเสริมและพัฒนาองค์กรเกษตรกร</t>
  </si>
  <si>
    <t>2. โครงการส่งเสริมและพัฒนาวิสาหกิจชุมชน</t>
  </si>
  <si>
    <t>3. โครงการส่งเสริมและพัฒนาองค์กรและเกษตรกร</t>
  </si>
  <si>
    <t xml:space="preserve">4. โครงการสร้างคุณค่าสหกรณ์ตามแนวทางปรัชญาเศรษฐกิจพอเพียง </t>
  </si>
  <si>
    <t>360 ราย</t>
  </si>
  <si>
    <t>1. โครงการสายใยรักแห่งครอบครัว</t>
  </si>
  <si>
    <t xml:space="preserve">2. โครงการพัฒนาการเกษตรตามแนวทฤษฎีใหม่ โดยยึดหลักปรัชญาเศรษฐกิจพอเพียง </t>
  </si>
  <si>
    <t>4. โครงการอนุรักษ์ทรัพยากรป่าไม้และสัตว์ป่าในพื้นที่รอยต่อ 5 จังหวัด</t>
  </si>
  <si>
    <t>5. โครงการเกษตรเพื่ออาหารกลางวัน</t>
  </si>
  <si>
    <t>6. โครงการนิคมการเกษตร</t>
  </si>
  <si>
    <t xml:space="preserve">2.1.4 ส่งเสริมเกษตรกรใช้ปัจจัยการผลิตที่เหมาะสมเพื่อลดต้นทุนการผลิตและเพิ่มประสิทธิภาพการผลิต </t>
  </si>
  <si>
    <t>15,000 ไร่</t>
  </si>
  <si>
    <t>1. โครงการพัฒนาเพื่อเพิ่มประสิทธิภาพการผลิตในเขตพื้นที่เหมาะสม</t>
  </si>
  <si>
    <t>931 ราย</t>
  </si>
  <si>
    <t>1. โครงการสนับสนุนการบริหารจัดการพื้นที่การเกษตร จังหวัดฉะเชิงเทรา</t>
  </si>
  <si>
    <t>1 ถัง</t>
  </si>
  <si>
    <t>สนง.ประมงจ.ฉข</t>
  </si>
  <si>
    <t>1. โครงการสร้างนิคมการเกษตร</t>
  </si>
  <si>
    <t>2. โครงการฟื้นฟูและป้องกันการชะล้างพังทลายของดิน (ผลิตหญ้าแฝก)</t>
  </si>
  <si>
    <t>3. โครงการปรับปรุงคณภาพดิน</t>
  </si>
  <si>
    <t>4. โครงการส่งเสริมการใช้สารอินทรีย์ทดแทนสารเคมีทางการเกษตร/เกษตรอินทรีย์</t>
  </si>
  <si>
    <t>5. โครงการการรองรับการเปลี่ยนแปลงภูมิอากาศและลดโลกร้อน</t>
  </si>
  <si>
    <t>1. โครงการก่อสร้างแหล่งน้ำในไร่นานอกเขตชลประทาน</t>
  </si>
  <si>
    <t>1. โครงการเสริมสร้างความเข้มแข็งกลุ่มผู้ใช้น้ำ</t>
  </si>
  <si>
    <t>2. โครงการยุวชลกร</t>
  </si>
  <si>
    <t>1. โครงการบูรณาการแผนงาน/โครงการในส่วนภูมิภาค</t>
  </si>
  <si>
    <t>1. โครงการศูนย์กลางผลิตภัณฑ์มะม่วงครบวงจรของประเทศไทย</t>
  </si>
  <si>
    <t xml:space="preserve">2. โครงการเตรียมความพร้อมเกษตรกรเข้าสู่มาตรฐานฟาร์มเพาะเลี้ยง </t>
  </si>
  <si>
    <t>3. โครงการพัฒนาคุณภาพมาตรฐานสินค้าเกษตร (GAP)</t>
  </si>
  <si>
    <t xml:space="preserve">4. โครงการส่งเสริมสินค้าเกษตรปลอดภัย  </t>
  </si>
  <si>
    <t>5. โครงการตรวจรับรองมาตรฐานฟาร์มเลี้ยงสัตว์</t>
  </si>
  <si>
    <t>66 ฟาร์ม</t>
  </si>
  <si>
    <t>6. โครงการตรวจสอบและรับรองคุณภาพสินค้าประมง</t>
  </si>
  <si>
    <t>7. โครงการจดทะเบียนตรวจสอบรับรองแหล่งผลิตพืช/โรงงานแปรรูป/โรงรม</t>
  </si>
  <si>
    <t>12. โครงการสนับสนุนครัวไทยสู่ครัวโลก</t>
  </si>
  <si>
    <t xml:space="preserve">1. โครงการส่งเสริมการผลิตข้าวปลอดสารจากสารเคมี  </t>
  </si>
  <si>
    <t>150 ฟาร์ม</t>
  </si>
  <si>
    <t>480 ราย</t>
  </si>
  <si>
    <r>
      <t>2.2 จำนวนชนิดสินค้าที่มีการพัฒนาตามนโยบายเขตเกษตรเศรษฐกิจ (Zoning)</t>
    </r>
    <r>
      <rPr>
        <sz val="16"/>
        <color rgb="FFFF0000"/>
        <rFont val="TH SarabunIT๙"/>
        <family val="2"/>
      </rPr>
      <t xml:space="preserve">  </t>
    </r>
  </si>
  <si>
    <t>1. โครงการพัฒนาระบบบริหารจัดการน้ำเพื่อการเกษตร</t>
  </si>
  <si>
    <t>1. โครงการบำรุงรักษาหังานโครงการ (ฝั่งตะวันตก)</t>
  </si>
  <si>
    <t>2. โครงการบำรุงรักษาคลองส่งน้ำฝ่ายที่ 1</t>
  </si>
  <si>
    <t>3. โครงการบำรุงรักษาคลองส่งน้ำสายใหญ่ กม.14+050 ถึง กม.28+870 (ฝ่ายส่งน้ำและบำรุงรักษาที่ 2)</t>
  </si>
  <si>
    <t>4. โครงการซ่อมแซมดาดคอนกรีตคลองส่งน้ำสายใหญ่ กม.23+300 ถึง กม.23+333</t>
  </si>
  <si>
    <t>5. โครงการซ่อมแซมท่อลอดคลองระบายน้ำ กม.11+550 พร้อมอาคารประกอบ</t>
  </si>
  <si>
    <t>6. โครงการซ่อมแซมท่อลอดถนน กม.16+550 พร้อมอาคารประกอบ</t>
  </si>
  <si>
    <t>2.2.1 ส่งเสริมการบริหารจัดการพื้นที่ดินด้านเกษตรกรรม</t>
  </si>
  <si>
    <t>2.1 (2) จำนวนแปลง/ฟาร์มสถานประกอบการที่ได้รับการรับรองมาตรฐานอาหารปลอดภัย (Zero Waste management) (แห่ง)</t>
  </si>
  <si>
    <t xml:space="preserve"> - เพิ่มประสิทธิภาพการผลิตมะม่วงจังหวัดฉะเชิงเทราสู่ประชาคมเศรษฐกิจอาเซียน </t>
  </si>
  <si>
    <t xml:space="preserve"> - ศูนย์ศึกษาการเรียนรู้มะม่วงฉะเชิงเทราและพันธุ์มะม่วงในกลุ่มประเทศอาเซียน</t>
  </si>
  <si>
    <t xml:space="preserve"> - ส่งเสริมการตลาดสินค้าเกษตรปลอดภัยและของดีเมืองแปดริ้ว  </t>
  </si>
  <si>
    <t xml:space="preserve"> - ตลาดกลางมะม่วงจังหวัดฉะเชิงเทรา </t>
  </si>
  <si>
    <t xml:space="preserve"> - ศูนย์กลางบริหารจัดการมะม่วงและผลไม้เพื่อการส่งออก(อบไอน้ำ) </t>
  </si>
  <si>
    <t>30 ผลิตภัณฑ์</t>
  </si>
  <si>
    <t xml:space="preserve">2.1.5 ส่งเสริมการผลิตและการแปรรูปสินค้าเกษตรกรของจังหวัด
มีคุณภาพและมาตรฐานเพิ่มขึ้น
</t>
  </si>
  <si>
    <t>2.1 ประสิทธิภาพการผลิต  การแปรรูป และการตลาดสินค้าเกษตรของจังหวัดมีคุณภาพและมาตรฐานเพิ่มขึ้น</t>
  </si>
  <si>
    <t>2.1.6 ส่งเสริมการบริหารจัดการด้านการตลาดสินค้าเกษตร</t>
  </si>
  <si>
    <t>2.1.5 ส่งเสริมการผลิตและการแปรรูปสินค้าเกษตรกรของจังหวัดมีคุณภาพและมาตรฐานเพิ่มขึ้น</t>
  </si>
  <si>
    <t>3,400 ราย</t>
  </si>
  <si>
    <t>7 ชนิดสินค้า</t>
  </si>
  <si>
    <t>7 ชนิด</t>
  </si>
  <si>
    <r>
      <rPr>
        <b/>
        <sz val="14"/>
        <rFont val="TH SarabunIT๙"/>
        <family val="2"/>
      </rPr>
      <t xml:space="preserve"> - </t>
    </r>
    <r>
      <rPr>
        <sz val="14"/>
        <rFont val="TH SarabunIT๙"/>
        <family val="2"/>
      </rPr>
      <t>ส่งเสริมและพัฒนากลุ่มส่งเสริมอาชีพการเกษตร</t>
    </r>
  </si>
  <si>
    <r>
      <rPr>
        <b/>
        <sz val="14"/>
        <rFont val="TH SarabunIT๙"/>
        <family val="2"/>
      </rPr>
      <t xml:space="preserve"> - </t>
    </r>
    <r>
      <rPr>
        <sz val="14"/>
        <rFont val="TH SarabunIT๙"/>
        <family val="2"/>
      </rPr>
      <t>ส่งเสริมและพัฒนากลุ่มแม่บ้านเกษตรกร</t>
    </r>
  </si>
  <si>
    <r>
      <rPr>
        <b/>
        <sz val="14"/>
        <rFont val="TH SarabunIT๙"/>
        <family val="2"/>
      </rPr>
      <t xml:space="preserve"> - </t>
    </r>
    <r>
      <rPr>
        <sz val="14"/>
        <rFont val="TH SarabunIT๙"/>
        <family val="2"/>
      </rPr>
      <t>ส่งเสริมและพัฒนากลุ่มยุวเกษตรกร</t>
    </r>
  </si>
  <si>
    <t>3. โครงการศูนย์เรียนรู้เศรษฐกิจพอเพียงชุมชน</t>
  </si>
  <si>
    <t>ศูนย์ส่งเสริมและ พัฒนาอาชีพการเกษตรจ.ฉช (พืชสวน)</t>
  </si>
  <si>
    <t>18   โรงเรียน</t>
  </si>
  <si>
    <t>58. ก่อสร้างถนนคันคลองส่งน้ำฝายท่าลาด กม.37+340-กม.40+300 ระยะที่ 2</t>
  </si>
  <si>
    <t>450 ราย</t>
  </si>
  <si>
    <t>5 ศูนย์/375 ตัน</t>
  </si>
  <si>
    <t>1,350 ราย</t>
  </si>
  <si>
    <t>15 ศูนย์/1,125 ตัน</t>
  </si>
  <si>
    <t>10 แห่ง/100 ราย</t>
  </si>
  <si>
    <t>30 แห่ง/300 ราย</t>
  </si>
  <si>
    <t>13. โครงการสนับสนุนการบริหารจัดการพื้นที่การเกษตร จังหวัดฉะเชิงเทรา</t>
  </si>
  <si>
    <t>14. โครงการพัฒนาเสริมศักยภาพฟาร์มสุกรปลอดโรคปากและเท้าเปื่อย</t>
  </si>
  <si>
    <t>15. โครงการพัฒนาสถานที่จำหน่ายสินค้าปศุสัตว์</t>
  </si>
  <si>
    <t>สนง.ประมงจ.ฉช</t>
  </si>
  <si>
    <t>2. โครงการส่งเสริมและพัฒนาการผลิตข้าวปลอดภัย/ข้าวอินทรีย์ กลุ่มจังหวัดภาคกลางตอนกลาง</t>
  </si>
  <si>
    <t>2 กลุ่ม/100 ตัน/100 ราย</t>
  </si>
  <si>
    <t>6 กลุ่ม/300 ตัน/300 ราย</t>
  </si>
  <si>
    <t>1 ศูนย์/240 ราย</t>
  </si>
  <si>
    <t>3 ศูนย์/360 ราย</t>
  </si>
  <si>
    <t>1.1.1 พัฒนา องค์ความรู้ด้านการผลิตการจัดการ ฟาร์มเกษตรกร</t>
  </si>
  <si>
    <t>แบบฟอร์ม 2</t>
  </si>
  <si>
    <t>1 ไซโล/    3 ถัง</t>
  </si>
  <si>
    <t>1.2.2 ส่งเสริมเกษตรกรและสถาบันเกษตรกร ตามหลักปรัชญาเศรษฐกิจพอเพียงและโครงการอันเนื่องมาจากพระราชดำริ เพื่อเพิ่มประสิทธิ ภาพการผลิต</t>
  </si>
  <si>
    <t>7. โครงการซ่อมแซมอาคารควบคุมน้ำ คลองระบายน้ำ กม.17+900 พร้อมอาคารประกอบ</t>
  </si>
  <si>
    <t>8. โครงการซ่อมแซมดาดคอนกรีตและขุดลอกตะกอนดินคลองส่งน้ำสายซอย 1 ซ้าย กม.2+300 ถึง 4+500</t>
  </si>
  <si>
    <t>9. โครงการซ่อมแซมดาดคอนกรีตและขุดลอกรางระบายน้ำในบริเวณหัวงานโครงการฯ</t>
  </si>
  <si>
    <t>10. โครงการซ่อมแซมโรงกรองน้ำพร้อมอาคารประกอบ</t>
  </si>
  <si>
    <t>15. โครงการซ่อมแซมท่อลอดคลองระบายน้ำ กม.18+450 พร้อมอาคารประกอบ</t>
  </si>
  <si>
    <t>14. โครงการซ่อมแซมคลองส่งน้ำสายใหญ่ กม.22+000+ 22+200</t>
  </si>
  <si>
    <t>13. โครงการซ่อมแซม ทรบ.ปลายคลองระบาย สาย 1 พร้อมขุดลอกตะกอน</t>
  </si>
  <si>
    <t>12. โครงการซ่อมแซมไฟฟ้าแสงสว่างถนนทางเข้าหัวงาน</t>
  </si>
  <si>
    <t>11. โครงการซ่อมแซมอาคารควบคุมฟ้าและระบบสูบน้ำ</t>
  </si>
  <si>
    <t>16. โครงการซ่อมแซมอาคารส่งน้ำลงคลองธรรมชาติ (คลองชวดเสือปลา)</t>
  </si>
  <si>
    <t>17. โครงการซ่อมแซมคอนกรีตดาดคลองส่งน้ำสายใหญ่ กม.26+700+27+000</t>
  </si>
  <si>
    <t>18. โครงการซ่อมแซมท่อลอดคลองระบายน้ำ กม.19+315 พร้อมอาคารประกอบ</t>
  </si>
  <si>
    <t>22. โครงการซ่อมแซมอาคารอัดน้ำกลางคลองระบายน้ำ กม.20+230พร้อมอาคารประกอบ</t>
  </si>
  <si>
    <t>23. โครงการซ่อมแซมท่อลอดถนน กม.21+200 พร้อมอาคารประกอบ</t>
  </si>
  <si>
    <t>24. โครงการซ่อมแซมท่อลอดถนน กม.26+021 พร้อมอาคารประกอบ</t>
  </si>
  <si>
    <t>25. โครงการซ่อมแซมอาคารอัดน้ำกลางคลองระบายน้ำ กม.26+190 พร้อมอาคารประกอบ</t>
  </si>
  <si>
    <t>26. โครงการซ่อมแซมท่อดลอดถนน กม.23+590 พร้อมอาคารประกอบ</t>
  </si>
  <si>
    <t>20. โครงการซ่อมแซมอาคารอัดน้ำกลางคลองระบายน้ำ กม.19+115</t>
  </si>
  <si>
    <t>27. โครงการซ่อมแซมอาคารส่งน้ำลงคลองธรรมชาติ กม.14+616</t>
  </si>
  <si>
    <t>28. โครงการซ่อมแซมอาคารส่งน้ำลงคลองธรรมชาติ กม.15+143</t>
  </si>
  <si>
    <t>29. โครงการซ่อมแซมอาคารส่งน้ำลงคลองธรรมชาติ กม.19+626</t>
  </si>
  <si>
    <t>30. โครงการซ่อมแซมอาคารปลายคลองระบายน้ำสาย 2 ซ้าย พร้อมอาคารประกอบ</t>
  </si>
  <si>
    <t>31. โครงการซ่อมแซมท่อลอดคลองส่งน้ำสายใหญ่ กม.28+173 พร้อมอาคารประกอบ</t>
  </si>
  <si>
    <t>32. โครงการซ่อมแซมท่อลอดคลองส่งน้ำสายใหญ่ กม. 28+325 พร้อมอาคารประกอบ</t>
  </si>
  <si>
    <t>33. โครงการซ่อมแซมอาคารอัดน้ำกลางคลองสนามจันทร์ พร้อมอาคารประกอบ</t>
  </si>
  <si>
    <t>37. โครงการบำรุงรักษาทางลำเลียงใหญ่</t>
  </si>
  <si>
    <t>36. โครงการซ่อมแซมปรับทางขึ้นลงสะพานข้ามประตูเรือสัญจร</t>
  </si>
  <si>
    <t>35. โครงการซ่อมแซมอาคารอัดน้ำกลางคลองระบายน้ำ กม.27+350 พร้อมอาคารประกอบ</t>
  </si>
  <si>
    <t>34. โครงการซ่อมแซมอาคารป้องกันการกัดเซาะแม่น้ำบางปะกง</t>
  </si>
  <si>
    <t>38. โครงการทำนบดินชั่วคราวป้องกันน้ำเค็มคลองปากแม่น้ำบางปะกง</t>
  </si>
  <si>
    <t>39. โครงการกำจัดวัชพืชด้านเหนือและท้ายทำนบดินเดิม</t>
  </si>
  <si>
    <t>43. โครงการสะพานคอนกรีตเสริมเหล็ก กม.1+300 ของคลองส่งน้ำสายใหญ่</t>
  </si>
  <si>
    <t>42.โครงการระบบประปาบริเวณ  หัวงานโครงการฯเขื่อนบางปะกง</t>
  </si>
  <si>
    <t>41. โครงการปรับปรุงโครงการส่งน้ำและบำรุงรักษาเขื่อนบางปะกง</t>
  </si>
  <si>
    <t>40. โครงการจ้างศึกษาปรับปรุงโครงการส่งน้ำและบำรุงรักษาเขื่อนบางปะกง</t>
  </si>
  <si>
    <t>44. โครงการสะพานคอนกรีตเสริมเหล็ก กม.2+028 ของคลองส่งน้ำสายซอย 1 ซ้าย</t>
  </si>
  <si>
    <t>46. โครงการสะพานคอนกรีตเสริมเหล็ก กม.4+000 ของคลองส่งน้ำสายซอย 1 ซ้าย</t>
  </si>
  <si>
    <t>45. โครงการสะพานคอนกรีตเสริมเหล็ก กม.3+000 ของคลองส่งน้ำสายซอย 1 ซ้าย</t>
  </si>
  <si>
    <t>47. โครงการสะพานคอนกรีตเสริมเหล็ก กม.1+950 ของคลองส่งน้ำสายใหญ๋</t>
  </si>
  <si>
    <t>48. โครงการสะพานคอนกรีตเสริมเหล็ก กม.4+420 ของคลองส่งน้ำสายใหญ๋</t>
  </si>
  <si>
    <t>50. โครงการปรับปรุงระบบส่งน้ำ-ระบายน้ำ (RMP) อ่างเก็บน้ำคลองสียัด</t>
  </si>
  <si>
    <t>49. โครงการสะพานคอนกรีตเสริมเหล็ก กม.5+510 ของคลองส่งน้ำสายใหญ่</t>
  </si>
  <si>
    <t>51. โครงการก่อสร้างถนนภายนบริเวณหัวงาน</t>
  </si>
  <si>
    <t>52. โครงการปรับภูมิทัศน์ด้านหน้าอาคารสำนักงานขนาดกลาง</t>
  </si>
  <si>
    <t>53. โครงการระบบประปาบริเวณหัวงานอ่างเก็บน้ำคลองสียัด</t>
  </si>
  <si>
    <t>54. โครงการสะพาน คสล. ข้ามคลองซอย 1 ข.คลองส่งน้ำสายใหญ่ กม.2+450,กม.3+250 และ กม.4+120 อ่างเก็บน้ำคลองสียัด</t>
  </si>
  <si>
    <t>55. โครงการสะพาน คสล. ข้ามคลองซอย 8 ซ้าย คลองส่งน้ำสายใหญ่ กม.1+200 อ่างเก็บน้ำคลองสียัด</t>
  </si>
  <si>
    <t>56. โครงการสะพานคลองซอย 1 ขวา คลองส่งน้ำสายใหญ่ จำนวน 2 แห่ง อ่างเก็บน้ำสียัด</t>
  </si>
  <si>
    <t>59. โครงการก่อสร้างถนนท้ายอ่างฯคลองระบม</t>
  </si>
  <si>
    <t>60.โครงการก่อสร้างถนนคันคลองส่งน้ำสายใหญ่ท่าลาด ช่วงที่ 1</t>
  </si>
  <si>
    <t>63. โครงการสะพานข้ามคลองระบายน้ำ ร.1 ขวา-ท่าเรือ กม.1+200 และ กม.2+000 2 แห่ง</t>
  </si>
  <si>
    <t>62.โครงการระบบประปาหัวงานฝ่ายส่งน้ำและบำรุงรักษาที่ 1</t>
  </si>
  <si>
    <t>61.โครงการก่อสร้างถนนคันคลองส่งน้ำสายใหญ่ท่าลาดช่วงที่ 2</t>
  </si>
  <si>
    <t>64. โครงการสะพานคลองสายใหญ่ท่าลาด กม.7+000</t>
  </si>
  <si>
    <t>65. โครงการสะพานข้ามคลองบางหัก</t>
  </si>
  <si>
    <t>66. โครงการสะพานข้ามคลองบางข้าว</t>
  </si>
  <si>
    <t>67. โครงการสะพานข้ามคลองบางนาง</t>
  </si>
  <si>
    <t>68. โครงการสะพานข้ามคลองข้างคันกั้นน้ำสายบางขนาก-ท่าไข่ กม.12+900</t>
  </si>
  <si>
    <t>69. โครงการบำรุงรักษาคลองส่งน้ำสายใหญ่ในเขตฝ่ายส่งน้ำและบำรุงรักษาที่ 3</t>
  </si>
  <si>
    <t>70. โครงการบำรุงรักษาหัวงานในเขตฝ่ายส่งน้ำและบำรุงรักษาที่ 3</t>
  </si>
  <si>
    <t>74. โครงการบำรุงรักษาหัวงานในเขตฝ่ายส่งน้ำและบำรุงรักษาที่ 2</t>
  </si>
  <si>
    <t>73. โครงการบำรุงรักษาคลองส่งน้ำสายใหญ่ในเขตฝ่ายส่งน้ำและบำรุงรักษาที่ 2</t>
  </si>
  <si>
    <t>72. โครงการบำรุงรักษาหัวงานในเขตฝ่ายส่งน้ำและบำรุงรักษาที่ 1</t>
  </si>
  <si>
    <t>71. โครงการบำรุงรักษาคลองส่งน้ำในเขตฝ่ายส่งน้ำและบำรุงรักษาที่ 1</t>
  </si>
  <si>
    <t>75. โครงการบำรุงรักษาคลองส่งน้ำสายใหญ่ในเขตฝ่ายส่งน้ำและบำรุงรักษาที่ 4</t>
  </si>
  <si>
    <t>76. โครงการบำรุงรักษาหัวงานในเขตฝ่ายส่งน้ำและบำรุงรักษาที่ 4</t>
  </si>
  <si>
    <t>77. โครงการบำรุงรักษาสถานีสูบน้ำบ้านใหม่</t>
  </si>
  <si>
    <t>78. โครงการบำรุงรักษา ปตร.ปากคลองนครเนื่องเขต</t>
  </si>
  <si>
    <t>79. โครงการบำรุงรักษา สถานีสูบน้ำปลายคลองข้างคันกั้นน้ำ</t>
  </si>
  <si>
    <t>80. โครงการบำรุงรักษาสถานีสูบน้ำบางพระ</t>
  </si>
  <si>
    <t>83. โครงการซ่อมแซมบ้านพักข้าราชการระดับ 7-8</t>
  </si>
  <si>
    <t>82. โครงการซ่อมแซมเครื่องเก็บขยะที่สถานีสูบน้ำเทพรังสรรค์</t>
  </si>
  <si>
    <t>81. โครงการบำรุงรักษา ปตร.ปากคลองวังตะเคียน</t>
  </si>
  <si>
    <t>85. โครงการทำนบชั่วคราวป้องกันภัยจากน้ำเค็มคลองบางตลาด</t>
  </si>
  <si>
    <t>86. โครงการทำนบชั่วคราวป้องกันน้ำเค็มที่ตัวอาคาร ทรบ.คลองนา</t>
  </si>
  <si>
    <t>87. โครงการทำนบชั่วคราว ป้องกันภัยจากน้ำเค็มที่ตัวอาคาร ทรบ.คู้วังคา</t>
  </si>
  <si>
    <t>88. โครงการทำนบชั่วคราว ป้องกันภัยจากน้ำเค็มที่ตัวอาคาร ทรบ.บางแก้ว</t>
  </si>
  <si>
    <t>84. โครงการป้องกันน้ำเค็ม บริเวณอาคารชลประทานในเขตฝ่ายส่งน้ำฯ ที่ 1</t>
  </si>
  <si>
    <t>89. โครงการทำนบชั่วคราวป้องกันภัยจากน้ำเค็มที่ตัวอาคาร ปตร.ท่าไข่</t>
  </si>
  <si>
    <t>90. โครงการทำนบชั่วคราว ป้องกันภัยจากน้ำเค็มที่ตัวอาคาร ปตร.บ้านใหม่</t>
  </si>
  <si>
    <t>91. โครงการทำนบชั่วคราว ป้องกันภัยจากน้ำเค็มคลองหัวเนิน</t>
  </si>
  <si>
    <t>92. โครงการทำนบชั่วคราว ป้องกันภัยจากน้ำเค็มหลอดตาชู</t>
  </si>
  <si>
    <t>94. โครงการทำนบชั่วคราว ป้องกันภัยจากน้ำเค็มที่ตัวอาคาร ปตร.ลาดขวาง</t>
  </si>
  <si>
    <t>93. โครงการทำนบชั่วคราว ป้องกันภัยจากน้ำเค็มที่ตัวอาคาร ปคน.ท่าถั่ว</t>
  </si>
  <si>
    <t>95. โครงการทำนบชั่วคราว ป้องกันภัยจากน้ำเค็มที่ตัวอาคาร ปตร.แสนภูดาษ</t>
  </si>
  <si>
    <t>96. โครงการทำนบชั่วคราว ป้องกันภัยจากน้ำเค็มที่ตัวอาคาร ปตร.จางวาง</t>
  </si>
  <si>
    <t>97. โครงการทำนบชั่วคราว ป้องกันภัยจากน้ำเค็มที่ ปตร.พระยาวิสูตร</t>
  </si>
  <si>
    <t>98. โครงการทำนบชั่วคราว ป้องกันภัยจากน้ำเค็มที่ ปตร. เทพรังสรรค์</t>
  </si>
  <si>
    <t>99. โครงการทำนบชั่วคราว ป้องกันภัยจากน้ำเค็ม ปตร.ปากตะคลอง</t>
  </si>
  <si>
    <t>100. โครงการทำนบชั่วคราว ป้องกันภัยจากน้ำเค็มที่ ปคน.ปากตะคลอง</t>
  </si>
  <si>
    <t>101. โครงการทำนบดินชั่วคราวป้องกันภัยจากน้ำเค็มคลองฮกลี้</t>
  </si>
  <si>
    <t>102. โครงการขุดลองคลองอุดมชลจร</t>
  </si>
  <si>
    <t>103. โครงการขุดลอกคลองพระยาวิสูตร</t>
  </si>
  <si>
    <t>105. โครงการท่อระบายน้ำกลางคลองบางเล่า</t>
  </si>
  <si>
    <t>104. โครงการท่อระบายน้ำกลางคลองบางตลาด</t>
  </si>
  <si>
    <t>106. โครงการท่อระบายน้ำกลางคลองชวดชะโด</t>
  </si>
  <si>
    <t>107. โครงการปรับปรุงระบบกระจายน้ำพื้นที่  ราชินีมูลนิธิ</t>
  </si>
  <si>
    <t>108. โครงการปตร.กึ่งถาวรคลองปลื้มแผ้วผ้า</t>
  </si>
  <si>
    <t>109. โครงการสะพานข้ามคลองข้างคันกั้นน้ำสายบางขนาก-ท่าไข่ กม.14+300</t>
  </si>
  <si>
    <t>110. โครงการประตูระบายน้ำคลองบางอีแก้ว</t>
  </si>
  <si>
    <t>111. โครงการปตร.ปากคลองบางตลาด พร้อมสถานีสูบน้ำ</t>
  </si>
  <si>
    <t>112. โครงการประตูระบายน้ำปากคลองบางอีแก้ว</t>
  </si>
  <si>
    <t>116. โครงการสะพานข้ามคลองข้างคันกั้นน้ำสายบางขนาก-ท่าไข่ กม.6+200</t>
  </si>
  <si>
    <t>115. โครงการปตร.กึ่งถาวรคลองลาดบางกระเบน</t>
  </si>
  <si>
    <t>114. โครงการทรบ.กลางคลองบางกระเสนนอก</t>
  </si>
  <si>
    <t>113. โครงการประตูระบายน้ำปากคลองบางปลาเค้าน้อย</t>
  </si>
  <si>
    <t>119. โครงการทรบ.กลางคลองชวดบัว</t>
  </si>
  <si>
    <t xml:space="preserve">118. โครงการปตร.ปากคลองดอนพร้อมสถานีสูบน้ำ </t>
  </si>
  <si>
    <t>117. โครงการปตร.กึ่งถาวรคลองโพรงกระถิน</t>
  </si>
  <si>
    <t>120. โครงการทรบ.กลางคลองนา</t>
  </si>
  <si>
    <t xml:space="preserve">121. โครงการทรบ.ปลายคลองดอน </t>
  </si>
  <si>
    <t>122. โครงการทรบ.คลองผีขุด กม.6+700</t>
  </si>
  <si>
    <t>123. โครงการทรบ.คลองรางตาสอน</t>
  </si>
  <si>
    <t>123. โครงการทรบ.คลองนิคมแก้ว</t>
  </si>
  <si>
    <t xml:space="preserve">125. โครงการทรบ.ปากคลองเสรีประชา </t>
  </si>
  <si>
    <t xml:space="preserve">126. โครงการทรบ.ปากคลองบึงสมอเซ </t>
  </si>
  <si>
    <t>127. โครงการทรบ.คลองสกัดแปดสิบ</t>
  </si>
  <si>
    <t>129. โครงการท่อระบายน้ำคลองตางอน</t>
  </si>
  <si>
    <t>130. โครงการทรบ.คลองจุมเพิก</t>
  </si>
  <si>
    <t>19. โครงการซ่อมแซมอุปกรณ์ดำเนินงานชะลอ การรุกตัวน้ำเค็มแม่น้ำ   บางปะกง</t>
  </si>
  <si>
    <t>21. โครงการซ่อมแซม    ท่อลอดคลองส่งน้ำสายซอย กม.3+400</t>
  </si>
  <si>
    <t>57. ปรับปรุงท่าลาด     (zone E)</t>
  </si>
  <si>
    <t>124. โครงการสะพานข้ามคลองข้างคันกั้นน้ำสายบางขนาก-ท่าไข่ กม.5+500</t>
  </si>
  <si>
    <t>128. โครงการทรบ.คลอง ผีขุด กม.0+000</t>
  </si>
  <si>
    <t>สนง.เกษตรและสหกรณ์.ฉช.และหน่วยงานในสังกัด</t>
  </si>
  <si>
    <t>สนง.ปศุสัตว์เขต 2 และ           สนง.ปศุสัตว์จ.ฉช.</t>
  </si>
  <si>
    <t>3 ไร่/40 ราย</t>
  </si>
  <si>
    <t>9. โครงการลดความเสี่ยงด้านราคา (สับปะรด)</t>
  </si>
  <si>
    <t>10. โครงการลดความเสี่ยงเกษตรกรจากการระบาดศัตรูพืช</t>
  </si>
  <si>
    <t>0.05 ไร่</t>
  </si>
  <si>
    <t>1,135 ราย</t>
  </si>
  <si>
    <t>160.2 ตัน</t>
  </si>
  <si>
    <t>640.8 ตัน</t>
  </si>
  <si>
    <t xml:space="preserve">5 ศูนย์ </t>
  </si>
  <si>
    <t>1  แห่ง</t>
  </si>
  <si>
    <t>60,000</t>
  </si>
  <si>
    <t>240,000</t>
  </si>
  <si>
    <t>30  แห่ง</t>
  </si>
  <si>
    <t>207,500</t>
  </si>
  <si>
    <t>830,000</t>
  </si>
  <si>
    <t>985  ราย</t>
  </si>
  <si>
    <t>436,400</t>
  </si>
  <si>
    <t>1,745,600</t>
  </si>
  <si>
    <t>1,250  ไร่</t>
  </si>
  <si>
    <t>18,750</t>
  </si>
  <si>
    <t>75,000</t>
  </si>
  <si>
    <t>2,821,000</t>
  </si>
  <si>
    <t>4.5 ล้านกล้า</t>
  </si>
  <si>
    <t>4,225,000</t>
  </si>
  <si>
    <t>16.83 ล้านกล้า</t>
  </si>
  <si>
    <t>15,496,000</t>
  </si>
  <si>
    <t>500  ตันสด</t>
  </si>
  <si>
    <t>2,000,000</t>
  </si>
  <si>
    <t>1,500ตันสด</t>
  </si>
  <si>
    <t>6,000,000</t>
  </si>
  <si>
    <t>30,000 ลิตร</t>
  </si>
  <si>
    <t>450,000</t>
  </si>
  <si>
    <t>90,000 ลิตร</t>
  </si>
  <si>
    <t>1,350,000</t>
  </si>
  <si>
    <t xml:space="preserve"> - ด้านประมง</t>
  </si>
  <si>
    <t xml:space="preserve"> - ด้านพืช</t>
  </si>
  <si>
    <t>1,400 ราย</t>
  </si>
  <si>
    <t>7. โครงการส่งเสริมการเกษตรด้านการประมง</t>
  </si>
  <si>
    <t>8. โครงการสร้างและพัฒนาเกษตรกรรุ่นใหม่</t>
  </si>
  <si>
    <t>9. โครงการศูนย์ถ่ายทอดเทคโนโลยีการพัฒนาที่ดิน</t>
  </si>
  <si>
    <t xml:space="preserve">10. โครงการพัฒนาหมอดินอาสาและยุวหมอดิน </t>
  </si>
  <si>
    <t>11. โครงการพัฒนาภูมิปัญญาทางบัญชีสู่บัญชีต้นทุนอาชีพ</t>
  </si>
  <si>
    <t>12. โครงการเตรียมความพร้อมภาคเกษตรเพื่อเข้าสู่ประชาคมอาเซียน กลุ่มจังหวัดภาคกลางตอนกลาง</t>
  </si>
  <si>
    <t>13. โครงการส่งเสริมและเพิ่มประสิทธิภาพการผลิตเห็ดฟางโรงเรือน</t>
  </si>
  <si>
    <t>14. โครงการเพิ่มประสิทธิภาพการผลิตด้านการเกษตร</t>
  </si>
  <si>
    <t>4 ครั้ง/125 ราย</t>
  </si>
  <si>
    <t>16 ครั้ง/500 ราย</t>
  </si>
  <si>
    <t>2,342ฟาร์ม</t>
  </si>
  <si>
    <t>2,400 ฟาร์ม</t>
  </si>
  <si>
    <t>9,500 ฟาร์ม</t>
  </si>
  <si>
    <t>ศวช.ฉช/    ศ.พจ.ชลบุรี</t>
  </si>
  <si>
    <t>357 ราย</t>
  </si>
  <si>
    <t>๒๐ ราย</t>
  </si>
  <si>
    <t xml:space="preserve"> - พัฒนาเกษตรกรอย่างยั่งยืน</t>
  </si>
  <si>
    <t xml:space="preserve"> - ผู้นำเกษตรกรรุ่นใหม่</t>
  </si>
  <si>
    <t>5 แห่ง</t>
  </si>
  <si>
    <t>ศูนย์ส่งเสริมและพัฒนาอาชีพการ เกษตรจ.ฉช. (พืชสวน)</t>
  </si>
  <si>
    <t>3,556 ราย</t>
  </si>
  <si>
    <t>990 ราย/66 แปลง</t>
  </si>
  <si>
    <t>990 ราย/70 แปลง</t>
  </si>
  <si>
    <t>2,970 ราย/206 แปลง</t>
  </si>
  <si>
    <t>435 ราย</t>
  </si>
  <si>
    <t>1,720 ราย</t>
  </si>
  <si>
    <t>1,000 ราย/5 จังหวัด</t>
  </si>
  <si>
    <t>180 ราย</t>
  </si>
  <si>
    <t>780 ราย</t>
  </si>
  <si>
    <t>700 ราย</t>
  </si>
  <si>
    <t xml:space="preserve">2.1.4 ส่งเสริมเกษตรกรใช้ปัจจัยการผลิตที่เหมาะสมเพื่อลดต้นทุนการผลิตและเพิ่มประสิทธิภาพ    การผลิต </t>
  </si>
  <si>
    <t>ส.ป.ก.ฉะเชิงเทรา</t>
  </si>
  <si>
    <t>200 เล่ม</t>
  </si>
  <si>
    <t>3 โรงเรียน/150 ราย</t>
  </si>
  <si>
    <t>3 โรงเรียน/450 ราย</t>
  </si>
  <si>
    <t>๓ โรงเรียน/45 คน</t>
  </si>
  <si>
    <t>๓ โรงเรียน/135 คน</t>
  </si>
  <si>
    <t>๓๐ ราย</t>
  </si>
  <si>
    <t>๙๐ ราย</t>
  </si>
  <si>
    <t>๕๐๐ คน</t>
  </si>
  <si>
    <t>๒๐ แห่ง</t>
  </si>
  <si>
    <t>๖๐ แห่ง</t>
  </si>
  <si>
    <t>20 หา</t>
  </si>
  <si>
    <t>60 แห่ง</t>
  </si>
  <si>
    <t>941 ราย</t>
  </si>
  <si>
    <t>6. โครงการปลูกหญ้าแฝกในเขตปฏิรูปที่ดิน</t>
  </si>
  <si>
    <t>32,000 กล้า</t>
  </si>
  <si>
    <t>128,000 กล้า</t>
  </si>
  <si>
    <t>40ราย</t>
  </si>
  <si>
    <t>1 กม.</t>
  </si>
  <si>
    <t>7.โครงการนิคมการเกษตร (ปรับปรุงทางลำเลียงผลผลิต หมู่ 13 ต.โพรงอากาศ อ.บางน้ำเปรี้ยว)</t>
  </si>
  <si>
    <t>8. โครงการนิคมการเกษตร (ผลิตและรับรองอาหารปลอดภัย)</t>
  </si>
  <si>
    <t>9. โครงการนิคมเศรษฐกิจพอเพียง (สปก.)</t>
  </si>
  <si>
    <t>10. โครงการคลินิกเกษตรเคลื่อนที่</t>
  </si>
  <si>
    <t>11. โครงการสนับสนุนโครงการอันเนื่องมาจากพระราชดำริ (ด้านข้าว)</t>
  </si>
  <si>
    <t>12. โครงการสานฝันยุวเกษตรกรในโรงเรียนในเขตปฏิรูปที่ดิน</t>
  </si>
  <si>
    <t xml:space="preserve">13. โครงการประมงโรงเรียนตำรวจตระเวนชายแดน </t>
  </si>
  <si>
    <t>131. ขุดลอกอ่างเก็บน้ำในนิคมเศรษฐกิจพอเพียง บ้านแปลงไผ่ ม.8 ต.ลาดกระทิง อ.สนามชัยเขต</t>
  </si>
  <si>
    <t>138,000 ลบม.</t>
  </si>
  <si>
    <t>๗๕ ไร่</t>
  </si>
  <si>
    <t>๒๐๐ ไร่</t>
  </si>
  <si>
    <t>๖๗๕ ไร่</t>
  </si>
  <si>
    <t>๑๘ โรงเรียน</t>
  </si>
  <si>
    <t>๔ ตำบล</t>
  </si>
  <si>
    <t>๑๖ ตำบล</t>
  </si>
  <si>
    <t>23. โครงการศูนย์รู้เพื่อพิ่มประสิทธิภาพ</t>
  </si>
  <si>
    <t>24. โครงการส่งเสริมและอนุรักษ์ศิลปหัตถกรรมพื้นบ้านไทย</t>
  </si>
  <si>
    <t>๑๒ ราย</t>
  </si>
  <si>
    <t>๗๒ ราย</t>
  </si>
  <si>
    <t>๕๖๐ ราย</t>
  </si>
  <si>
    <t>๖๐๐ ราย</t>
  </si>
  <si>
    <t>๒,๙๖๐ ราย</t>
  </si>
  <si>
    <t>๑ กลุ่ม</t>
  </si>
  <si>
    <t>๔ กลุ่ม</t>
  </si>
  <si>
    <t>25. อบรมเกษตรกรมาตรฐานสินค้าเกษตรในเขตปฏิรูปที่ดิน</t>
  </si>
  <si>
    <t>26. ตรวจรับรองมาตรฐานสินค้าเกษตรในเขตปฏิรูปที่ดินเพื่อรองรับ AEC</t>
  </si>
  <si>
    <t>๕๐ ราย</t>
  </si>
  <si>
    <t>๑๓๐ ราย</t>
  </si>
  <si>
    <t>สนง.กษ.จ.ฉช.และหน่วยงานในสังกัด</t>
  </si>
  <si>
    <t>2. โครงการจัดที่ดินของรัฐ</t>
  </si>
  <si>
    <t xml:space="preserve"> - สำรวจรังวัดที่ดินและกระจายสิทธิการถือครองที่ดิน</t>
  </si>
  <si>
    <t xml:space="preserve"> - สอบสวนสิทธิ</t>
  </si>
  <si>
    <t xml:space="preserve"> - โอนสิทธิ/มรดกสิทธิ</t>
  </si>
  <si>
    <t>9,400 ไร่</t>
  </si>
  <si>
    <t>28,200 ไร่</t>
  </si>
  <si>
    <t>960 แปลง</t>
  </si>
  <si>
    <t>2,880 แปลง</t>
  </si>
  <si>
    <t>340 ราย</t>
  </si>
  <si>
    <t>1,020 ราย</t>
  </si>
  <si>
    <t xml:space="preserve"> - กรณีพิพาท</t>
  </si>
  <si>
    <t xml:space="preserve"> - สำรวจรังวัด สอบเขต (กรณีพิพาท) </t>
  </si>
  <si>
    <t xml:space="preserve"> - ตรวจสอบการใช้ประโยชน์ที่ดิน</t>
  </si>
  <si>
    <t>3. โครงการจัดที่ดินเอกชน</t>
  </si>
  <si>
    <t xml:space="preserve"> - จดทะเบียนโอนกรรมสิทธิ์</t>
  </si>
  <si>
    <t xml:space="preserve"> - ติดตามการทำประโยชน์</t>
  </si>
  <si>
    <t xml:space="preserve"> - ประชุมคณะกรมการปฏิรูปที่ดินอำเภอ/จังหวัด</t>
  </si>
  <si>
    <t>๑,๐๐๐ ไร่</t>
  </si>
  <si>
    <t>๓,๐๐๐ ไร่</t>
  </si>
  <si>
    <t>๕๐๐ ราย</t>
  </si>
  <si>
    <t>๗ ครั้ง</t>
  </si>
  <si>
    <t>๑๐ ครั้ง</t>
  </si>
  <si>
    <t>๓๗ ครั้ง</t>
  </si>
  <si>
    <t>8. โครงการตรวจสอบปัจจัยการผลิต/ศัตรูพืช/ออกใบรับรอง/และควบคุมกำกับดูแลตามพรบ.</t>
  </si>
  <si>
    <t>1. โครงการเพิ่มประสิทธิภาพการผลิต  โดยการลดต้นทุน       (มันสำปะหลัง)</t>
  </si>
  <si>
    <t>2. โครงการเพิ่มประสิทธิภาพการผลิตพืช (มะพร้าว)</t>
  </si>
  <si>
    <t>3. โครงการส่งเสริมการผลิตและกระจายเมล็ดพันธุ์ข้าวและถั่วเหลืองพันธุ์ดีแก่เกษตรกรในสถาบันเกษตกร</t>
  </si>
  <si>
    <t>4. โครงการวิจัยพันธุ์ยางให้เหมาะสมกับพื้นที่ชุ่มน้ำ</t>
  </si>
  <si>
    <t>5. โครงการรอยเท้าคาร์บอนและการลดการปลดปล่อยคาร์บอนในระบบการปลูกข้าวที่สำคัญของประเทศไทย</t>
  </si>
  <si>
    <t>7. โครงการพัฒนาการผลิตข้าว</t>
  </si>
  <si>
    <t>6. โครงการการใช้แบบ จำลองเพื่อพัฒนาคำ แนะนำการผลิตข้าวเฉพาะพื้นที่ของประเทศไทย</t>
  </si>
  <si>
    <t>8. โครงการลดต้นทุนการผลิตและเพิ่มประสิทธิภาพการผลิตสินค้าเกษตรเพื่อรองรับการเปิดประตูสู่ประชาคมอาเซียน</t>
  </si>
  <si>
    <t>9. โครงการพัฒนาการผลิตข้าวภายใต้พื้นที่บริหารจัดการน้ำเพื่อการเกษตรจังหวัดฉะเชิงเทรา</t>
  </si>
  <si>
    <t>10. โครงการพัฒนาฟื้นฟูและปรับปรุงดินเพื่อเพิ่มผลผลิตทางการเกษตร</t>
  </si>
  <si>
    <t>11. โครงการเพิ่มศักยภาพการผลิตปลากระพงขาว</t>
  </si>
  <si>
    <t>12. โครงการส่งเสริมและพัฒนาระบบการผลิตมันสำปะหลังกลุ่มจังหวัดภาคกลางตอนกลาง</t>
  </si>
  <si>
    <t>13 โครงการพัฒนา การจัดการเมล็ดพันธุ์ข้าวคุณภาพของ   ศูนย์ผลิตเมล็ดพันธุ์ข้าวพันธุ์ดี กลุ่มจังหวัดภาคกลางตอนกลาง</t>
  </si>
  <si>
    <t>3.1 (2) จำนวนพื้นที่ได้รับประโยชน์จากแหล่งน้ำนอกเขตชลประทาน</t>
  </si>
  <si>
    <t>1.2.1 พัฒนาองค์ความรู้ การบริหารการจัดการ การทำธุรกิจ   ให้เกษตรกร สถาบันเกษตรกรเพื่อปรับเปลี่ยนการผลิต</t>
  </si>
  <si>
    <t>2.1 (5) ร้อยละของรายได้เกษตรกรเพิ่มขึ้น (ร้อยละ)</t>
  </si>
  <si>
    <t>2.1 (4) จำนวนสินค้าเกษตรที่ได้รับการส่งเสริมการการวิจัยและพัฒนา การแปรรูป ผลิตภัณฑ์เพื่อเพิ่มมูลค่า (ผลิตภัณฑ์)</t>
  </si>
  <si>
    <t>27. โครงการพัฒนาอันเนื่องมาจากพระราชดำริ(สหกรณ์)</t>
  </si>
  <si>
    <t xml:space="preserve">5. โครงการพัฒนาศักยภาพสมาชิกสหกรณ์/กลุ่มเกษตรกร </t>
  </si>
  <si>
    <t>6. โครงการพัฒนาอาชีพและสร้างมูลค่าเพิ่มให้กับสินค้าของสหกรณ์และกลุ่มเกษตรกร</t>
  </si>
  <si>
    <t>7. โครงการสร้างและพัฒนาธุรกิจของสหกรณ์และกลุ่มเกษตรกร</t>
  </si>
  <si>
    <t>8. โครงการส่งเสริมและพัฒนาอาชีพการเกษตร เฉพาะด้าน</t>
  </si>
  <si>
    <t>9. โครงการประสานงานสถาบันเกษตรกรในเขตปฏิรูปที่ดิน</t>
  </si>
  <si>
    <t>10. พัฒนาธุรกิจชุมชนในเขตปฏิรูปที่ดิน</t>
  </si>
  <si>
    <t>11. โครงการส่งเสริมการรวมกลุ่มสถาบันเกษตรกรและพัฒนาการผลิตสินค้าเกษตร กลุ่มจังหวัดภาคกลางตอนกลาง</t>
  </si>
  <si>
    <t>12. โครงการส่งเสริมช่องทางการตลาดสินค้าเกษตรปลอดภัยกลุ่มจังหวัดภาคกลางตอนกลาง</t>
  </si>
  <si>
    <t>13. โครงการส่งเสริมการ ตลาดสินค้าเกษตรปลอดภัยและของดีเมืองแปดริ้ว</t>
  </si>
  <si>
    <t>891 ราย</t>
  </si>
  <si>
    <t>สนง.สภาเกษตรจ.ฉช.</t>
  </si>
  <si>
    <t>14. โครงการพัฒนาศักยภาพคณะทำงานผู้ประสานงานเครือข่ายสภาเกษตรกรจังหวัดฉะเชิงเทรา</t>
  </si>
  <si>
    <t xml:space="preserve"> 1.2.2 ส่งเสริมเกษตรกรและสถาบันเกษตรกร ตามหลักปรัชญาเศรษฐกิจพอเพียงและโครงการอันเนื่องมาจากพระราชดำริ เพื่อเพิ่มประสิทธิ ภาพการผลิต</t>
  </si>
  <si>
    <t xml:space="preserve"> 1.1.1 พัฒนา องค์ความรู้ด้านการผลิตการจัดการ ฟาร์มเกษตรกร</t>
  </si>
  <si>
    <t>99 แห่ง</t>
  </si>
  <si>
    <t>11 แห่ง</t>
  </si>
  <si>
    <t>๑4.โครงการจัดทำหนังสือ ภูมิคุ้มกันชีวิตบนผืนดินพระราชทานจังหวัดฉะเชิงเทราเฉลิมพระเกียรติ ๘๘พรรษา</t>
  </si>
  <si>
    <t>15. โครงการอบรมสร้างทัศนคติและจิตสำนึกรักที่ดินพระราชทานแก่ยุวเกษตรโรงเรียนที่ดินพระราชทาน</t>
  </si>
  <si>
    <t>16. โครงการค่ายฝึกอบรมวิถีชีวิตการเกษตรแก่ยุวเกษตรโรงเรียนที่ดินพระราชทาน</t>
  </si>
  <si>
    <t>17. โครงการนำเกษตรกรบนผืนดินพระราชทานศึกษาดูงานศูนย์เรียนรู้เกษตรจากปราชญ์เกษตร ในโครงการเกษตรอินทรีย์</t>
  </si>
  <si>
    <t>18. โครงการบรรยายธรรมะโดยพระนักเทศชื่อดัง แก่เกษตรกรบนผืนดินพระราชทาน เพื่อเกิดความรักและหวงแหนที่ดินพระราชทาน</t>
  </si>
  <si>
    <t>19. โครงการสนับสนุนจัดตั้งศูนย์เรียนรู้เศรษฐกิจพอเพียงบนผืนดินพระราชทาน</t>
  </si>
  <si>
    <t>20. โครงการปลูกไม้เศรษฐกิจเพื่อฟื้นฟูสิ่งแวดล้อมในเขตปฏิรูปที่ดิน</t>
  </si>
  <si>
    <t>21. โครงการอนุรักษ์พันธุกรรมพืช ยุวเกษตรกรในโรงเรียนเขตปฏิรูปที่ดิน</t>
  </si>
  <si>
    <t>22. โครงการศูนย์บริการประชาชนเคลื่อนที่ในเขตปฏิรูปที่ดิน</t>
  </si>
  <si>
    <t>28. โครงการอบรมอาสาสมัครการปฏิรูปที่ดิน</t>
  </si>
  <si>
    <t>29. โครงการอนุรักษ์ควายไทย</t>
  </si>
  <si>
    <t>30. โครงการขยายผลโครงการอันเนื่องมาจากพระราชดำริการเลี้ยงไก่ไข่แบบธรรมชาติ (Happy Chicken)</t>
  </si>
  <si>
    <t xml:space="preserve">31. โครงการส่งเสริมเกษตรกรรายย่อยเลี้ยงไก่พื้นเมืองตามระบบการผลิตที่ดีและเหมาะสม (GAP)ภายใต้ปรัชญาเศรษฐกิจพอเพียง  </t>
  </si>
  <si>
    <t>32.โครงการผลิตปุ๋ยหมักจากผักตบชวา</t>
  </si>
  <si>
    <t>33.โครงการผลิตน้ำหมักชีวภาพ</t>
  </si>
  <si>
    <t>16. โครงการส่งเสริมและพัฒนาระบบการผลิตมะม่วงกลุ่มจังหวัดภาคกลางตอนกลาง</t>
  </si>
  <si>
    <t>17. โครงการพัฒนาและรักษาสถานภาพฟาร์มปศุสัตว์ในระบบมาตรฐานฟาร์ม จังหวัดฉะเชิงเทรา</t>
  </si>
  <si>
    <t xml:space="preserve">18. โครงการเพิ่มศักยภาพระบบ ตรวจประเมินกำกับดูแล เฝ้าระวังและตรวจรับรองฟาร์มโรงฆ่าสัตว์และสถานที่จำหน่ายเนื้อสัตว์เพื่อผลิตเนื้อสัตว์ปลอดภัย (ไก่,สุกร) และประชาสัมพันธ์ต่อผู้บริโภค </t>
  </si>
  <si>
    <t>19.โครงการพัฒนาระบบเกษตรอินทรีย์โดยใช้ภูมิปัญญาท้องถิ่นเพื่อลดการใช้สารเคมี (กลุ่มจังหวัด)</t>
  </si>
  <si>
    <t>14. โครงการพัฒนาระบบการผลิตสัตว์น้ำกลุ่มจังหวัดภาคกลางตอนกลาง</t>
  </si>
  <si>
    <t>ส่งเสริมและพัฒนา ปัจจัยโครงสร้างพื้นฐานการผลิต</t>
  </si>
  <si>
    <t>2. พัฒนาแหล่งน้ำและระบบชลประทานให้  เต็มศักยภาพ</t>
  </si>
  <si>
    <t>3. ส่งเสริมการก่อสร้างแหล่งน้ำนอกเขตชลประทาน</t>
  </si>
  <si>
    <t>4. พัฒนาและปรับปรุงโครงสร้างพื้นฐานทางการเกษตรด้านดิน</t>
  </si>
  <si>
    <t>5. ส่งเสริมการรวมกลุ่มผู้ใช้น้ำและบริหารจัดการในพื้นที่</t>
  </si>
  <si>
    <t>๖. การส่งเสริมการใช้พันธุ์ดี</t>
  </si>
  <si>
    <t>เพิ่มขีดความสามารถในการแข่งขันภาคการเกษตร</t>
  </si>
  <si>
    <t>๒. การบริหารจัดการแปลงที่เหมาะสม</t>
  </si>
  <si>
    <t>ส่งเสริมและพัฒนาสถาบันเกษตรกร/เกษตรกร ตามแนวปรัชญาเศรษฐกิจพอเพียง</t>
  </si>
  <si>
    <t>1. พัฒนาองค์ความรู้ การบริหารจัดการ การทำธุรกิจ เพื่อให้ เกษตรกร/กลุ่มเกษตรกรเป็นผู้ประกอบการด้านการเกษตร (Entrepreur)</t>
  </si>
  <si>
    <t>ส่งเสริมและพัฒนาสินค้าเกษตรให้ได้มาตรฐานความปลอดภัย</t>
  </si>
  <si>
    <t>1. ส่งเสริมการผลิตสินค้าเกษตรปลอดภัยมาตรฐาน GAP/GMP/HACCP  เกษตรปลอดภัยสูง เกษตรอินทรีย์</t>
  </si>
  <si>
    <t>๒. พัฒนาระบบการผลิตให้มีประสิทธิภาพโดยคำนึงถึงสิ่งแวดล้อม</t>
  </si>
  <si>
    <t>สร้างมูลค่าเพิ่มสินค้าเกษตรและเชื่อมโยงการตลาด</t>
  </si>
  <si>
    <t>๑.เสริมสร้างและพัฒนาตลาดสินค้าเกษตรปลอดภัยให้มีความเข้มแข็ง</t>
  </si>
  <si>
    <t>๒.การแปรรูป และพัฒนาผลิตภัณฑ์เพื่อเพิ่มมูลค่าสินค้าเกษตร</t>
  </si>
  <si>
    <t>๓. การเตรียมความพร้อมสินค้าเกษตรเพื่อรองรับการเปลี่ยนแปลงในอนาคต</t>
  </si>
  <si>
    <t>1. ส่งเสริมการบริหารจัดการน้ำชลประทานในพื้นที่</t>
  </si>
  <si>
    <t>ประเด็นยุทธศาสตร์ที่ 1 ส่งเสริมและพัฒนา ปัจจัยโครงสร้างพื้นฐานการผลิต</t>
  </si>
  <si>
    <t>พ.ศ.2561</t>
  </si>
  <si>
    <t>โครงการภายใต้ประเด็นยุทธศาสตร์ตามแผนพัฒนาการเกษตรและสหกรณ์ของจังหวัดฉะเชิงเทรา (พ.ศ.2561-2564)</t>
  </si>
  <si>
    <t>พ.ศ.2562</t>
  </si>
  <si>
    <t>พ.ศ.2563</t>
  </si>
  <si>
    <t>พ.ศ.2564</t>
  </si>
  <si>
    <t>1.1.1 ส่งเสริมการบริหารจัดการน้ำชลประทานในพื้นที่</t>
  </si>
  <si>
    <t>1.1.2 พัฒนาแหล่งน้ำและระบบชลประทานให้เต็มศักยภาพ</t>
  </si>
  <si>
    <t>1.1.3 ส่งเสริมการการก่อสร้างแหล่งน้ำนอกเขตชลประทาน</t>
  </si>
  <si>
    <t>1.1.4 พัฒนาและปรับปรุงโครงสร้างพื้นฐานทางการเกษตร (ดิน)</t>
  </si>
  <si>
    <t>7. โครงการพัฒนาฟื้นฟูและปรับปรุงดินเพื่อเพิ่มผลผลิตทางการเกษตร</t>
  </si>
  <si>
    <t>1.1.5 ส่งเสริมการรวมกลุ่มผู้ใช้น้ำและบริหารจัดการน้ำในพื้นที่</t>
  </si>
  <si>
    <t>1.1.6 การส่งเสริมการใช้พันธุ์ดี</t>
  </si>
  <si>
    <t>ประเด็นยุทธศาสตร์ที่ 2 เพิ่มขีดความสามารถในการแข่งขันภาคการเกษตร</t>
  </si>
  <si>
    <t>2.1.1 ส่งเสริมให้มีการนำงานวิจัย และนวัตกรรมมาปรับใช้ในการเกษตร</t>
  </si>
  <si>
    <t>2.1.2 การบริหารจัดการแปลงที่เหมาะสม</t>
  </si>
  <si>
    <t>1.1.1 พัฒนา องค์ความรู้ การบริหารจัดการ การทำธุรกิจ เพื่อให้เกษตรกร/กลุ่มเกษตรกรเป็นผู้ประกอบการด้านการเกษตร (Entrepreneur)</t>
  </si>
  <si>
    <t>15. โครงการส่งเสริมและพัฒนาองค์กรเกษตรกร</t>
  </si>
  <si>
    <t>16. โครงการส่งเสริมและพัฒนาวิสาหกิจชุมชน</t>
  </si>
  <si>
    <t>17. โครงการส่งเสริมและพัฒนาองค์กรและเกษตรกร</t>
  </si>
  <si>
    <t xml:space="preserve">18. โครงการสร้างคุณค่าสหกรณ์ตามแนวทางปรัชญาเศรษฐกิจพอเพียง </t>
  </si>
  <si>
    <t xml:space="preserve">19. โครงการพัฒนาศักยภาพสมาชิกสหกรณ์/กลุ่มเกษตรกร </t>
  </si>
  <si>
    <t>20. โครงการพัฒนาอาชีพและสร้างมูลค่าเพิ่มให้กับสินค้าของสหกรณ์และกลุ่มเกษตรกร</t>
  </si>
  <si>
    <t>21. โครงการสร้างและพัฒนาธุรกิจของสหกรณ์และกลุ่มเกษตรกร</t>
  </si>
  <si>
    <t>22. โครงการส่งเสริมและพัฒนาอาชีพการเกษตร เฉพาะด้าน</t>
  </si>
  <si>
    <t>23. โครงการประสานงานสถาบันเกษตรกรในเขตปฏิรูปที่ดิน</t>
  </si>
  <si>
    <t>24. พัฒนาธุรกิจชุมชนในเขตปฏิรูปที่ดิน</t>
  </si>
  <si>
    <t>25. โครงการส่งเสริมการรวมกลุ่มสถาบันเกษตรกรและพัฒนาการผลิตสินค้าเกษตร กลุ่มจังหวัดภาคกลางตอนกลาง</t>
  </si>
  <si>
    <t>2. ส่งเสริมเกษตรกรและสถาบันเกษตรกรตามหลักปรัชญาเศรษฐกิจพอเพียง</t>
  </si>
  <si>
    <t>3.1.2 ส่งเสริมเกษตรกรและสถาบันเกษตรกรตามหลักปรัชญาเศรษฐกิจพอเพียง</t>
  </si>
  <si>
    <t xml:space="preserve">31. โครงการส่งเสริมเกษตรกรรายย่อยเลี้ยงไก่พื้นเมืองตามระบบการผลิตที่ดีและเหมาะสม (GAP) ภายใต้ปรัชญาเศรษฐกิจพอเพียง  </t>
  </si>
  <si>
    <t>ประเด็นยุทธศาสตร์ที่ 4 ส่งเสริมและพัฒนาสินค้าเกษตรให้ได้มาตรฐานความปลอดภัย</t>
  </si>
  <si>
    <t>ประเด็นยุทธศาสตร์ที่ 3 ส่งเสริมและพัฒนาสถาบันเกษตรกร/เกษตรกร ตามแนวปรัชญาเศรษฐกิจพอเพียง</t>
  </si>
  <si>
    <t>4.1.1 ส่งเสริมการผลิตสินค้าเกษตรปลอดภัยมาตรฐาน GAP/GMP/HACCP  เกษตรปลอดภัยสูง เกษตรอินทรีย์</t>
  </si>
  <si>
    <t xml:space="preserve">20. โครงการส่งเสริมการผลิตข้าวปลอดสารจากสารเคมี  </t>
  </si>
  <si>
    <t>21. โครงการส่งเสริมและพัฒนาการผลิตข้าวปลอดภัย/ข้าวอินทรีย์ กลุ่มจังหวัดภาคกลางตอนกลาง</t>
  </si>
  <si>
    <t>4.1.2 พัฒนาระบบการผลิตให้มีประสิทธิภาพโดยคำนึงถึงสิ่งแวดล้อม</t>
  </si>
  <si>
    <t>2. โครงการเพิ่มประสิทธิภาพการผลิต  โดยการลดต้นทุน       (มันสำปะหลัง)</t>
  </si>
  <si>
    <t>3. โครงการเพิ่มประสิทธิภาพการผลิตพืช (มะพร้าว)</t>
  </si>
  <si>
    <t>10. โครงการเพิ่มศักยภาพการผลิตปลากระพงขาว</t>
  </si>
  <si>
    <t>11. โครงการส่งเสริมและพัฒนาระบบการผลิตมันสำปะหลังกลุ่มจังหวัดภาคกลางตอนกลาง</t>
  </si>
  <si>
    <t>12 โครงการพัฒนา การจัดการเมล็ดพันธุ์ข้าวคุณภาพของ   ศูนย์ผลิตเมล็ดพันธุ์ข้าวพันธุ์ดี กลุ่มจังหวัดภาคกลางตอนกลาง</t>
  </si>
  <si>
    <t>13. โครงการพัฒนาระบบการผลิตสัตว์น้ำกลุ่มจังหวัดภาคกลางตอนกลาง</t>
  </si>
  <si>
    <t>ศวข.ฉะเชิงเทรา สนง.กษ.จ.ฉช.</t>
  </si>
  <si>
    <t>14. โครงการพัฒนาเพื่อเพิ่มประสิทธิภาพการผลิตในเขตพื้นที่เหมาะสม</t>
  </si>
  <si>
    <t>ประเด็นยุทธศาสตร์ที่ 5 สร้างมูลค่าเพิ่มสินค้าเกษตรและเชื่อมโยงการตลาด</t>
  </si>
  <si>
    <t>5.1.1 เสริมสร้างและพัฒนาตลาดสินค้าเกษตรปลอดภัยให้มีความเข้มแข็ง</t>
  </si>
  <si>
    <t>5.1.2 การแปรรูป และพัฒนาผลิตภัณฑ์เพื่อเพิ่มมูลค่าสินค้าเกษตร</t>
  </si>
  <si>
    <t>5.1.3 การเตรียมความพร้อมสินค้าเกษตรเพื่อรองรับการเปลี่ยนแปลงในอนาคต</t>
  </si>
  <si>
    <t>2. โครงการส่งเสริมช่องทางการตลาดสินค้าเกษตรปลอดภัยกลุ่มจังหวัดภาคกลางตอนกลาง</t>
  </si>
  <si>
    <t>26. โครงการส่งเสริมการ ตลาดสินค้าเกษตรปลอดภัยและของดีเมืองแปดริ้ว</t>
  </si>
  <si>
    <t>27. โครงการพัฒนาศักยภาพคณะทำงานผู้ประสานงานเครือข่ายสภาเกษตรกรจังหวัดฉะเชิงเทรา</t>
  </si>
  <si>
    <t>1. ส่งเสริมให้มีการนำงานวิจัย และนวัตกรรมมาปรับใช้ในการเกษตร</t>
  </si>
  <si>
    <t>1. โครงการบำรุงรักษางานโครงการ (ฝั่งตะวันตก)</t>
  </si>
  <si>
    <t>132. ก่อสร้างสถานีสูบน้ำบ้านนาน้อย</t>
  </si>
  <si>
    <t>133. ก่อสร้างอาคารบังคับน้ำบ้านคลองตะเคียน</t>
  </si>
  <si>
    <t>134. ก่อสร้างท่อระบายน้ำลำพระเพลิงใหญ่และการขุดลอก</t>
  </si>
  <si>
    <t>135. ก่อสร้างอาคารบังคับน้ำบ้านไร่แผ่นดินทอง</t>
  </si>
  <si>
    <t>136. สถานีสูบน้ำด้วยไฟฟ้าพร้อมระบบส่งน้ำบ้านทุ่งส่าย</t>
  </si>
  <si>
    <t>137. ระบบระบายน้ำพานทอง</t>
  </si>
  <si>
    <t>138. อาคารอัดน้ำคลองคุ้มราตรีและการขุดลอก (ย้ายมาจากงานพระราชดำริงานป่ารอยต่อ 5 จังหวัด)</t>
  </si>
  <si>
    <t>139. ท่อระบายน้ำคลองพระเพลิงน้อยและการขุดลอก (ย้ายมาจากงานพระราชดำริงานป่ารอยต่อ 5 จังหวัด)</t>
  </si>
  <si>
    <t>140. ท่อระบายน้ำลำพระเพลิงใหญ่และการขุดลอก</t>
  </si>
  <si>
    <t>141. ประตูระบายน้ำคลองชวดทอง</t>
  </si>
  <si>
    <t>โครงการชลประทานฉะเชิงเทรา (กรมชลประทาน)</t>
  </si>
  <si>
    <t>กรมชลประทาน</t>
  </si>
  <si>
    <t>32. โครงการผลิตปุ๋ยหมักจากผักตบชวา</t>
  </si>
  <si>
    <t>33. โครงการผลิตน้ำหมักชีวภาพ</t>
  </si>
  <si>
    <t>๑4. โครงการจัดทำหนังสือ ภูมิคุ้มกันชีวิตบนผืนดินพระราชทานจังหวัดฉะเชิงเทราเฉลิมพระเกียรติ ๘๘ พรรษา</t>
  </si>
  <si>
    <t>7. โครงการนิคมการเกษตร (ปรับปรุงทางลำเลียงผลผลิต หมู่ 13 ต.โพรงอากาศ อ.บางน้ำเปรี้ยว)</t>
  </si>
  <si>
    <t>1,500 ตันสด</t>
  </si>
  <si>
    <t>28. โครงการพัฒนาการผลิตมะม่วงเพื่อรองรับการส่งออก</t>
  </si>
  <si>
    <t xml:space="preserve">  - อบรมถ่ายทอดเทคโนโลยีการผลิตมะม่วงคุณภาพดี</t>
  </si>
  <si>
    <t xml:space="preserve">  - จัดตั้งกลุ่มผู้ผลิตมะม่วงคุณภาพดีและถ่ายทอดเทคโนโลยีที่เหมาะสม</t>
  </si>
  <si>
    <t xml:space="preserve">  - อบรมสัมมนาและศึกษาดูงานการผลิตและการตลาดมะม่วง</t>
  </si>
  <si>
    <t xml:space="preserve">  - การเชื่อมโยงผู้ผลิตและผู้ประกอบการค้ามะม่วงปลอดภัย</t>
  </si>
  <si>
    <t xml:space="preserve">  - เชื่อมโยงเครือข่ายเกษตรกรผู้ผลิตมะม่วงปลอดภัย</t>
  </si>
  <si>
    <t>105 ราย</t>
  </si>
  <si>
    <t>960 ราย</t>
  </si>
  <si>
    <t>420 ราย</t>
  </si>
  <si>
    <t>401 ราย</t>
  </si>
  <si>
    <t>สนง.เกษตรจ.ปราจีนบุรี     สนง.เกษตรจ.สระแก้ว      สนง.เกษตรจ.ฉะเชิงเทรา</t>
  </si>
  <si>
    <t>สนง.เกษตรจ.ปราจีนบุรี     สนง.เกษตรจ.สระแก้ว      สนง.เกษตรจ.ฉะเชิงเทรา   สนง.เกษตรจ.สมุทรปราการ</t>
  </si>
  <si>
    <t>สนง.เกษตรจ.สมุทรปราการ</t>
  </si>
  <si>
    <t xml:space="preserve">สนง.เกษตรจ.สระแก้ว   </t>
  </si>
  <si>
    <t>สนง.เกษตรจ.ฉะเชิงเทรา</t>
  </si>
  <si>
    <t xml:space="preserve">  - ประชุมสัมมนาเครือข่ายผู้ผลิตเพื่อพัฒนาเทคโนโลยีและนวัตกรรมสินค้าเกษตรปลอดภัย</t>
  </si>
  <si>
    <t>สนง.กษ.ฉช.</t>
  </si>
  <si>
    <t>สนง.เกษตรจ.ปราจีนบุรี     สนง.เกษตรจ.สระแก้ว      สนง.เกษตรจ.ฉะเชิงเทรา   สนง.กษ.ฉช.</t>
  </si>
  <si>
    <t>1. โครงการพัฒนาการผลิตมะม่วงเพื่อรองรับการส่งออก</t>
  </si>
  <si>
    <t xml:space="preserve">  - การจัดแสดงนวัตกรรมและเทคโนโลยีมะม่วงและสินค้าเกษตรปลอดภัย</t>
  </si>
  <si>
    <t xml:space="preserve">  - พัฒนาและปรับปรุงสวนมะม่วงเก่า</t>
  </si>
  <si>
    <t>2. โครงการพัฒนาการผลิตมะม่วงเพื่อรองรับการส่งออก</t>
  </si>
  <si>
    <t xml:space="preserve">  - อบรมเชิงปฏิบัติการแปรรูปพัฒนาผลิตภัณฑ์</t>
  </si>
  <si>
    <t xml:space="preserve">  - การศึกษาดูงานการแปรรูปและพัฒนาผลิตภัณฑ์</t>
  </si>
  <si>
    <t>45 ราย</t>
  </si>
  <si>
    <t xml:space="preserve">  - อบรมการพัฒนาตลาดเกษตรกร</t>
  </si>
  <si>
    <t xml:space="preserve">  - ส่งเสริมและพัฒนาด้านการผลิตและการตลาดของสหกรณ์</t>
  </si>
  <si>
    <t xml:space="preserve">  - การเชื่อมโยงเครือข่ายตลาดมะม่วง</t>
  </si>
  <si>
    <t>สนง.สหกรณ์จ.ฉช.</t>
  </si>
  <si>
    <t xml:space="preserve">  - จัดงานมหกรรมสินค้าเกษตรปลอดภัย</t>
  </si>
  <si>
    <t xml:space="preserve">  - สัมมนา/ประชุมเชิงปฏิบัติการ "การขยายและเชื่อมโยงการตลาดสินค้าเกษตรปลอดภัยกลุ่มจังหวัดฯ"</t>
  </si>
  <si>
    <t>110 ราย</t>
  </si>
  <si>
    <t>440 ราย</t>
  </si>
  <si>
    <t>สนง.กษ.จ.ฉช.   สนง.ปศุสัตว์จ.สระแก้ว</t>
  </si>
  <si>
    <t xml:space="preserve">สนง.กษ.จ.ฉช.  </t>
  </si>
  <si>
    <t>1. โครงการส่งเสริมและพัฒนาเกษตรกร สถาบันเกษตรกรให้มีความเข้มแข็งโดยยึดหลักปรัชญาเศรษฐกิจพอเพียง</t>
  </si>
  <si>
    <t xml:space="preserve">  - สำรวจจัดทำระบบฐานข้อมูลเชิงพื้นที่รายแปลงเกษตรทฤษฎีใหม่</t>
  </si>
  <si>
    <t>330 แปลง</t>
  </si>
  <si>
    <t>1,320 แปลง</t>
  </si>
  <si>
    <t>สถานีพัฒนาที่ดินฉช.</t>
  </si>
  <si>
    <t>2. โครงการส่งเสริมและพัฒนาเกษตรกร สถาบันเกษตรกรให้มีความเข้มแข็งโดยยึดหลักปรัชญาเศรษฐกิจพอเพียง</t>
  </si>
  <si>
    <t xml:space="preserve">  - การจัดงานสาธิตการพัฒนาแบบลดต้นทุน</t>
  </si>
  <si>
    <t xml:space="preserve">  - จัดงานสาธิตการทำแปลงนาปราณีต</t>
  </si>
  <si>
    <t>400 คน</t>
  </si>
  <si>
    <t>1,600 คน</t>
  </si>
  <si>
    <t>สนง.เกษตรจ.ฉช</t>
  </si>
  <si>
    <t>ศูนย์วิจัยข้าวฉช.</t>
  </si>
  <si>
    <t>สนง.เกษตรจ.ฉช   ศูนย์วิจัยข้าวฉช.</t>
  </si>
  <si>
    <t>1. โครงการส่งเสริมการผลิตและกระจายเมล็ดพันธุ์ข้าวและถั่วเหลืองพันธุ์ดีแก่เกษตรกรในสถาบันเกษตกร</t>
  </si>
  <si>
    <t xml:space="preserve">  - การผลิตและกระจายเมล็ดข้าวพันธุ์ดี</t>
  </si>
  <si>
    <t>30 คน</t>
  </si>
  <si>
    <t>120 คน</t>
  </si>
  <si>
    <t xml:space="preserve">  - ถ่ายทอดความรู้ให้แก่เกษตรกรที่เข้าร่วมโครงการเกษตรทฤษฎีใหม่</t>
  </si>
  <si>
    <t xml:space="preserve">  - การจัดทำแปลงเรียนรู้เกษตรทฤษฎีใหม่ (แปลงต้นแบบเกษตรกร)</t>
  </si>
  <si>
    <t xml:space="preserve">  - สร้างศักยภาพการทำการเกษตรตามแนวทางการเกษตรทฤษฎีใหม่</t>
  </si>
  <si>
    <t xml:space="preserve">  - อบรมการจัดทำบัญชีต้นทุนอาชีพตามหลักปรัชญาเศรษฐกิจพอเพียง (ทำบัญชีได้ ใช้บัญชีเป็น)</t>
  </si>
  <si>
    <t xml:space="preserve">  - ส่งเสริมและพัฒนาสหกรณ์ให้มีความเข้มแข็ง</t>
  </si>
  <si>
    <t>330 ราย</t>
  </si>
  <si>
    <t>320 ราย</t>
  </si>
  <si>
    <t>1,320 ราย</t>
  </si>
  <si>
    <t xml:space="preserve">สนง.กษ.จ.ฉช. </t>
  </si>
  <si>
    <t>สนง.เกษตรจ.ฉช. สนง.กษ.จ.ฉช.  สนง.ตรวจบัญชีสหกรณ์.ฉช.</t>
  </si>
  <si>
    <t xml:space="preserve">  - ส่งเสริมการรวมกลุ่มเลี้ยงปลากะพงขาวและเพิ่มขีดความสามารถด้านการตลาด</t>
  </si>
  <si>
    <t>8. โครงการพัฒนาสินค้าเกษตรปลอดภัยสูง จังหวัดฉะเชิงเทรา</t>
  </si>
  <si>
    <t xml:space="preserve">  - การปรับปรุงบำรุงดิน</t>
  </si>
  <si>
    <t>300 ตัน</t>
  </si>
  <si>
    <t>1,200 ตัน</t>
  </si>
  <si>
    <t xml:space="preserve">  - การเพิ่มประสิทธิภาพการผลิตสินค้าเกษตรปลอดภัยสูง</t>
  </si>
  <si>
    <t xml:space="preserve">  - การสร้างเกษตรกรต้นแบบ ผลิตพืชผักปลอดภัยสูง</t>
  </si>
  <si>
    <t xml:space="preserve">  - การเสริมสร้างยุวเกษตรกรรุ่นใหม่ภายในโรงเรียน</t>
  </si>
  <si>
    <t xml:space="preserve">  - สนับสนุนปัจจัยการผลิตเกษตรปลอดภัยสูง</t>
  </si>
  <si>
    <t xml:space="preserve">  - ส่งเสริมและพัฒนาระบบการผลิตไข่ไก่ปลอดภัยสูง</t>
  </si>
  <si>
    <t xml:space="preserve">  - การประชุมเตรียมความพร้อมของเกษตรกรในการขอรับรองมาตรฐาน GAP </t>
  </si>
  <si>
    <t>11 ราย</t>
  </si>
  <si>
    <t>44 ราย</t>
  </si>
  <si>
    <t>สภาเกษตรกรจ.ฉช.</t>
  </si>
  <si>
    <t>สนง.เกษตรจ.ฉช.    สภาเกษตรกรจ.ฉช.   สนง.ปศุสัตว์จ.ฉช.   สนง.ประมงจ.ฉช.</t>
  </si>
  <si>
    <t xml:space="preserve">  - การพัฒนาขีดความสามารถผลิตภัณฑ์แปรรูปปลากะพงขาว พัฒนาสินค้า OTOP และวางแผนการตลาด</t>
  </si>
  <si>
    <t>3. โครงการพัฒนาสินค้าเกษตรปลอดภัยสูง จังหวัดฉะเชิงเทรา</t>
  </si>
  <si>
    <t xml:space="preserve">  - พัฒนาตราสัญลักษณ์สินค้า</t>
  </si>
  <si>
    <t xml:space="preserve">  - สนับสนุนบรรจุภัณฑ์สินค้าเกษตรปลอดภัยสูง</t>
  </si>
  <si>
    <t xml:space="preserve">  - ตรวจสอบสารตกค้างในสินค้าเกษตร</t>
  </si>
  <si>
    <t xml:space="preserve">  - จัดงานวันมะม่วงและของดีเมืองแปดริ้ว</t>
  </si>
  <si>
    <t xml:space="preserve">  - ประชาสัมพันธ์การรับรองมาตรฐานเกษตรปลอดภัยสูง</t>
  </si>
  <si>
    <t xml:space="preserve">  - ประชาสัมพันธ์ปลากะพงขาวปลอดภัยสูง</t>
  </si>
  <si>
    <t>10,000 แผ่น</t>
  </si>
  <si>
    <t>40,000 แผ่น</t>
  </si>
  <si>
    <t>30 ชุด</t>
  </si>
  <si>
    <t>500 ใบ</t>
  </si>
  <si>
    <t>120 ชุด</t>
  </si>
  <si>
    <t>2,000 ใบ</t>
  </si>
  <si>
    <t>22. โครงการร้านอาหารวัตถุดิบปลอดภัย เลือกใช้สินค้า Q (Q Restaurant)</t>
  </si>
  <si>
    <t>23. โครงการรับรองสถานที่/แหล่งจำหน่ายสินค้าเกษตรปลอดภัย (Q Shop)</t>
  </si>
  <si>
    <t>24. โครงการพัฒนาการผลิตมะม่วงเพื่อรองรับการส่งออก</t>
  </si>
  <si>
    <t>25. โครงการพัฒนาสินค้าเกษตรปลอดภัยสูง จังหวัดฉะเชิงเทรา</t>
  </si>
  <si>
    <t>15. โครงการพัฒนาการผลิตมะม่วงเพื่อรองรับการส่งออก</t>
  </si>
  <si>
    <t>34. โครงการส่งเสริมและพัฒนาเกษตรกร สถาบันเกษตรกรให้มีความเข้มแข็งโดยยึดหลักปรัชญาเศรษฐกิจพอเพียง</t>
  </si>
  <si>
    <t>3. โครงการร้านอาหารวัตถุดิบปลอดภัย เลือกใช้สินค้า Q (Q Restaurant)</t>
  </si>
  <si>
    <t>4. โครงการรับรองสถานที่/แหล่งจำหน่ายสินค้าเกษตรปลอดภัย (Q Shop)</t>
  </si>
  <si>
    <t>5. โครงการพัฒนาการผลิตมะม่วงเพื่อรองรับการส่งออก</t>
  </si>
  <si>
    <t>6. โครงการประชาสัมพันธ์และส่งเสริมช่องทางการตลาดสินค้าเกษตรปลอดภัย กลุ่มจังหวัดภาคกลางตอนกลาง</t>
  </si>
  <si>
    <t>7. โครงการส่งเสริมและพัฒนาเกษตรกร สถาบันเกษตรกรให้มีความเข้มแข็งโดยยึดหลักปรัชญาเศรษฐกิจพอเพียง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</si>
</sst>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_-* #,##0.0000_-;\-* #,##0.0000_-;_-* &quot;-&quot;??_-;_-@_-"/>
    <numFmt numFmtId="189" formatCode="_-* #,##0.0_-;\-* #,##0.0_-;_-* &quot;-&quot;??_-;_-@_-"/>
  </numFmts>
  <fonts count="38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sz val="16"/>
      <color theme="1"/>
      <name val="TH SarabunIT๙"/>
      <family val="2"/>
    </font>
    <font>
      <sz val="18"/>
      <color theme="1"/>
      <name val="TH SarabunIT๙"/>
      <family val="2"/>
    </font>
    <font>
      <b/>
      <sz val="14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4"/>
      <name val="TH SarabunIT๙"/>
      <family val="2"/>
    </font>
    <font>
      <sz val="13"/>
      <color theme="1"/>
      <name val="TH SarabunIT๙"/>
      <family val="2"/>
    </font>
    <font>
      <b/>
      <sz val="13"/>
      <color theme="1"/>
      <name val="TH SarabunIT๙"/>
      <family val="2"/>
    </font>
    <font>
      <sz val="16"/>
      <name val="TH SarabunIT๙"/>
      <family val="2"/>
    </font>
    <font>
      <sz val="13"/>
      <name val="TH SarabunIT๙"/>
      <family val="2"/>
    </font>
    <font>
      <sz val="10"/>
      <name val="Arial"/>
      <family val="2"/>
    </font>
    <font>
      <sz val="18"/>
      <color rgb="FFFF0000"/>
      <name val="TH SarabunIT๙"/>
      <family val="2"/>
    </font>
    <font>
      <sz val="12"/>
      <name val="TH SarabunIT๙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FF0000"/>
      <name val="TH SarabunIT๙"/>
      <family val="2"/>
    </font>
    <font>
      <b/>
      <sz val="16"/>
      <name val="TH SarabunIT๙"/>
      <family val="2"/>
    </font>
    <font>
      <sz val="18"/>
      <name val="TH SarabunIT๙"/>
      <family val="2"/>
    </font>
    <font>
      <sz val="16"/>
      <color rgb="FF00B0F0"/>
      <name val="TH SarabunIT๙"/>
      <family val="2"/>
    </font>
    <font>
      <b/>
      <sz val="14"/>
      <name val="TH SarabunIT๙"/>
      <family val="2"/>
    </font>
    <font>
      <b/>
      <sz val="13"/>
      <name val="TH SarabunIT๙"/>
      <family val="2"/>
    </font>
    <font>
      <sz val="11"/>
      <color theme="1"/>
      <name val="TH SarabunIT๙"/>
      <family val="2"/>
    </font>
    <font>
      <sz val="11"/>
      <name val="TH SarabunIT๙"/>
      <family val="2"/>
    </font>
    <font>
      <sz val="13.5"/>
      <name val="TH SarabunIT๙"/>
      <family val="2"/>
    </font>
    <font>
      <sz val="11"/>
      <color indexed="8"/>
      <name val="TH SarabunIT๙"/>
      <family val="2"/>
    </font>
    <font>
      <sz val="12"/>
      <color indexed="8"/>
      <name val="TH SarabunIT๙"/>
      <family val="2"/>
    </font>
    <font>
      <sz val="14"/>
      <color indexed="8"/>
      <name val="TH SarabunIT๙"/>
      <family val="2"/>
    </font>
    <font>
      <sz val="14"/>
      <color theme="1"/>
      <name val="TH SarabunPSK"/>
      <family val="2"/>
    </font>
    <font>
      <sz val="13"/>
      <color theme="1"/>
      <name val="Tahoma"/>
      <family val="2"/>
      <charset val="222"/>
      <scheme val="minor"/>
    </font>
    <font>
      <sz val="13.5"/>
      <color theme="1"/>
      <name val="TH SarabunIT๙"/>
      <family val="2"/>
    </font>
    <font>
      <sz val="9"/>
      <color theme="1"/>
      <name val="TH SarabunIT๙"/>
      <family val="2"/>
    </font>
    <font>
      <sz val="11"/>
      <name val="Tahoma"/>
      <family val="2"/>
      <charset val="222"/>
      <scheme val="minor"/>
    </font>
    <font>
      <sz val="14"/>
      <color rgb="FFFF0000"/>
      <name val="TH SarabunIT๙"/>
      <family val="2"/>
    </font>
    <font>
      <sz val="12"/>
      <color rgb="FFFF000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1" fillId="0" borderId="0"/>
  </cellStyleXfs>
  <cellXfs count="81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1" fillId="0" borderId="9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1" fillId="0" borderId="6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1" fillId="0" borderId="6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2" fillId="0" borderId="1" xfId="0" applyFont="1" applyBorder="1"/>
    <xf numFmtId="0" fontId="2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1" xfId="0" applyFont="1" applyBorder="1" applyAlignment="1">
      <alignment horizontal="center" vertical="top"/>
    </xf>
    <xf numFmtId="187" fontId="7" fillId="0" borderId="1" xfId="1" applyNumberFormat="1" applyFont="1" applyBorder="1" applyAlignment="1">
      <alignment vertical="top"/>
    </xf>
    <xf numFmtId="0" fontId="7" fillId="0" borderId="1" xfId="0" applyFont="1" applyBorder="1" applyAlignment="1">
      <alignment vertical="top"/>
    </xf>
    <xf numFmtId="3" fontId="7" fillId="0" borderId="1" xfId="0" applyNumberFormat="1" applyFont="1" applyBorder="1" applyAlignment="1">
      <alignment vertical="top"/>
    </xf>
    <xf numFmtId="187" fontId="7" fillId="0" borderId="1" xfId="1" applyNumberFormat="1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187" fontId="7" fillId="0" borderId="6" xfId="1" applyNumberFormat="1" applyFont="1" applyBorder="1" applyAlignment="1">
      <alignment vertical="top"/>
    </xf>
    <xf numFmtId="0" fontId="7" fillId="0" borderId="6" xfId="0" applyFont="1" applyBorder="1" applyAlignment="1">
      <alignment vertical="top"/>
    </xf>
    <xf numFmtId="3" fontId="7" fillId="0" borderId="1" xfId="0" applyNumberFormat="1" applyFont="1" applyBorder="1" applyAlignment="1">
      <alignment horizontal="right" vertical="top"/>
    </xf>
    <xf numFmtId="187" fontId="7" fillId="0" borderId="1" xfId="1" applyNumberFormat="1" applyFont="1" applyBorder="1" applyAlignment="1">
      <alignment horizontal="right" vertical="top"/>
    </xf>
    <xf numFmtId="0" fontId="2" fillId="0" borderId="6" xfId="0" applyFont="1" applyBorder="1" applyAlignment="1">
      <alignment vertical="top"/>
    </xf>
    <xf numFmtId="0" fontId="3" fillId="0" borderId="0" xfId="0" applyFont="1" applyBorder="1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top"/>
    </xf>
    <xf numFmtId="187" fontId="7" fillId="0" borderId="0" xfId="1" applyNumberFormat="1" applyFont="1" applyAlignment="1">
      <alignment vertical="top"/>
    </xf>
    <xf numFmtId="3" fontId="7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187" fontId="10" fillId="0" borderId="1" xfId="1" applyNumberFormat="1" applyFont="1" applyBorder="1" applyAlignment="1">
      <alignment horizontal="right" vertical="top"/>
    </xf>
    <xf numFmtId="187" fontId="10" fillId="0" borderId="1" xfId="1" applyNumberFormat="1" applyFont="1" applyBorder="1" applyAlignment="1">
      <alignment horizontal="center" vertical="top"/>
    </xf>
    <xf numFmtId="3" fontId="10" fillId="0" borderId="1" xfId="1" applyNumberFormat="1" applyFont="1" applyBorder="1" applyAlignment="1">
      <alignment horizontal="right" vertical="top"/>
    </xf>
    <xf numFmtId="0" fontId="3" fillId="0" borderId="0" xfId="0" applyFont="1" applyBorder="1" applyAlignment="1">
      <alignment vertical="top"/>
    </xf>
    <xf numFmtId="187" fontId="10" fillId="0" borderId="1" xfId="1" applyNumberFormat="1" applyFont="1" applyBorder="1" applyAlignment="1">
      <alignment horizontal="center" vertical="top" wrapText="1"/>
    </xf>
    <xf numFmtId="0" fontId="12" fillId="0" borderId="0" xfId="0" applyFont="1"/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187" fontId="10" fillId="0" borderId="10" xfId="1" applyNumberFormat="1" applyFont="1" applyFill="1" applyBorder="1" applyAlignment="1">
      <alignment horizontal="center" vertical="top"/>
    </xf>
    <xf numFmtId="187" fontId="13" fillId="0" borderId="1" xfId="1" applyNumberFormat="1" applyFont="1" applyBorder="1" applyAlignment="1">
      <alignment horizontal="right" vertical="top"/>
    </xf>
    <xf numFmtId="187" fontId="10" fillId="0" borderId="10" xfId="1" applyNumberFormat="1" applyFont="1" applyFill="1" applyBorder="1" applyAlignment="1">
      <alignment horizontal="right" vertical="top"/>
    </xf>
    <xf numFmtId="0" fontId="9" fillId="0" borderId="9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/>
    </xf>
    <xf numFmtId="0" fontId="6" fillId="0" borderId="9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1" fontId="10" fillId="0" borderId="6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187" fontId="10" fillId="0" borderId="6" xfId="1" applyNumberFormat="1" applyFont="1" applyBorder="1" applyAlignment="1">
      <alignment horizontal="center" vertical="top"/>
    </xf>
    <xf numFmtId="187" fontId="10" fillId="0" borderId="6" xfId="1" applyNumberFormat="1" applyFont="1" applyBorder="1" applyAlignment="1">
      <alignment vertical="top"/>
    </xf>
    <xf numFmtId="0" fontId="18" fillId="0" borderId="6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/>
    </xf>
    <xf numFmtId="0" fontId="12" fillId="0" borderId="0" xfId="0" applyFont="1" applyBorder="1"/>
    <xf numFmtId="187" fontId="17" fillId="0" borderId="1" xfId="1" applyNumberFormat="1" applyFont="1" applyBorder="1" applyAlignment="1">
      <alignment vertical="top"/>
    </xf>
    <xf numFmtId="0" fontId="6" fillId="0" borderId="5" xfId="0" applyFont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187" fontId="7" fillId="0" borderId="6" xfId="1" applyNumberFormat="1" applyFont="1" applyBorder="1" applyAlignment="1">
      <alignment horizontal="center" vertical="top"/>
    </xf>
    <xf numFmtId="0" fontId="2" fillId="0" borderId="5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vertical="top" wrapText="1"/>
    </xf>
    <xf numFmtId="187" fontId="7" fillId="0" borderId="1" xfId="0" applyNumberFormat="1" applyFont="1" applyBorder="1" applyAlignment="1">
      <alignment vertical="top"/>
    </xf>
    <xf numFmtId="187" fontId="10" fillId="0" borderId="1" xfId="1" applyNumberFormat="1" applyFont="1" applyFill="1" applyBorder="1" applyAlignment="1">
      <alignment horizontal="center" vertical="top"/>
    </xf>
    <xf numFmtId="187" fontId="10" fillId="0" borderId="1" xfId="1" applyNumberFormat="1" applyFont="1" applyFill="1" applyBorder="1" applyAlignment="1">
      <alignment horizontal="right" vertical="top"/>
    </xf>
    <xf numFmtId="187" fontId="7" fillId="0" borderId="1" xfId="1" applyNumberFormat="1" applyFont="1" applyBorder="1" applyAlignment="1">
      <alignment vertical="top" wrapText="1"/>
    </xf>
    <xf numFmtId="0" fontId="18" fillId="0" borderId="0" xfId="0" applyFont="1" applyAlignment="1">
      <alignment vertical="top"/>
    </xf>
    <xf numFmtId="0" fontId="18" fillId="0" borderId="0" xfId="0" applyFont="1"/>
    <xf numFmtId="0" fontId="18" fillId="0" borderId="6" xfId="0" applyFont="1" applyBorder="1" applyAlignment="1">
      <alignment horizontal="center" vertical="top"/>
    </xf>
    <xf numFmtId="0" fontId="2" fillId="0" borderId="9" xfId="0" applyFont="1" applyBorder="1"/>
    <xf numFmtId="0" fontId="2" fillId="0" borderId="6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left" vertical="top" wrapText="1"/>
    </xf>
    <xf numFmtId="0" fontId="2" fillId="0" borderId="6" xfId="0" applyFont="1" applyBorder="1" applyAlignment="1">
      <alignment vertical="top" wrapText="1"/>
    </xf>
    <xf numFmtId="0" fontId="19" fillId="0" borderId="0" xfId="0" applyFont="1" applyBorder="1"/>
    <xf numFmtId="0" fontId="19" fillId="0" borderId="12" xfId="0" applyFont="1" applyBorder="1" applyAlignment="1">
      <alignment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2" xfId="0" applyFont="1" applyBorder="1"/>
    <xf numFmtId="0" fontId="19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left" vertical="top" wrapText="1"/>
    </xf>
    <xf numFmtId="0" fontId="20" fillId="0" borderId="5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1" fontId="10" fillId="0" borderId="1" xfId="0" applyNumberFormat="1" applyFont="1" applyBorder="1" applyAlignment="1">
      <alignment horizontal="center" vertical="top"/>
    </xf>
    <xf numFmtId="187" fontId="10" fillId="0" borderId="1" xfId="1" applyNumberFormat="1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horizontal="center" vertical="top"/>
    </xf>
    <xf numFmtId="0" fontId="6" fillId="0" borderId="12" xfId="0" applyFont="1" applyBorder="1" applyAlignment="1">
      <alignment vertical="top" wrapText="1"/>
    </xf>
    <xf numFmtId="0" fontId="6" fillId="0" borderId="12" xfId="0" applyFont="1" applyBorder="1" applyAlignment="1">
      <alignment vertical="top"/>
    </xf>
    <xf numFmtId="0" fontId="7" fillId="0" borderId="6" xfId="0" applyFont="1" applyBorder="1" applyAlignment="1">
      <alignment vertical="top" wrapText="1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2" fillId="0" borderId="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9" fillId="0" borderId="9" xfId="0" applyFont="1" applyBorder="1"/>
    <xf numFmtId="0" fontId="21" fillId="0" borderId="0" xfId="0" applyFont="1"/>
    <xf numFmtId="1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/>
    </xf>
    <xf numFmtId="187" fontId="10" fillId="0" borderId="6" xfId="1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9" fillId="0" borderId="9" xfId="0" applyFont="1" applyBorder="1" applyAlignment="1">
      <alignment horizontal="left" vertical="top" wrapText="1"/>
    </xf>
    <xf numFmtId="0" fontId="6" fillId="0" borderId="1" xfId="0" applyFont="1" applyBorder="1"/>
    <xf numFmtId="0" fontId="7" fillId="0" borderId="1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9" fillId="0" borderId="6" xfId="0" applyFont="1" applyBorder="1"/>
    <xf numFmtId="0" fontId="9" fillId="0" borderId="6" xfId="0" applyFont="1" applyBorder="1" applyAlignment="1">
      <alignment wrapText="1"/>
    </xf>
    <xf numFmtId="187" fontId="9" fillId="0" borderId="6" xfId="1" applyNumberFormat="1" applyFont="1" applyBorder="1" applyAlignment="1">
      <alignment vertical="top"/>
    </xf>
    <xf numFmtId="0" fontId="6" fillId="0" borderId="0" xfId="0" applyFont="1" applyAlignment="1">
      <alignment horizontal="left" vertical="top" wrapText="1"/>
    </xf>
    <xf numFmtId="0" fontId="22" fillId="0" borderId="9" xfId="0" applyFont="1" applyBorder="1" applyAlignment="1">
      <alignment horizontal="left" vertical="top" wrapText="1"/>
    </xf>
    <xf numFmtId="0" fontId="22" fillId="0" borderId="1" xfId="0" applyFont="1" applyBorder="1" applyAlignment="1">
      <alignment vertical="top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vertical="top"/>
    </xf>
    <xf numFmtId="0" fontId="21" fillId="0" borderId="0" xfId="0" applyFont="1" applyBorder="1"/>
    <xf numFmtId="0" fontId="2" fillId="0" borderId="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187" fontId="10" fillId="0" borderId="1" xfId="1" applyNumberFormat="1" applyFont="1" applyBorder="1" applyAlignment="1">
      <alignment horizontal="left" vertical="top"/>
    </xf>
    <xf numFmtId="187" fontId="10" fillId="0" borderId="0" xfId="1" applyNumberFormat="1" applyFont="1" applyAlignment="1">
      <alignment vertical="top"/>
    </xf>
    <xf numFmtId="0" fontId="6" fillId="0" borderId="12" xfId="0" applyFont="1" applyBorder="1" applyAlignment="1">
      <alignment horizontal="left" vertical="top" wrapText="1"/>
    </xf>
    <xf numFmtId="1" fontId="10" fillId="0" borderId="12" xfId="0" applyNumberFormat="1" applyFont="1" applyBorder="1" applyAlignment="1">
      <alignment horizontal="center" vertical="top"/>
    </xf>
    <xf numFmtId="187" fontId="10" fillId="0" borderId="12" xfId="1" applyNumberFormat="1" applyFont="1" applyBorder="1" applyAlignment="1">
      <alignment horizontal="center" vertical="top"/>
    </xf>
    <xf numFmtId="187" fontId="10" fillId="0" borderId="12" xfId="1" applyNumberFormat="1" applyFont="1" applyBorder="1" applyAlignment="1">
      <alignment vertical="top"/>
    </xf>
    <xf numFmtId="187" fontId="10" fillId="0" borderId="0" xfId="1" applyNumberFormat="1" applyFont="1" applyBorder="1" applyAlignment="1">
      <alignment vertical="top"/>
    </xf>
    <xf numFmtId="0" fontId="20" fillId="0" borderId="0" xfId="0" applyFont="1" applyAlignment="1">
      <alignment vertical="top"/>
    </xf>
    <xf numFmtId="187" fontId="9" fillId="0" borderId="0" xfId="1" applyNumberFormat="1" applyFont="1" applyAlignment="1">
      <alignment vertical="top"/>
    </xf>
    <xf numFmtId="188" fontId="10" fillId="0" borderId="1" xfId="1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13" xfId="0" applyFont="1" applyBorder="1" applyAlignment="1">
      <alignment vertical="top"/>
    </xf>
    <xf numFmtId="187" fontId="10" fillId="0" borderId="1" xfId="1" applyNumberFormat="1" applyFont="1" applyBorder="1" applyAlignment="1">
      <alignment horizontal="left" vertical="top" wrapText="1"/>
    </xf>
    <xf numFmtId="0" fontId="6" fillId="0" borderId="1" xfId="2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25" fillId="0" borderId="0" xfId="0" applyFont="1" applyAlignment="1">
      <alignment horizontal="center" vertical="top"/>
    </xf>
    <xf numFmtId="0" fontId="25" fillId="0" borderId="0" xfId="0" applyFont="1"/>
    <xf numFmtId="0" fontId="2" fillId="0" borderId="6" xfId="0" applyFont="1" applyBorder="1" applyAlignment="1">
      <alignment horizontal="center" vertical="top"/>
    </xf>
    <xf numFmtId="187" fontId="7" fillId="0" borderId="6" xfId="1" applyNumberFormat="1" applyFont="1" applyBorder="1" applyAlignment="1">
      <alignment horizontal="right" vertical="top"/>
    </xf>
    <xf numFmtId="0" fontId="6" fillId="0" borderId="6" xfId="2" applyFont="1" applyFill="1" applyBorder="1" applyAlignment="1">
      <alignment horizontal="left" vertical="top" wrapText="1"/>
    </xf>
    <xf numFmtId="187" fontId="10" fillId="0" borderId="16" xfId="1" applyNumberFormat="1" applyFont="1" applyFill="1" applyBorder="1" applyAlignment="1">
      <alignment horizontal="center" vertical="top"/>
    </xf>
    <xf numFmtId="187" fontId="10" fillId="0" borderId="17" xfId="1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left" vertical="top" wrapText="1"/>
    </xf>
    <xf numFmtId="187" fontId="10" fillId="0" borderId="16" xfId="1" applyNumberFormat="1" applyFont="1" applyFill="1" applyBorder="1" applyAlignment="1">
      <alignment horizontal="right" vertical="top"/>
    </xf>
    <xf numFmtId="187" fontId="10" fillId="0" borderId="6" xfId="1" applyNumberFormat="1" applyFont="1" applyFill="1" applyBorder="1" applyAlignment="1">
      <alignment horizontal="right" vertical="top"/>
    </xf>
    <xf numFmtId="187" fontId="10" fillId="0" borderId="17" xfId="1" applyNumberFormat="1" applyFont="1" applyFill="1" applyBorder="1" applyAlignment="1">
      <alignment horizontal="right" vertical="top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1" fontId="10" fillId="0" borderId="0" xfId="0" applyNumberFormat="1" applyFont="1" applyBorder="1" applyAlignment="1">
      <alignment horizontal="center" vertical="top"/>
    </xf>
    <xf numFmtId="1" fontId="9" fillId="0" borderId="1" xfId="0" applyNumberFormat="1" applyFont="1" applyBorder="1" applyAlignment="1">
      <alignment horizontal="center" vertical="top"/>
    </xf>
    <xf numFmtId="187" fontId="9" fillId="0" borderId="1" xfId="1" applyNumberFormat="1" applyFont="1" applyBorder="1" applyAlignment="1">
      <alignment horizontal="center" vertical="top"/>
    </xf>
    <xf numFmtId="1" fontId="6" fillId="0" borderId="1" xfId="0" applyNumberFormat="1" applyFont="1" applyBorder="1" applyAlignment="1">
      <alignment horizontal="center" vertical="top" wrapText="1"/>
    </xf>
    <xf numFmtId="187" fontId="10" fillId="0" borderId="5" xfId="1" applyNumberFormat="1" applyFont="1" applyBorder="1" applyAlignment="1">
      <alignment horizontal="center" vertical="top" wrapText="1"/>
    </xf>
    <xf numFmtId="0" fontId="20" fillId="0" borderId="0" xfId="0" applyFont="1" applyAlignment="1">
      <alignment horizontal="right" vertical="top"/>
    </xf>
    <xf numFmtId="43" fontId="10" fillId="0" borderId="1" xfId="1" applyFont="1" applyBorder="1" applyAlignment="1">
      <alignment horizontal="center" vertical="top"/>
    </xf>
    <xf numFmtId="187" fontId="6" fillId="0" borderId="1" xfId="1" applyNumberFormat="1" applyFont="1" applyBorder="1" applyAlignment="1">
      <alignment horizontal="center" vertical="top"/>
    </xf>
    <xf numFmtId="187" fontId="9" fillId="0" borderId="1" xfId="1" applyNumberFormat="1" applyFont="1" applyBorder="1" applyAlignment="1">
      <alignment vertical="top"/>
    </xf>
    <xf numFmtId="187" fontId="10" fillId="0" borderId="0" xfId="1" applyNumberFormat="1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2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 vertical="top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187" fontId="6" fillId="0" borderId="1" xfId="1" applyNumberFormat="1" applyFont="1" applyBorder="1" applyAlignment="1">
      <alignment horizontal="right" vertical="top"/>
    </xf>
    <xf numFmtId="0" fontId="9" fillId="0" borderId="5" xfId="0" applyFont="1" applyBorder="1" applyAlignment="1">
      <alignment horizontal="center" vertical="top"/>
    </xf>
    <xf numFmtId="187" fontId="10" fillId="0" borderId="5" xfId="1" applyNumberFormat="1" applyFont="1" applyBorder="1" applyAlignment="1">
      <alignment horizontal="right" vertical="top"/>
    </xf>
    <xf numFmtId="187" fontId="7" fillId="0" borderId="5" xfId="1" applyNumberFormat="1" applyFont="1" applyBorder="1" applyAlignment="1">
      <alignment horizontal="center" vertical="top" wrapText="1"/>
    </xf>
    <xf numFmtId="187" fontId="7" fillId="0" borderId="5" xfId="1" applyNumberFormat="1" applyFont="1" applyBorder="1" applyAlignment="1">
      <alignment horizontal="right" vertical="top"/>
    </xf>
    <xf numFmtId="49" fontId="1" fillId="0" borderId="6" xfId="0" applyNumberFormat="1" applyFont="1" applyBorder="1" applyAlignment="1">
      <alignment horizontal="center" vertical="top" wrapText="1"/>
    </xf>
    <xf numFmtId="49" fontId="17" fillId="0" borderId="6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top"/>
    </xf>
    <xf numFmtId="49" fontId="17" fillId="0" borderId="6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right" vertical="top"/>
    </xf>
    <xf numFmtId="49" fontId="6" fillId="0" borderId="1" xfId="0" applyNumberFormat="1" applyFont="1" applyBorder="1" applyAlignment="1">
      <alignment horizontal="right" vertical="top" wrapText="1"/>
    </xf>
    <xf numFmtId="49" fontId="6" fillId="0" borderId="1" xfId="0" applyNumberFormat="1" applyFont="1" applyBorder="1" applyAlignment="1">
      <alignment horizontal="right" vertical="top"/>
    </xf>
    <xf numFmtId="49" fontId="10" fillId="0" borderId="1" xfId="0" applyNumberFormat="1" applyFont="1" applyBorder="1" applyAlignment="1">
      <alignment horizontal="right" vertical="top"/>
    </xf>
    <xf numFmtId="0" fontId="3" fillId="0" borderId="0" xfId="0" applyFont="1" applyAlignment="1">
      <alignment vertical="top"/>
    </xf>
    <xf numFmtId="0" fontId="7" fillId="0" borderId="9" xfId="0" applyFont="1" applyBorder="1" applyAlignment="1">
      <alignment horizontal="center" vertical="top"/>
    </xf>
    <xf numFmtId="187" fontId="17" fillId="0" borderId="9" xfId="1" applyNumberFormat="1" applyFont="1" applyBorder="1" applyAlignment="1">
      <alignment horizontal="center" vertical="top"/>
    </xf>
    <xf numFmtId="3" fontId="17" fillId="0" borderId="0" xfId="0" applyNumberFormat="1" applyFont="1" applyBorder="1" applyAlignment="1">
      <alignment vertical="top"/>
    </xf>
    <xf numFmtId="3" fontId="7" fillId="0" borderId="0" xfId="0" applyNumberFormat="1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7" fillId="0" borderId="1" xfId="0" applyFont="1" applyFill="1" applyBorder="1" applyAlignment="1">
      <alignment horizontal="center" vertical="top"/>
    </xf>
    <xf numFmtId="187" fontId="7" fillId="0" borderId="1" xfId="1" applyNumberFormat="1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5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187" fontId="7" fillId="0" borderId="5" xfId="1" applyNumberFormat="1" applyFont="1" applyBorder="1" applyAlignment="1">
      <alignment horizontal="center" vertical="top"/>
    </xf>
    <xf numFmtId="0" fontId="7" fillId="0" borderId="5" xfId="0" applyFont="1" applyBorder="1" applyAlignment="1">
      <alignment vertical="top"/>
    </xf>
    <xf numFmtId="187" fontId="7" fillId="0" borderId="5" xfId="1" applyNumberFormat="1" applyFont="1" applyBorder="1" applyAlignment="1">
      <alignment vertical="top"/>
    </xf>
    <xf numFmtId="0" fontId="1" fillId="0" borderId="9" xfId="0" applyFont="1" applyBorder="1" applyAlignment="1">
      <alignment horizontal="center" vertical="top"/>
    </xf>
    <xf numFmtId="187" fontId="7" fillId="0" borderId="9" xfId="1" applyNumberFormat="1" applyFont="1" applyBorder="1" applyAlignment="1">
      <alignment horizontal="center" vertical="top"/>
    </xf>
    <xf numFmtId="0" fontId="7" fillId="0" borderId="9" xfId="0" applyFont="1" applyBorder="1" applyAlignment="1">
      <alignment vertical="top"/>
    </xf>
    <xf numFmtId="187" fontId="7" fillId="0" borderId="9" xfId="1" applyNumberFormat="1" applyFont="1" applyBorder="1" applyAlignment="1">
      <alignment vertical="top"/>
    </xf>
    <xf numFmtId="0" fontId="17" fillId="0" borderId="9" xfId="0" applyFont="1" applyBorder="1" applyAlignment="1">
      <alignment horizontal="center" vertical="top" wrapText="1"/>
    </xf>
    <xf numFmtId="3" fontId="7" fillId="0" borderId="6" xfId="0" applyNumberFormat="1" applyFont="1" applyBorder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187" fontId="7" fillId="0" borderId="9" xfId="1" applyNumberFormat="1" applyFont="1" applyBorder="1" applyAlignment="1">
      <alignment horizontal="center" vertical="top" wrapText="1"/>
    </xf>
    <xf numFmtId="187" fontId="7" fillId="0" borderId="6" xfId="1" applyNumberFormat="1" applyFont="1" applyBorder="1" applyAlignment="1">
      <alignment horizontal="center" vertical="top" wrapText="1"/>
    </xf>
    <xf numFmtId="187" fontId="7" fillId="0" borderId="9" xfId="1" applyNumberFormat="1" applyFont="1" applyFill="1" applyBorder="1" applyAlignment="1">
      <alignment horizontal="center" vertical="top"/>
    </xf>
    <xf numFmtId="187" fontId="7" fillId="0" borderId="6" xfId="1" applyNumberFormat="1" applyFont="1" applyFill="1" applyBorder="1" applyAlignment="1">
      <alignment horizontal="center" vertical="top"/>
    </xf>
    <xf numFmtId="187" fontId="7" fillId="0" borderId="12" xfId="1" applyNumberFormat="1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1" fillId="0" borderId="12" xfId="0" applyFont="1" applyBorder="1" applyAlignment="1">
      <alignment vertical="top" wrapText="1"/>
    </xf>
    <xf numFmtId="187" fontId="1" fillId="0" borderId="6" xfId="1" applyNumberFormat="1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187" fontId="7" fillId="0" borderId="6" xfId="1" applyNumberFormat="1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3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12" xfId="0" applyFont="1" applyBorder="1" applyAlignment="1">
      <alignment horizontal="center" vertical="top"/>
    </xf>
    <xf numFmtId="187" fontId="7" fillId="0" borderId="12" xfId="1" applyNumberFormat="1" applyFont="1" applyBorder="1" applyAlignment="1">
      <alignment vertical="top"/>
    </xf>
    <xf numFmtId="0" fontId="1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187" fontId="7" fillId="0" borderId="0" xfId="1" applyNumberFormat="1" applyFont="1" applyBorder="1" applyAlignment="1">
      <alignment horizontal="center" vertical="top"/>
    </xf>
    <xf numFmtId="187" fontId="7" fillId="0" borderId="0" xfId="1" applyNumberFormat="1" applyFont="1" applyBorder="1" applyAlignment="1">
      <alignment vertical="top"/>
    </xf>
    <xf numFmtId="0" fontId="1" fillId="0" borderId="0" xfId="0" applyFont="1" applyBorder="1" applyAlignment="1">
      <alignment wrapText="1"/>
    </xf>
    <xf numFmtId="3" fontId="7" fillId="0" borderId="9" xfId="0" applyNumberFormat="1" applyFont="1" applyBorder="1" applyAlignment="1">
      <alignment horizontal="center" vertical="top"/>
    </xf>
    <xf numFmtId="0" fontId="17" fillId="0" borderId="9" xfId="0" applyFont="1" applyBorder="1" applyAlignment="1">
      <alignment vertical="top" wrapText="1"/>
    </xf>
    <xf numFmtId="0" fontId="1" fillId="0" borderId="12" xfId="0" applyFont="1" applyBorder="1" applyAlignment="1">
      <alignment wrapText="1"/>
    </xf>
    <xf numFmtId="0" fontId="4" fillId="0" borderId="12" xfId="0" applyFont="1" applyBorder="1" applyAlignment="1">
      <alignment horizontal="center" vertical="top" wrapText="1"/>
    </xf>
    <xf numFmtId="187" fontId="17" fillId="0" borderId="12" xfId="1" applyNumberFormat="1" applyFont="1" applyBorder="1" applyAlignment="1">
      <alignment horizontal="center" vertical="top"/>
    </xf>
    <xf numFmtId="3" fontId="17" fillId="0" borderId="12" xfId="0" applyNumberFormat="1" applyFont="1" applyBorder="1" applyAlignment="1">
      <alignment vertical="top"/>
    </xf>
    <xf numFmtId="43" fontId="7" fillId="0" borderId="9" xfId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1" fontId="6" fillId="0" borderId="1" xfId="0" applyNumberFormat="1" applyFont="1" applyBorder="1" applyAlignment="1">
      <alignment horizontal="center" vertical="top"/>
    </xf>
    <xf numFmtId="189" fontId="17" fillId="0" borderId="6" xfId="1" applyNumberFormat="1" applyFont="1" applyBorder="1" applyAlignment="1">
      <alignment horizontal="center" vertical="top" wrapText="1"/>
    </xf>
    <xf numFmtId="189" fontId="25" fillId="0" borderId="6" xfId="1" applyNumberFormat="1" applyFont="1" applyBorder="1" applyAlignment="1">
      <alignment horizontal="center" vertical="top" wrapText="1"/>
    </xf>
    <xf numFmtId="187" fontId="17" fillId="0" borderId="6" xfId="1" applyNumberFormat="1" applyFont="1" applyBorder="1" applyAlignment="1">
      <alignment horizontal="center" vertical="top" wrapText="1"/>
    </xf>
    <xf numFmtId="187" fontId="13" fillId="0" borderId="1" xfId="1" applyNumberFormat="1" applyFont="1" applyBorder="1" applyAlignment="1">
      <alignment horizontal="center" vertical="top"/>
    </xf>
    <xf numFmtId="187" fontId="17" fillId="0" borderId="1" xfId="1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60" fontId="28" fillId="0" borderId="0" xfId="0" applyNumberFormat="1" applyFont="1" applyBorder="1"/>
    <xf numFmtId="0" fontId="7" fillId="0" borderId="0" xfId="0" applyFont="1" applyAlignment="1">
      <alignment horizontal="right" vertical="top"/>
    </xf>
    <xf numFmtId="0" fontId="33" fillId="0" borderId="1" xfId="0" applyFont="1" applyBorder="1" applyAlignment="1">
      <alignment horizontal="left" vertical="top" wrapText="1"/>
    </xf>
    <xf numFmtId="2" fontId="7" fillId="0" borderId="9" xfId="0" applyNumberFormat="1" applyFont="1" applyBorder="1" applyAlignment="1">
      <alignment horizontal="center" vertical="top"/>
    </xf>
    <xf numFmtId="187" fontId="34" fillId="0" borderId="1" xfId="1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9" fillId="0" borderId="4" xfId="0" applyFont="1" applyBorder="1" applyAlignment="1">
      <alignment vertical="top"/>
    </xf>
    <xf numFmtId="187" fontId="7" fillId="0" borderId="6" xfId="0" applyNumberFormat="1" applyFont="1" applyBorder="1" applyAlignment="1">
      <alignment vertical="top"/>
    </xf>
    <xf numFmtId="187" fontId="13" fillId="0" borderId="12" xfId="1" applyNumberFormat="1" applyFont="1" applyBorder="1" applyAlignment="1">
      <alignment horizontal="right" vertical="top"/>
    </xf>
    <xf numFmtId="3" fontId="10" fillId="0" borderId="12" xfId="1" applyNumberFormat="1" applyFont="1" applyBorder="1" applyAlignment="1">
      <alignment horizontal="right" vertical="top"/>
    </xf>
    <xf numFmtId="187" fontId="7" fillId="0" borderId="12" xfId="1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center" vertical="top"/>
    </xf>
    <xf numFmtId="187" fontId="13" fillId="0" borderId="0" xfId="1" applyNumberFormat="1" applyFont="1" applyBorder="1" applyAlignment="1">
      <alignment horizontal="right" vertical="top"/>
    </xf>
    <xf numFmtId="3" fontId="10" fillId="0" borderId="0" xfId="1" applyNumberFormat="1" applyFont="1" applyBorder="1" applyAlignment="1">
      <alignment horizontal="right" vertical="top"/>
    </xf>
    <xf numFmtId="187" fontId="7" fillId="0" borderId="0" xfId="1" applyNumberFormat="1" applyFont="1" applyBorder="1" applyAlignment="1">
      <alignment horizontal="right" vertical="top"/>
    </xf>
    <xf numFmtId="0" fontId="6" fillId="0" borderId="9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187" fontId="2" fillId="0" borderId="9" xfId="1" applyNumberFormat="1" applyFont="1" applyBorder="1" applyAlignment="1">
      <alignment vertical="top"/>
    </xf>
    <xf numFmtId="187" fontId="1" fillId="0" borderId="1" xfId="1" applyNumberFormat="1" applyFont="1" applyBorder="1" applyAlignment="1">
      <alignment vertical="top"/>
    </xf>
    <xf numFmtId="187" fontId="17" fillId="0" borderId="9" xfId="1" applyNumberFormat="1" applyFont="1" applyBorder="1" applyAlignment="1">
      <alignment vertical="top"/>
    </xf>
    <xf numFmtId="187" fontId="2" fillId="0" borderId="9" xfId="1" applyNumberFormat="1" applyFont="1" applyBorder="1" applyAlignment="1">
      <alignment horizontal="center" vertical="top"/>
    </xf>
    <xf numFmtId="187" fontId="2" fillId="0" borderId="1" xfId="1" applyNumberFormat="1" applyFont="1" applyBorder="1" applyAlignment="1">
      <alignment vertical="top"/>
    </xf>
    <xf numFmtId="0" fontId="9" fillId="0" borderId="9" xfId="0" applyFont="1" applyBorder="1" applyAlignment="1">
      <alignment vertical="top"/>
    </xf>
    <xf numFmtId="187" fontId="1" fillId="0" borderId="9" xfId="1" applyNumberFormat="1" applyFont="1" applyBorder="1" applyAlignment="1">
      <alignment vertical="top"/>
    </xf>
    <xf numFmtId="0" fontId="6" fillId="0" borderId="1" xfId="0" applyFont="1" applyBorder="1" applyAlignment="1">
      <alignment wrapText="1"/>
    </xf>
    <xf numFmtId="61" fontId="6" fillId="0" borderId="1" xfId="0" applyNumberFormat="1" applyFont="1" applyBorder="1" applyAlignment="1">
      <alignment horizontal="right" vertical="top"/>
    </xf>
    <xf numFmtId="61" fontId="6" fillId="0" borderId="1" xfId="0" applyNumberFormat="1" applyFont="1" applyBorder="1" applyAlignment="1">
      <alignment horizontal="center" vertical="top"/>
    </xf>
    <xf numFmtId="59" fontId="6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wrapText="1"/>
    </xf>
    <xf numFmtId="0" fontId="35" fillId="0" borderId="0" xfId="0" applyFont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vertical="top" wrapText="1"/>
    </xf>
    <xf numFmtId="187" fontId="7" fillId="0" borderId="0" xfId="1" applyNumberFormat="1" applyFont="1" applyBorder="1" applyAlignment="1">
      <alignment vertical="top" wrapText="1"/>
    </xf>
    <xf numFmtId="0" fontId="27" fillId="0" borderId="6" xfId="0" applyFont="1" applyBorder="1" applyAlignment="1">
      <alignment vertical="top" wrapText="1"/>
    </xf>
    <xf numFmtId="0" fontId="27" fillId="0" borderId="12" xfId="0" applyFont="1" applyBorder="1" applyAlignment="1">
      <alignment vertical="top" wrapText="1"/>
    </xf>
    <xf numFmtId="1" fontId="10" fillId="0" borderId="12" xfId="0" applyNumberFormat="1" applyFont="1" applyBorder="1" applyAlignment="1">
      <alignment horizontal="center" vertical="top" wrapText="1"/>
    </xf>
    <xf numFmtId="1" fontId="10" fillId="0" borderId="0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vertical="top"/>
    </xf>
    <xf numFmtId="0" fontId="6" fillId="0" borderId="9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49" fontId="13" fillId="0" borderId="16" xfId="0" applyNumberFormat="1" applyFont="1" applyBorder="1" applyAlignment="1">
      <alignment horizontal="center" vertical="top"/>
    </xf>
    <xf numFmtId="49" fontId="6" fillId="0" borderId="16" xfId="0" applyNumberFormat="1" applyFont="1" applyBorder="1" applyAlignment="1">
      <alignment horizontal="righ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187" fontId="7" fillId="2" borderId="1" xfId="1" applyNumberFormat="1" applyFont="1" applyFill="1" applyBorder="1" applyAlignment="1">
      <alignment horizontal="center" vertical="top"/>
    </xf>
    <xf numFmtId="187" fontId="7" fillId="2" borderId="1" xfId="1" applyNumberFormat="1" applyFont="1" applyFill="1" applyBorder="1" applyAlignment="1">
      <alignment vertical="top"/>
    </xf>
    <xf numFmtId="0" fontId="7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36" fillId="2" borderId="6" xfId="0" applyFont="1" applyFill="1" applyBorder="1" applyAlignment="1">
      <alignment horizontal="left" vertical="top" wrapText="1"/>
    </xf>
    <xf numFmtId="0" fontId="19" fillId="2" borderId="6" xfId="0" applyFont="1" applyFill="1" applyBorder="1" applyAlignment="1">
      <alignment horizontal="center" vertical="top"/>
    </xf>
    <xf numFmtId="49" fontId="37" fillId="2" borderId="16" xfId="0" applyNumberFormat="1" applyFont="1" applyFill="1" applyBorder="1" applyAlignment="1">
      <alignment horizontal="center" vertical="top"/>
    </xf>
    <xf numFmtId="49" fontId="36" fillId="2" borderId="16" xfId="0" applyNumberFormat="1" applyFont="1" applyFill="1" applyBorder="1" applyAlignment="1">
      <alignment horizontal="right" vertical="top"/>
    </xf>
    <xf numFmtId="0" fontId="36" fillId="2" borderId="1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9" fillId="2" borderId="5" xfId="0" applyFont="1" applyFill="1" applyBorder="1" applyAlignment="1">
      <alignment horizontal="center" vertical="top"/>
    </xf>
    <xf numFmtId="187" fontId="10" fillId="2" borderId="5" xfId="1" applyNumberFormat="1" applyFont="1" applyFill="1" applyBorder="1" applyAlignment="1">
      <alignment horizontal="center" vertical="top" wrapText="1"/>
    </xf>
    <xf numFmtId="187" fontId="10" fillId="2" borderId="5" xfId="1" applyNumberFormat="1" applyFont="1" applyFill="1" applyBorder="1" applyAlignment="1">
      <alignment horizontal="right" vertical="top"/>
    </xf>
    <xf numFmtId="187" fontId="7" fillId="2" borderId="5" xfId="1" applyNumberFormat="1" applyFont="1" applyFill="1" applyBorder="1" applyAlignment="1">
      <alignment horizontal="center" vertical="top" wrapText="1"/>
    </xf>
    <xf numFmtId="187" fontId="7" fillId="2" borderId="5" xfId="1" applyNumberFormat="1" applyFont="1" applyFill="1" applyBorder="1" applyAlignment="1">
      <alignment horizontal="right" vertical="top"/>
    </xf>
    <xf numFmtId="0" fontId="6" fillId="2" borderId="6" xfId="0" applyFont="1" applyFill="1" applyBorder="1" applyAlignment="1">
      <alignment vertical="top" wrapText="1"/>
    </xf>
    <xf numFmtId="0" fontId="9" fillId="2" borderId="6" xfId="0" applyFont="1" applyFill="1" applyBorder="1" applyAlignment="1">
      <alignment horizontal="center" vertical="top"/>
    </xf>
    <xf numFmtId="49" fontId="1" fillId="2" borderId="6" xfId="0" applyNumberFormat="1" applyFont="1" applyFill="1" applyBorder="1" applyAlignment="1">
      <alignment horizontal="center" vertical="top" wrapText="1"/>
    </xf>
    <xf numFmtId="49" fontId="7" fillId="2" borderId="6" xfId="0" applyNumberFormat="1" applyFont="1" applyFill="1" applyBorder="1" applyAlignment="1">
      <alignment horizontal="center" vertical="top"/>
    </xf>
    <xf numFmtId="49" fontId="17" fillId="2" borderId="6" xfId="0" applyNumberFormat="1" applyFont="1" applyFill="1" applyBorder="1" applyAlignment="1">
      <alignment horizontal="center" vertical="top" wrapText="1"/>
    </xf>
    <xf numFmtId="49" fontId="17" fillId="2" borderId="6" xfId="0" applyNumberFormat="1" applyFont="1" applyFill="1" applyBorder="1" applyAlignment="1">
      <alignment horizontal="center" vertical="top"/>
    </xf>
    <xf numFmtId="0" fontId="6" fillId="2" borderId="12" xfId="0" applyFont="1" applyFill="1" applyBorder="1" applyAlignment="1">
      <alignment vertical="top" wrapText="1"/>
    </xf>
    <xf numFmtId="0" fontId="9" fillId="2" borderId="12" xfId="0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 wrapText="1"/>
    </xf>
    <xf numFmtId="49" fontId="7" fillId="2" borderId="12" xfId="0" applyNumberFormat="1" applyFont="1" applyFill="1" applyBorder="1" applyAlignment="1">
      <alignment horizontal="center" vertical="top"/>
    </xf>
    <xf numFmtId="49" fontId="17" fillId="2" borderId="12" xfId="0" applyNumberFormat="1" applyFont="1" applyFill="1" applyBorder="1" applyAlignment="1">
      <alignment horizontal="center" vertical="top" wrapText="1"/>
    </xf>
    <xf numFmtId="49" fontId="17" fillId="2" borderId="12" xfId="0" applyNumberFormat="1" applyFont="1" applyFill="1" applyBorder="1" applyAlignment="1">
      <alignment horizontal="center" vertical="top"/>
    </xf>
    <xf numFmtId="0" fontId="1" fillId="2" borderId="6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center" vertical="top"/>
    </xf>
    <xf numFmtId="187" fontId="7" fillId="2" borderId="6" xfId="1" applyNumberFormat="1" applyFont="1" applyFill="1" applyBorder="1" applyAlignment="1">
      <alignment horizontal="center" vertical="top"/>
    </xf>
    <xf numFmtId="187" fontId="7" fillId="2" borderId="6" xfId="1" applyNumberFormat="1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top"/>
    </xf>
    <xf numFmtId="187" fontId="7" fillId="2" borderId="1" xfId="1" applyNumberFormat="1" applyFont="1" applyFill="1" applyBorder="1" applyAlignment="1">
      <alignment vertical="top" wrapText="1"/>
    </xf>
    <xf numFmtId="187" fontId="7" fillId="2" borderId="1" xfId="1" applyNumberFormat="1" applyFont="1" applyFill="1" applyBorder="1" applyAlignment="1">
      <alignment horizontal="right" vertical="top"/>
    </xf>
    <xf numFmtId="187" fontId="7" fillId="2" borderId="6" xfId="1" applyNumberFormat="1" applyFont="1" applyFill="1" applyBorder="1" applyAlignment="1">
      <alignment horizontal="center" vertical="top" wrapText="1"/>
    </xf>
    <xf numFmtId="189" fontId="17" fillId="2" borderId="6" xfId="1" applyNumberFormat="1" applyFont="1" applyFill="1" applyBorder="1" applyAlignment="1">
      <alignment horizontal="center" vertical="top" wrapText="1"/>
    </xf>
    <xf numFmtId="189" fontId="25" fillId="2" borderId="6" xfId="1" applyNumberFormat="1" applyFont="1" applyFill="1" applyBorder="1" applyAlignment="1">
      <alignment horizontal="center" vertical="top" wrapText="1"/>
    </xf>
    <xf numFmtId="187" fontId="17" fillId="2" borderId="6" xfId="1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/>
    </xf>
    <xf numFmtId="187" fontId="10" fillId="2" borderId="1" xfId="1" applyNumberFormat="1" applyFont="1" applyFill="1" applyBorder="1" applyAlignment="1">
      <alignment horizontal="center" vertical="top"/>
    </xf>
    <xf numFmtId="187" fontId="10" fillId="2" borderId="1" xfId="1" applyNumberFormat="1" applyFont="1" applyFill="1" applyBorder="1" applyAlignment="1">
      <alignment horizontal="right" vertical="top"/>
    </xf>
    <xf numFmtId="0" fontId="2" fillId="2" borderId="6" xfId="0" applyFont="1" applyFill="1" applyBorder="1" applyAlignment="1">
      <alignment vertical="top"/>
    </xf>
    <xf numFmtId="3" fontId="7" fillId="2" borderId="1" xfId="0" applyNumberFormat="1" applyFont="1" applyFill="1" applyBorder="1" applyAlignment="1">
      <alignment vertical="top"/>
    </xf>
    <xf numFmtId="0" fontId="10" fillId="2" borderId="1" xfId="0" applyFont="1" applyFill="1" applyBorder="1" applyAlignment="1">
      <alignment horizontal="center" vertical="top"/>
    </xf>
    <xf numFmtId="187" fontId="10" fillId="2" borderId="1" xfId="1" applyNumberFormat="1" applyFont="1" applyFill="1" applyBorder="1" applyAlignment="1">
      <alignment vertical="top"/>
    </xf>
    <xf numFmtId="187" fontId="10" fillId="2" borderId="6" xfId="1" applyNumberFormat="1" applyFont="1" applyFill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top"/>
    </xf>
    <xf numFmtId="187" fontId="10" fillId="2" borderId="6" xfId="1" applyNumberFormat="1" applyFont="1" applyFill="1" applyBorder="1" applyAlignment="1">
      <alignment vertical="top"/>
    </xf>
    <xf numFmtId="0" fontId="10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7" fillId="2" borderId="6" xfId="0" applyFont="1" applyFill="1" applyBorder="1" applyAlignment="1">
      <alignment vertical="top"/>
    </xf>
    <xf numFmtId="0" fontId="7" fillId="2" borderId="6" xfId="0" applyFont="1" applyFill="1" applyBorder="1" applyAlignment="1">
      <alignment horizontal="center" vertical="top"/>
    </xf>
    <xf numFmtId="187" fontId="7" fillId="2" borderId="6" xfId="1" applyNumberFormat="1" applyFont="1" applyFill="1" applyBorder="1" applyAlignment="1">
      <alignment vertical="top"/>
    </xf>
    <xf numFmtId="187" fontId="17" fillId="2" borderId="1" xfId="1" applyNumberFormat="1" applyFont="1" applyFill="1" applyBorder="1" applyAlignment="1">
      <alignment vertical="top"/>
    </xf>
    <xf numFmtId="0" fontId="7" fillId="2" borderId="1" xfId="0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vertical="top" wrapText="1"/>
    </xf>
    <xf numFmtId="0" fontId="6" fillId="2" borderId="1" xfId="2" applyFont="1" applyFill="1" applyBorder="1" applyAlignment="1">
      <alignment horizontal="left" vertical="top" wrapText="1"/>
    </xf>
    <xf numFmtId="187" fontId="10" fillId="2" borderId="17" xfId="1" applyNumberFormat="1" applyFont="1" applyFill="1" applyBorder="1" applyAlignment="1">
      <alignment horizontal="center" vertical="top"/>
    </xf>
    <xf numFmtId="0" fontId="6" fillId="2" borderId="6" xfId="2" applyFont="1" applyFill="1" applyBorder="1" applyAlignment="1">
      <alignment horizontal="left" vertical="top" wrapText="1"/>
    </xf>
    <xf numFmtId="187" fontId="10" fillId="2" borderId="16" xfId="1" applyNumberFormat="1" applyFont="1" applyFill="1" applyBorder="1" applyAlignment="1">
      <alignment horizontal="center" vertical="top"/>
    </xf>
    <xf numFmtId="187" fontId="10" fillId="2" borderId="10" xfId="1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top" wrapText="1"/>
    </xf>
    <xf numFmtId="187" fontId="10" fillId="2" borderId="17" xfId="1" applyNumberFormat="1" applyFont="1" applyFill="1" applyBorder="1" applyAlignment="1">
      <alignment horizontal="right" vertical="top"/>
    </xf>
    <xf numFmtId="0" fontId="6" fillId="2" borderId="6" xfId="0" applyFont="1" applyFill="1" applyBorder="1" applyAlignment="1">
      <alignment horizontal="left" vertical="top" wrapText="1"/>
    </xf>
    <xf numFmtId="187" fontId="10" fillId="2" borderId="16" xfId="1" applyNumberFormat="1" applyFont="1" applyFill="1" applyBorder="1" applyAlignment="1">
      <alignment horizontal="right" vertical="top"/>
    </xf>
    <xf numFmtId="187" fontId="10" fillId="2" borderId="6" xfId="1" applyNumberFormat="1" applyFont="1" applyFill="1" applyBorder="1" applyAlignment="1">
      <alignment horizontal="right" vertical="top"/>
    </xf>
    <xf numFmtId="187" fontId="10" fillId="2" borderId="10" xfId="1" applyNumberFormat="1" applyFont="1" applyFill="1" applyBorder="1" applyAlignment="1">
      <alignment horizontal="right" vertical="top"/>
    </xf>
    <xf numFmtId="187" fontId="34" fillId="2" borderId="1" xfId="1" applyNumberFormat="1" applyFont="1" applyFill="1" applyBorder="1" applyAlignment="1">
      <alignment horizontal="center" vertical="top" wrapText="1"/>
    </xf>
    <xf numFmtId="187" fontId="17" fillId="2" borderId="1" xfId="1" applyNumberFormat="1" applyFont="1" applyFill="1" applyBorder="1" applyAlignment="1">
      <alignment horizontal="center" vertical="top" wrapText="1"/>
    </xf>
    <xf numFmtId="3" fontId="7" fillId="2" borderId="1" xfId="0" applyNumberFormat="1" applyFont="1" applyFill="1" applyBorder="1" applyAlignment="1">
      <alignment horizontal="right" vertical="top"/>
    </xf>
    <xf numFmtId="3" fontId="7" fillId="2" borderId="1" xfId="0" applyNumberFormat="1" applyFont="1" applyFill="1" applyBorder="1" applyAlignment="1">
      <alignment horizontal="center" vertical="top"/>
    </xf>
    <xf numFmtId="187" fontId="13" fillId="2" borderId="1" xfId="1" applyNumberFormat="1" applyFont="1" applyFill="1" applyBorder="1" applyAlignment="1">
      <alignment horizontal="right" vertical="top"/>
    </xf>
    <xf numFmtId="3" fontId="10" fillId="2" borderId="1" xfId="1" applyNumberFormat="1" applyFont="1" applyFill="1" applyBorder="1" applyAlignment="1">
      <alignment horizontal="right" vertical="top"/>
    </xf>
    <xf numFmtId="60" fontId="30" fillId="3" borderId="5" xfId="0" applyNumberFormat="1" applyFont="1" applyFill="1" applyBorder="1" applyAlignment="1">
      <alignment vertical="top" wrapText="1"/>
    </xf>
    <xf numFmtId="0" fontId="1" fillId="3" borderId="5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horizontal="center" vertical="top"/>
    </xf>
    <xf numFmtId="0" fontId="30" fillId="3" borderId="5" xfId="0" applyFont="1" applyFill="1" applyBorder="1" applyAlignment="1">
      <alignment horizontal="center" vertical="top"/>
    </xf>
    <xf numFmtId="3" fontId="30" fillId="3" borderId="5" xfId="0" applyNumberFormat="1" applyFont="1" applyFill="1" applyBorder="1" applyAlignment="1">
      <alignment horizontal="right" vertical="top"/>
    </xf>
    <xf numFmtId="3" fontId="30" fillId="3" borderId="5" xfId="0" applyNumberFormat="1" applyFont="1" applyFill="1" applyBorder="1" applyAlignment="1">
      <alignment horizontal="center" vertical="top"/>
    </xf>
    <xf numFmtId="0" fontId="7" fillId="3" borderId="5" xfId="0" applyFont="1" applyFill="1" applyBorder="1" applyAlignment="1">
      <alignment vertical="top" wrapText="1"/>
    </xf>
    <xf numFmtId="60" fontId="30" fillId="3" borderId="9" xfId="0" applyNumberFormat="1" applyFont="1" applyFill="1" applyBorder="1" applyAlignment="1">
      <alignment vertical="top" wrapText="1"/>
    </xf>
    <xf numFmtId="0" fontId="1" fillId="3" borderId="9" xfId="0" applyFont="1" applyFill="1" applyBorder="1" applyAlignment="1">
      <alignment horizontal="center" vertical="top"/>
    </xf>
    <xf numFmtId="0" fontId="7" fillId="3" borderId="9" xfId="0" applyFont="1" applyFill="1" applyBorder="1" applyAlignment="1">
      <alignment horizontal="center" vertical="top"/>
    </xf>
    <xf numFmtId="0" fontId="30" fillId="3" borderId="9" xfId="0" applyFont="1" applyFill="1" applyBorder="1" applyAlignment="1">
      <alignment horizontal="center" vertical="top"/>
    </xf>
    <xf numFmtId="61" fontId="30" fillId="3" borderId="9" xfId="0" applyNumberFormat="1" applyFont="1" applyFill="1" applyBorder="1" applyAlignment="1">
      <alignment horizontal="right" vertical="top"/>
    </xf>
    <xf numFmtId="0" fontId="1" fillId="3" borderId="9" xfId="0" applyFont="1" applyFill="1" applyBorder="1" applyAlignment="1">
      <alignment vertical="top" wrapText="1"/>
    </xf>
    <xf numFmtId="61" fontId="29" fillId="3" borderId="9" xfId="0" applyNumberFormat="1" applyFont="1" applyFill="1" applyBorder="1" applyAlignment="1">
      <alignment horizontal="center" vertical="top"/>
    </xf>
    <xf numFmtId="60" fontId="30" fillId="3" borderId="6" xfId="0" applyNumberFormat="1" applyFont="1" applyFill="1" applyBorder="1" applyAlignment="1">
      <alignment vertical="top" wrapText="1"/>
    </xf>
    <xf numFmtId="0" fontId="1" fillId="3" borderId="6" xfId="0" applyFont="1" applyFill="1" applyBorder="1" applyAlignment="1">
      <alignment horizontal="center" vertical="top"/>
    </xf>
    <xf numFmtId="0" fontId="30" fillId="3" borderId="6" xfId="0" applyFont="1" applyFill="1" applyBorder="1" applyAlignment="1">
      <alignment horizontal="center" vertical="top"/>
    </xf>
    <xf numFmtId="61" fontId="30" fillId="3" borderId="7" xfId="0" applyNumberFormat="1" applyFont="1" applyFill="1" applyBorder="1" applyAlignment="1">
      <alignment horizontal="right" vertical="top"/>
    </xf>
    <xf numFmtId="0" fontId="30" fillId="3" borderId="7" xfId="0" applyFont="1" applyFill="1" applyBorder="1" applyAlignment="1">
      <alignment horizontal="center" vertical="top"/>
    </xf>
    <xf numFmtId="61" fontId="30" fillId="3" borderId="6" xfId="0" applyNumberFormat="1" applyFont="1" applyFill="1" applyBorder="1" applyAlignment="1">
      <alignment horizontal="right" vertical="top"/>
    </xf>
    <xf numFmtId="0" fontId="1" fillId="3" borderId="6" xfId="0" applyFont="1" applyFill="1" applyBorder="1" applyAlignment="1">
      <alignment vertical="top" wrapText="1"/>
    </xf>
    <xf numFmtId="187" fontId="7" fillId="2" borderId="6" xfId="0" applyNumberFormat="1" applyFont="1" applyFill="1" applyBorder="1" applyAlignment="1">
      <alignment vertical="top"/>
    </xf>
    <xf numFmtId="187" fontId="7" fillId="2" borderId="1" xfId="0" applyNumberFormat="1" applyFont="1" applyFill="1" applyBorder="1" applyAlignment="1">
      <alignment vertical="top"/>
    </xf>
    <xf numFmtId="0" fontId="2" fillId="0" borderId="5" xfId="0" applyFont="1" applyBorder="1" applyAlignment="1">
      <alignment horizontal="center" vertical="top"/>
    </xf>
    <xf numFmtId="187" fontId="7" fillId="0" borderId="5" xfId="0" applyNumberFormat="1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27" fillId="0" borderId="9" xfId="0" applyFont="1" applyBorder="1" applyAlignment="1">
      <alignment vertical="top" wrapText="1"/>
    </xf>
    <xf numFmtId="0" fontId="6" fillId="2" borderId="5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187" fontId="10" fillId="2" borderId="5" xfId="1" applyNumberFormat="1" applyFont="1" applyFill="1" applyBorder="1" applyAlignment="1">
      <alignment vertical="top"/>
    </xf>
    <xf numFmtId="0" fontId="10" fillId="2" borderId="5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/>
    </xf>
    <xf numFmtId="0" fontId="10" fillId="2" borderId="9" xfId="0" applyFont="1" applyFill="1" applyBorder="1" applyAlignment="1">
      <alignment horizontal="center" vertical="top"/>
    </xf>
    <xf numFmtId="187" fontId="10" fillId="2" borderId="9" xfId="1" applyNumberFormat="1" applyFont="1" applyFill="1" applyBorder="1" applyAlignment="1">
      <alignment vertical="top"/>
    </xf>
    <xf numFmtId="0" fontId="10" fillId="2" borderId="9" xfId="0" applyFont="1" applyFill="1" applyBorder="1" applyAlignment="1">
      <alignment horizontal="center" vertical="top" wrapText="1"/>
    </xf>
    <xf numFmtId="0" fontId="10" fillId="2" borderId="0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wrapText="1"/>
    </xf>
    <xf numFmtId="1" fontId="10" fillId="2" borderId="9" xfId="0" applyNumberFormat="1" applyFont="1" applyFill="1" applyBorder="1" applyAlignment="1">
      <alignment horizontal="center" vertical="top"/>
    </xf>
    <xf numFmtId="187" fontId="10" fillId="2" borderId="9" xfId="1" applyNumberFormat="1" applyFont="1" applyFill="1" applyBorder="1" applyAlignment="1">
      <alignment horizontal="center" vertical="top"/>
    </xf>
    <xf numFmtId="1" fontId="10" fillId="2" borderId="9" xfId="0" applyNumberFormat="1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vertical="top" wrapText="1"/>
    </xf>
    <xf numFmtId="0" fontId="6" fillId="2" borderId="6" xfId="0" applyFont="1" applyFill="1" applyBorder="1" applyAlignment="1">
      <alignment wrapText="1"/>
    </xf>
    <xf numFmtId="1" fontId="10" fillId="2" borderId="6" xfId="0" applyNumberFormat="1" applyFont="1" applyFill="1" applyBorder="1" applyAlignment="1">
      <alignment horizontal="center" vertical="top"/>
    </xf>
    <xf numFmtId="0" fontId="6" fillId="2" borderId="12" xfId="0" applyFont="1" applyFill="1" applyBorder="1" applyAlignment="1">
      <alignment wrapText="1"/>
    </xf>
    <xf numFmtId="1" fontId="10" fillId="2" borderId="12" xfId="0" applyNumberFormat="1" applyFont="1" applyFill="1" applyBorder="1" applyAlignment="1">
      <alignment horizontal="center" vertical="top"/>
    </xf>
    <xf numFmtId="187" fontId="10" fillId="2" borderId="12" xfId="1" applyNumberFormat="1" applyFont="1" applyFill="1" applyBorder="1" applyAlignment="1">
      <alignment horizontal="center" vertical="top"/>
    </xf>
    <xf numFmtId="187" fontId="10" fillId="2" borderId="12" xfId="1" applyNumberFormat="1" applyFont="1" applyFill="1" applyBorder="1" applyAlignment="1">
      <alignment vertical="top"/>
    </xf>
    <xf numFmtId="0" fontId="10" fillId="2" borderId="12" xfId="0" applyFont="1" applyFill="1" applyBorder="1" applyAlignment="1">
      <alignment horizontal="center" vertical="top"/>
    </xf>
    <xf numFmtId="0" fontId="6" fillId="2" borderId="9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vertical="top"/>
    </xf>
    <xf numFmtId="187" fontId="26" fillId="2" borderId="9" xfId="1" applyNumberFormat="1" applyFont="1" applyFill="1" applyBorder="1" applyAlignment="1">
      <alignment horizontal="center" vertical="top"/>
    </xf>
    <xf numFmtId="187" fontId="10" fillId="2" borderId="9" xfId="1" applyNumberFormat="1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vertical="top"/>
    </xf>
    <xf numFmtId="0" fontId="6" fillId="2" borderId="6" xfId="0" applyFont="1" applyFill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top" wrapText="1"/>
    </xf>
    <xf numFmtId="187" fontId="10" fillId="2" borderId="6" xfId="1" applyNumberFormat="1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vertical="top"/>
    </xf>
    <xf numFmtId="1" fontId="10" fillId="2" borderId="1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vertical="top"/>
    </xf>
    <xf numFmtId="188" fontId="10" fillId="2" borderId="1" xfId="1" applyNumberFormat="1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left" vertical="top" wrapText="1"/>
    </xf>
    <xf numFmtId="1" fontId="10" fillId="2" borderId="0" xfId="0" applyNumberFormat="1" applyFont="1" applyFill="1" applyBorder="1" applyAlignment="1">
      <alignment horizontal="center" vertical="top"/>
    </xf>
    <xf numFmtId="187" fontId="10" fillId="2" borderId="0" xfId="1" applyNumberFormat="1" applyFont="1" applyFill="1" applyBorder="1" applyAlignment="1">
      <alignment vertical="top"/>
    </xf>
    <xf numFmtId="188" fontId="10" fillId="2" borderId="0" xfId="1" applyNumberFormat="1" applyFont="1" applyFill="1" applyBorder="1" applyAlignment="1">
      <alignment horizontal="center" vertical="top"/>
    </xf>
    <xf numFmtId="0" fontId="10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vertical="top"/>
    </xf>
    <xf numFmtId="187" fontId="10" fillId="2" borderId="9" xfId="1" applyNumberFormat="1" applyFont="1" applyFill="1" applyBorder="1" applyAlignment="1">
      <alignment vertical="top" wrapText="1"/>
    </xf>
    <xf numFmtId="187" fontId="6" fillId="2" borderId="9" xfId="1" applyNumberFormat="1" applyFont="1" applyFill="1" applyBorder="1" applyAlignment="1">
      <alignment horizontal="center"/>
    </xf>
    <xf numFmtId="187" fontId="6" fillId="2" borderId="9" xfId="1" applyNumberFormat="1" applyFont="1" applyFill="1" applyBorder="1" applyAlignment="1">
      <alignment horizontal="right"/>
    </xf>
    <xf numFmtId="0" fontId="26" fillId="2" borderId="9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top"/>
    </xf>
    <xf numFmtId="0" fontId="6" fillId="2" borderId="9" xfId="0" applyFont="1" applyFill="1" applyBorder="1" applyAlignment="1">
      <alignment horizontal="center"/>
    </xf>
    <xf numFmtId="61" fontId="6" fillId="2" borderId="9" xfId="0" applyNumberFormat="1" applyFont="1" applyFill="1" applyBorder="1" applyAlignment="1">
      <alignment horizontal="right"/>
    </xf>
    <xf numFmtId="49" fontId="6" fillId="2" borderId="1" xfId="0" applyNumberFormat="1" applyFont="1" applyFill="1" applyBorder="1" applyAlignment="1">
      <alignment horizontal="center" vertical="top"/>
    </xf>
    <xf numFmtId="187" fontId="6" fillId="2" borderId="1" xfId="1" applyNumberFormat="1" applyFont="1" applyFill="1" applyBorder="1" applyAlignment="1">
      <alignment horizontal="right" vertical="top"/>
    </xf>
    <xf numFmtId="187" fontId="6" fillId="2" borderId="1" xfId="1" applyNumberFormat="1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top" wrapText="1"/>
    </xf>
    <xf numFmtId="187" fontId="10" fillId="2" borderId="1" xfId="1" applyNumberFormat="1" applyFont="1" applyFill="1" applyBorder="1" applyAlignment="1">
      <alignment horizontal="center" vertical="top" wrapText="1"/>
    </xf>
    <xf numFmtId="187" fontId="10" fillId="2" borderId="1" xfId="1" applyNumberFormat="1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vertical="top" wrapText="1"/>
    </xf>
    <xf numFmtId="187" fontId="13" fillId="2" borderId="9" xfId="1" applyNumberFormat="1" applyFont="1" applyFill="1" applyBorder="1" applyAlignment="1">
      <alignment horizontal="center" vertical="top"/>
    </xf>
    <xf numFmtId="1" fontId="10" fillId="2" borderId="5" xfId="0" applyNumberFormat="1" applyFont="1" applyFill="1" applyBorder="1" applyAlignment="1">
      <alignment horizontal="center" vertical="top"/>
    </xf>
    <xf numFmtId="187" fontId="10" fillId="2" borderId="5" xfId="1" applyNumberFormat="1" applyFont="1" applyFill="1" applyBorder="1" applyAlignment="1">
      <alignment horizontal="center" vertical="top"/>
    </xf>
    <xf numFmtId="0" fontId="10" fillId="2" borderId="13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vertical="top"/>
    </xf>
    <xf numFmtId="0" fontId="6" fillId="2" borderId="1" xfId="0" applyFont="1" applyFill="1" applyBorder="1" applyAlignment="1">
      <alignment horizontal="center" vertical="top"/>
    </xf>
    <xf numFmtId="43" fontId="10" fillId="2" borderId="1" xfId="1" applyFont="1" applyFill="1" applyBorder="1" applyAlignment="1">
      <alignment horizontal="center" vertical="top"/>
    </xf>
    <xf numFmtId="1" fontId="10" fillId="2" borderId="1" xfId="0" applyNumberFormat="1" applyFont="1" applyFill="1" applyBorder="1" applyAlignment="1">
      <alignment horizontal="center" vertical="top" wrapText="1"/>
    </xf>
    <xf numFmtId="1" fontId="10" fillId="2" borderId="6" xfId="0" applyNumberFormat="1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vertical="top"/>
    </xf>
    <xf numFmtId="0" fontId="9" fillId="2" borderId="6" xfId="0" applyFont="1" applyFill="1" applyBorder="1" applyAlignment="1">
      <alignment vertical="top" wrapText="1"/>
    </xf>
    <xf numFmtId="187" fontId="10" fillId="2" borderId="6" xfId="1" applyNumberFormat="1" applyFont="1" applyFill="1" applyBorder="1" applyAlignment="1">
      <alignment horizontal="left" vertical="top"/>
    </xf>
    <xf numFmtId="187" fontId="10" fillId="2" borderId="1" xfId="1" applyNumberFormat="1" applyFont="1" applyFill="1" applyBorder="1" applyAlignment="1">
      <alignment horizontal="left" vertical="top" wrapText="1"/>
    </xf>
    <xf numFmtId="59" fontId="6" fillId="0" borderId="1" xfId="0" applyNumberFormat="1" applyFont="1" applyBorder="1" applyAlignment="1">
      <alignment horizontal="right" vertical="top"/>
    </xf>
    <xf numFmtId="187" fontId="10" fillId="2" borderId="9" xfId="1" applyNumberFormat="1" applyFont="1" applyFill="1" applyBorder="1" applyAlignment="1">
      <alignment horizontal="left" vertical="top"/>
    </xf>
    <xf numFmtId="0" fontId="9" fillId="2" borderId="9" xfId="0" applyFont="1" applyFill="1" applyBorder="1" applyAlignment="1">
      <alignment vertical="top" wrapText="1"/>
    </xf>
    <xf numFmtId="1" fontId="10" fillId="2" borderId="5" xfId="0" applyNumberFormat="1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vertical="top" wrapText="1"/>
    </xf>
    <xf numFmtId="1" fontId="6" fillId="2" borderId="9" xfId="0" applyNumberFormat="1" applyFont="1" applyFill="1" applyBorder="1" applyAlignment="1">
      <alignment vertical="top"/>
    </xf>
    <xf numFmtId="0" fontId="6" fillId="2" borderId="12" xfId="0" applyFont="1" applyFill="1" applyBorder="1" applyAlignment="1">
      <alignment horizontal="left" vertical="top" wrapText="1"/>
    </xf>
    <xf numFmtId="1" fontId="10" fillId="2" borderId="12" xfId="0" applyNumberFormat="1" applyFont="1" applyFill="1" applyBorder="1" applyAlignment="1">
      <alignment horizontal="center" vertical="top" wrapText="1"/>
    </xf>
    <xf numFmtId="0" fontId="6" fillId="2" borderId="12" xfId="0" applyFont="1" applyFill="1" applyBorder="1" applyAlignment="1">
      <alignment vertical="top"/>
    </xf>
    <xf numFmtId="187" fontId="13" fillId="2" borderId="1" xfId="1" applyNumberFormat="1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left" vertical="top" wrapText="1"/>
    </xf>
    <xf numFmtId="0" fontId="10" fillId="2" borderId="12" xfId="0" applyFont="1" applyFill="1" applyBorder="1" applyAlignment="1">
      <alignment horizontal="center" vertical="top" wrapText="1"/>
    </xf>
    <xf numFmtId="1" fontId="10" fillId="2" borderId="0" xfId="0" applyNumberFormat="1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15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6" xfId="0" applyFont="1" applyFill="1" applyBorder="1" applyAlignment="1">
      <alignment horizontal="center" vertical="top" wrapText="1"/>
    </xf>
    <xf numFmtId="61" fontId="6" fillId="2" borderId="6" xfId="0" applyNumberFormat="1" applyFont="1" applyFill="1" applyBorder="1" applyAlignment="1">
      <alignment horizontal="right" vertical="top"/>
    </xf>
    <xf numFmtId="61" fontId="6" fillId="2" borderId="2" xfId="0" applyNumberFormat="1" applyFont="1" applyFill="1" applyBorder="1" applyAlignment="1">
      <alignment horizontal="center" vertical="top"/>
    </xf>
    <xf numFmtId="61" fontId="6" fillId="2" borderId="1" xfId="0" applyNumberFormat="1" applyFont="1" applyFill="1" applyBorder="1" applyAlignment="1">
      <alignment horizontal="center" vertical="top"/>
    </xf>
    <xf numFmtId="0" fontId="6" fillId="2" borderId="2" xfId="0" applyFont="1" applyFill="1" applyBorder="1" applyAlignment="1">
      <alignment vertical="top" wrapText="1"/>
    </xf>
    <xf numFmtId="1" fontId="6" fillId="2" borderId="1" xfId="0" applyNumberFormat="1" applyFont="1" applyFill="1" applyBorder="1" applyAlignment="1">
      <alignment horizontal="center" vertical="top"/>
    </xf>
    <xf numFmtId="1" fontId="6" fillId="2" borderId="1" xfId="0" applyNumberFormat="1" applyFont="1" applyFill="1" applyBorder="1" applyAlignment="1">
      <alignment horizontal="center" vertical="top" wrapText="1"/>
    </xf>
    <xf numFmtId="61" fontId="6" fillId="2" borderId="1" xfId="0" applyNumberFormat="1" applyFont="1" applyFill="1" applyBorder="1" applyAlignment="1">
      <alignment horizontal="right" vertical="top"/>
    </xf>
    <xf numFmtId="0" fontId="6" fillId="2" borderId="2" xfId="0" applyFont="1" applyFill="1" applyBorder="1" applyAlignment="1">
      <alignment horizontal="center" vertical="top"/>
    </xf>
    <xf numFmtId="61" fontId="6" fillId="2" borderId="2" xfId="0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vertical="top" wrapText="1"/>
    </xf>
    <xf numFmtId="1" fontId="6" fillId="2" borderId="6" xfId="0" applyNumberFormat="1" applyFont="1" applyFill="1" applyBorder="1" applyAlignment="1">
      <alignment horizontal="center" vertical="top"/>
    </xf>
    <xf numFmtId="61" fontId="6" fillId="2" borderId="6" xfId="0" applyNumberFormat="1" applyFont="1" applyFill="1" applyBorder="1" applyAlignment="1">
      <alignment horizontal="center" vertical="top"/>
    </xf>
    <xf numFmtId="59" fontId="6" fillId="2" borderId="2" xfId="0" applyNumberFormat="1" applyFont="1" applyFill="1" applyBorder="1" applyAlignment="1">
      <alignment horizontal="center" vertical="top"/>
    </xf>
    <xf numFmtId="59" fontId="6" fillId="2" borderId="2" xfId="0" applyNumberFormat="1" applyFont="1" applyFill="1" applyBorder="1" applyAlignment="1">
      <alignment horizontal="right" vertical="top"/>
    </xf>
    <xf numFmtId="0" fontId="6" fillId="2" borderId="2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vertical="top" wrapText="1"/>
    </xf>
    <xf numFmtId="59" fontId="6" fillId="2" borderId="1" xfId="0" applyNumberFormat="1" applyFont="1" applyFill="1" applyBorder="1" applyAlignment="1">
      <alignment horizontal="center" vertical="top"/>
    </xf>
    <xf numFmtId="61" fontId="6" fillId="2" borderId="3" xfId="0" applyNumberFormat="1" applyFont="1" applyFill="1" applyBorder="1" applyAlignment="1">
      <alignment horizontal="center" vertical="top"/>
    </xf>
    <xf numFmtId="61" fontId="6" fillId="2" borderId="4" xfId="0" applyNumberFormat="1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left" wrapText="1"/>
    </xf>
    <xf numFmtId="1" fontId="9" fillId="2" borderId="1" xfId="0" applyNumberFormat="1" applyFont="1" applyFill="1" applyBorder="1" applyAlignment="1">
      <alignment horizontal="center" vertical="top"/>
    </xf>
    <xf numFmtId="187" fontId="9" fillId="2" borderId="1" xfId="1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187" fontId="9" fillId="2" borderId="1" xfId="1" applyNumberFormat="1" applyFont="1" applyFill="1" applyBorder="1" applyAlignment="1">
      <alignment vertical="top"/>
    </xf>
    <xf numFmtId="49" fontId="6" fillId="2" borderId="1" xfId="0" applyNumberFormat="1" applyFont="1" applyFill="1" applyBorder="1" applyAlignment="1">
      <alignment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13" fillId="2" borderId="1" xfId="0" applyNumberFormat="1" applyFont="1" applyFill="1" applyBorder="1" applyAlignment="1">
      <alignment horizontal="right" vertical="top"/>
    </xf>
    <xf numFmtId="0" fontId="6" fillId="2" borderId="3" xfId="0" applyFont="1" applyFill="1" applyBorder="1" applyAlignment="1">
      <alignment vertical="top"/>
    </xf>
    <xf numFmtId="49" fontId="6" fillId="2" borderId="1" xfId="0" applyNumberFormat="1" applyFont="1" applyFill="1" applyBorder="1" applyAlignment="1">
      <alignment horizontal="right" vertical="top" wrapText="1"/>
    </xf>
    <xf numFmtId="49" fontId="6" fillId="2" borderId="1" xfId="0" applyNumberFormat="1" applyFont="1" applyFill="1" applyBorder="1" applyAlignment="1">
      <alignment horizontal="right" vertical="top"/>
    </xf>
    <xf numFmtId="49" fontId="10" fillId="2" borderId="1" xfId="0" applyNumberFormat="1" applyFont="1" applyFill="1" applyBorder="1" applyAlignment="1">
      <alignment horizontal="right" vertical="top"/>
    </xf>
    <xf numFmtId="0" fontId="4" fillId="2" borderId="9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/>
    </xf>
    <xf numFmtId="187" fontId="17" fillId="2" borderId="9" xfId="1" applyNumberFormat="1" applyFont="1" applyFill="1" applyBorder="1" applyAlignment="1">
      <alignment horizontal="center" vertical="top"/>
    </xf>
    <xf numFmtId="3" fontId="17" fillId="2" borderId="0" xfId="0" applyNumberFormat="1" applyFont="1" applyFill="1" applyBorder="1" applyAlignment="1">
      <alignment vertical="top"/>
    </xf>
    <xf numFmtId="3" fontId="7" fillId="2" borderId="0" xfId="0" applyNumberFormat="1" applyFont="1" applyFill="1" applyBorder="1" applyAlignment="1">
      <alignment vertical="top"/>
    </xf>
    <xf numFmtId="0" fontId="1" fillId="2" borderId="5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12" xfId="0" applyFont="1" applyFill="1" applyBorder="1" applyAlignment="1">
      <alignment horizontal="center" vertical="top"/>
    </xf>
    <xf numFmtId="0" fontId="7" fillId="2" borderId="12" xfId="0" applyFont="1" applyFill="1" applyBorder="1" applyAlignment="1">
      <alignment horizontal="center" vertical="top"/>
    </xf>
    <xf numFmtId="187" fontId="7" fillId="2" borderId="12" xfId="1" applyNumberFormat="1" applyFont="1" applyFill="1" applyBorder="1" applyAlignment="1">
      <alignment horizontal="center" vertical="top"/>
    </xf>
    <xf numFmtId="0" fontId="7" fillId="2" borderId="12" xfId="0" applyFont="1" applyFill="1" applyBorder="1" applyAlignment="1">
      <alignment vertical="top"/>
    </xf>
    <xf numFmtId="187" fontId="7" fillId="2" borderId="12" xfId="1" applyNumberFormat="1" applyFont="1" applyFill="1" applyBorder="1" applyAlignment="1">
      <alignment vertical="top"/>
    </xf>
    <xf numFmtId="0" fontId="1" fillId="2" borderId="12" xfId="0" applyFont="1" applyFill="1" applyBorder="1" applyAlignment="1">
      <alignment vertical="top"/>
    </xf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187" fontId="7" fillId="2" borderId="0" xfId="1" applyNumberFormat="1" applyFont="1" applyFill="1" applyBorder="1" applyAlignment="1">
      <alignment horizontal="center" vertical="top"/>
    </xf>
    <xf numFmtId="0" fontId="7" fillId="2" borderId="0" xfId="0" applyFont="1" applyFill="1" applyBorder="1" applyAlignment="1">
      <alignment vertical="top"/>
    </xf>
    <xf numFmtId="187" fontId="7" fillId="2" borderId="0" xfId="1" applyNumberFormat="1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0" fontId="1" fillId="2" borderId="9" xfId="0" applyFont="1" applyFill="1" applyBorder="1" applyAlignment="1">
      <alignment horizontal="center" vertical="top"/>
    </xf>
    <xf numFmtId="187" fontId="7" fillId="2" borderId="9" xfId="1" applyNumberFormat="1" applyFont="1" applyFill="1" applyBorder="1" applyAlignment="1">
      <alignment horizontal="center" vertical="top"/>
    </xf>
    <xf numFmtId="0" fontId="7" fillId="2" borderId="9" xfId="0" applyFont="1" applyFill="1" applyBorder="1" applyAlignment="1">
      <alignment vertical="top"/>
    </xf>
    <xf numFmtId="187" fontId="7" fillId="2" borderId="9" xfId="1" applyNumberFormat="1" applyFont="1" applyFill="1" applyBorder="1" applyAlignment="1">
      <alignment vertical="top"/>
    </xf>
    <xf numFmtId="0" fontId="1" fillId="2" borderId="9" xfId="0" applyFont="1" applyFill="1" applyBorder="1" applyAlignment="1">
      <alignment vertical="top"/>
    </xf>
    <xf numFmtId="0" fontId="17" fillId="2" borderId="9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/>
    </xf>
    <xf numFmtId="0" fontId="1" fillId="2" borderId="6" xfId="0" applyFont="1" applyFill="1" applyBorder="1" applyAlignment="1">
      <alignment horizontal="center" vertical="top"/>
    </xf>
    <xf numFmtId="3" fontId="7" fillId="2" borderId="6" xfId="0" applyNumberFormat="1" applyFont="1" applyFill="1" applyBorder="1" applyAlignment="1">
      <alignment vertical="top"/>
    </xf>
    <xf numFmtId="0" fontId="7" fillId="2" borderId="6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center" vertical="top" wrapText="1"/>
    </xf>
    <xf numFmtId="1" fontId="7" fillId="2" borderId="1" xfId="0" applyNumberFormat="1" applyFont="1" applyFill="1" applyBorder="1" applyAlignment="1">
      <alignment horizontal="center" vertical="top"/>
    </xf>
    <xf numFmtId="0" fontId="7" fillId="2" borderId="9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vertical="top"/>
    </xf>
    <xf numFmtId="0" fontId="7" fillId="2" borderId="5" xfId="0" applyFont="1" applyFill="1" applyBorder="1" applyAlignment="1">
      <alignment horizontal="center" vertical="top" wrapText="1"/>
    </xf>
    <xf numFmtId="187" fontId="7" fillId="2" borderId="5" xfId="1" applyNumberFormat="1" applyFont="1" applyFill="1" applyBorder="1" applyAlignment="1">
      <alignment vertical="top"/>
    </xf>
    <xf numFmtId="187" fontId="7" fillId="2" borderId="9" xfId="1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 wrapText="1"/>
    </xf>
    <xf numFmtId="187" fontId="7" fillId="2" borderId="5" xfId="1" applyNumberFormat="1" applyFont="1" applyFill="1" applyBorder="1" applyAlignment="1">
      <alignment horizontal="center" vertical="top"/>
    </xf>
    <xf numFmtId="0" fontId="31" fillId="2" borderId="9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 vertical="top"/>
    </xf>
    <xf numFmtId="0" fontId="31" fillId="2" borderId="6" xfId="0" applyFont="1" applyFill="1" applyBorder="1" applyAlignment="1">
      <alignment horizontal="left" vertical="top"/>
    </xf>
    <xf numFmtId="187" fontId="1" fillId="2" borderId="6" xfId="1" applyNumberFormat="1" applyFont="1" applyFill="1" applyBorder="1" applyAlignment="1">
      <alignment vertical="top"/>
    </xf>
    <xf numFmtId="0" fontId="33" fillId="2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vertical="top"/>
    </xf>
    <xf numFmtId="187" fontId="7" fillId="2" borderId="6" xfId="1" applyNumberFormat="1" applyFont="1" applyFill="1" applyBorder="1" applyAlignment="1">
      <alignment horizontal="left" vertical="top"/>
    </xf>
    <xf numFmtId="187" fontId="7" fillId="2" borderId="0" xfId="1" applyNumberFormat="1" applyFont="1" applyFill="1" applyAlignment="1">
      <alignment vertical="top"/>
    </xf>
    <xf numFmtId="0" fontId="1" fillId="0" borderId="9" xfId="0" applyFont="1" applyBorder="1" applyAlignment="1">
      <alignment horizontal="center" vertical="top" wrapText="1"/>
    </xf>
    <xf numFmtId="2" fontId="7" fillId="2" borderId="9" xfId="0" applyNumberFormat="1" applyFont="1" applyFill="1" applyBorder="1" applyAlignment="1">
      <alignment horizontal="center" vertical="top"/>
    </xf>
    <xf numFmtId="0" fontId="7" fillId="2" borderId="9" xfId="0" applyFont="1" applyFill="1" applyBorder="1" applyAlignment="1">
      <alignment horizontal="center" vertical="top" wrapText="1"/>
    </xf>
    <xf numFmtId="43" fontId="7" fillId="2" borderId="9" xfId="1" applyFont="1" applyFill="1" applyBorder="1" applyAlignment="1">
      <alignment horizontal="center" vertical="top"/>
    </xf>
    <xf numFmtId="0" fontId="1" fillId="2" borderId="0" xfId="0" applyFont="1" applyFill="1" applyBorder="1" applyAlignment="1">
      <alignment wrapText="1"/>
    </xf>
    <xf numFmtId="0" fontId="17" fillId="2" borderId="9" xfId="0" applyFont="1" applyFill="1" applyBorder="1" applyAlignment="1">
      <alignment vertical="top" wrapText="1"/>
    </xf>
    <xf numFmtId="0" fontId="1" fillId="2" borderId="13" xfId="0" applyFont="1" applyFill="1" applyBorder="1" applyAlignment="1">
      <alignment wrapText="1"/>
    </xf>
    <xf numFmtId="0" fontId="4" fillId="2" borderId="6" xfId="0" applyFont="1" applyFill="1" applyBorder="1" applyAlignment="1">
      <alignment horizontal="center" vertical="top" wrapText="1"/>
    </xf>
    <xf numFmtId="187" fontId="17" fillId="2" borderId="6" xfId="1" applyNumberFormat="1" applyFont="1" applyFill="1" applyBorder="1" applyAlignment="1">
      <alignment horizontal="center" vertical="top"/>
    </xf>
    <xf numFmtId="3" fontId="17" fillId="2" borderId="13" xfId="0" applyNumberFormat="1" applyFont="1" applyFill="1" applyBorder="1" applyAlignment="1">
      <alignment vertical="top"/>
    </xf>
    <xf numFmtId="0" fontId="4" fillId="0" borderId="0" xfId="0" applyFont="1" applyBorder="1" applyAlignment="1">
      <alignment horizontal="center" vertical="top" wrapText="1"/>
    </xf>
    <xf numFmtId="187" fontId="17" fillId="0" borderId="0" xfId="1" applyNumberFormat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8" fillId="0" borderId="0" xfId="0" applyFont="1" applyAlignment="1"/>
    <xf numFmtId="0" fontId="2" fillId="0" borderId="0" xfId="0" applyFont="1" applyAlignment="1"/>
    <xf numFmtId="0" fontId="6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3" fontId="7" fillId="2" borderId="9" xfId="0" applyNumberFormat="1" applyFont="1" applyFill="1" applyBorder="1" applyAlignment="1">
      <alignment horizontal="center" vertical="top"/>
    </xf>
    <xf numFmtId="0" fontId="1" fillId="3" borderId="5" xfId="0" applyFont="1" applyFill="1" applyBorder="1" applyAlignment="1">
      <alignment vertical="top" wrapText="1"/>
    </xf>
    <xf numFmtId="0" fontId="7" fillId="3" borderId="5" xfId="0" applyFont="1" applyFill="1" applyBorder="1" applyAlignment="1">
      <alignment horizontal="center" vertical="top" wrapText="1"/>
    </xf>
    <xf numFmtId="187" fontId="7" fillId="3" borderId="5" xfId="1" applyNumberFormat="1" applyFont="1" applyFill="1" applyBorder="1" applyAlignment="1">
      <alignment vertical="top"/>
    </xf>
    <xf numFmtId="0" fontId="30" fillId="3" borderId="11" xfId="0" applyFont="1" applyFill="1" applyBorder="1" applyAlignment="1">
      <alignment vertical="top"/>
    </xf>
    <xf numFmtId="60" fontId="30" fillId="3" borderId="11" xfId="0" applyNumberFormat="1" applyFont="1" applyFill="1" applyBorder="1" applyAlignment="1">
      <alignment wrapText="1"/>
    </xf>
    <xf numFmtId="0" fontId="30" fillId="3" borderId="9" xfId="0" applyFont="1" applyFill="1" applyBorder="1" applyAlignment="1">
      <alignment horizontal="center" vertical="top" wrapText="1"/>
    </xf>
    <xf numFmtId="3" fontId="30" fillId="3" borderId="9" xfId="0" applyNumberFormat="1" applyFont="1" applyFill="1" applyBorder="1" applyAlignment="1">
      <alignment horizontal="right" vertical="top"/>
    </xf>
    <xf numFmtId="3" fontId="30" fillId="3" borderId="11" xfId="0" applyNumberFormat="1" applyFont="1" applyFill="1" applyBorder="1" applyAlignment="1">
      <alignment horizontal="right" vertical="top"/>
    </xf>
    <xf numFmtId="0" fontId="29" fillId="3" borderId="9" xfId="0" applyFont="1" applyFill="1" applyBorder="1" applyAlignment="1">
      <alignment horizontal="center" vertical="top" wrapText="1"/>
    </xf>
    <xf numFmtId="60" fontId="30" fillId="3" borderId="11" xfId="0" applyNumberFormat="1" applyFont="1" applyFill="1" applyBorder="1" applyAlignment="1">
      <alignment vertical="top"/>
    </xf>
    <xf numFmtId="60" fontId="30" fillId="3" borderId="7" xfId="0" applyNumberFormat="1" applyFont="1" applyFill="1" applyBorder="1"/>
    <xf numFmtId="0" fontId="7" fillId="3" borderId="6" xfId="0" applyFont="1" applyFill="1" applyBorder="1" applyAlignment="1">
      <alignment horizontal="center" vertical="top"/>
    </xf>
    <xf numFmtId="0" fontId="30" fillId="3" borderId="6" xfId="0" applyFont="1" applyFill="1" applyBorder="1" applyAlignment="1">
      <alignment horizontal="center"/>
    </xf>
    <xf numFmtId="3" fontId="30" fillId="3" borderId="6" xfId="0" applyNumberFormat="1" applyFont="1" applyFill="1" applyBorder="1" applyAlignment="1">
      <alignment horizontal="right"/>
    </xf>
    <xf numFmtId="3" fontId="30" fillId="3" borderId="7" xfId="0" applyNumberFormat="1" applyFont="1" applyFill="1" applyBorder="1" applyAlignment="1">
      <alignment horizontal="right"/>
    </xf>
    <xf numFmtId="60" fontId="30" fillId="3" borderId="11" xfId="0" applyNumberFormat="1" applyFont="1" applyFill="1" applyBorder="1"/>
    <xf numFmtId="0" fontId="30" fillId="3" borderId="9" xfId="0" applyFont="1" applyFill="1" applyBorder="1" applyAlignment="1">
      <alignment horizontal="center"/>
    </xf>
    <xf numFmtId="3" fontId="30" fillId="3" borderId="9" xfId="0" applyNumberFormat="1" applyFont="1" applyFill="1" applyBorder="1" applyAlignment="1">
      <alignment horizontal="right"/>
    </xf>
    <xf numFmtId="0" fontId="17" fillId="3" borderId="9" xfId="0" applyFont="1" applyFill="1" applyBorder="1" applyAlignment="1">
      <alignment vertical="top" wrapText="1"/>
    </xf>
    <xf numFmtId="60" fontId="30" fillId="3" borderId="6" xfId="0" applyNumberFormat="1" applyFont="1" applyFill="1" applyBorder="1" applyAlignment="1">
      <alignment wrapText="1"/>
    </xf>
    <xf numFmtId="3" fontId="30" fillId="3" borderId="6" xfId="0" applyNumberFormat="1" applyFont="1" applyFill="1" applyBorder="1" applyAlignment="1">
      <alignment horizontal="right" vertical="top"/>
    </xf>
    <xf numFmtId="3" fontId="30" fillId="3" borderId="6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vertical="top"/>
    </xf>
    <xf numFmtId="3" fontId="7" fillId="3" borderId="1" xfId="0" applyNumberFormat="1" applyFont="1" applyFill="1" applyBorder="1" applyAlignment="1">
      <alignment vertical="top"/>
    </xf>
    <xf numFmtId="187" fontId="7" fillId="3" borderId="1" xfId="1" applyNumberFormat="1" applyFont="1" applyFill="1" applyBorder="1" applyAlignment="1">
      <alignment vertical="top"/>
    </xf>
    <xf numFmtId="187" fontId="7" fillId="3" borderId="1" xfId="1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top" wrapText="1"/>
    </xf>
    <xf numFmtId="1" fontId="10" fillId="3" borderId="1" xfId="0" applyNumberFormat="1" applyFont="1" applyFill="1" applyBorder="1" applyAlignment="1">
      <alignment horizontal="center" vertical="top" wrapText="1"/>
    </xf>
    <xf numFmtId="3" fontId="10" fillId="3" borderId="1" xfId="0" applyNumberFormat="1" applyFont="1" applyFill="1" applyBorder="1" applyAlignment="1">
      <alignment vertical="top"/>
    </xf>
    <xf numFmtId="0" fontId="10" fillId="3" borderId="1" xfId="0" applyFont="1" applyFill="1" applyBorder="1" applyAlignment="1">
      <alignment horizontal="center" vertical="top"/>
    </xf>
    <xf numFmtId="0" fontId="9" fillId="3" borderId="5" xfId="0" applyFont="1" applyFill="1" applyBorder="1" applyAlignment="1">
      <alignment vertical="top" wrapText="1"/>
    </xf>
    <xf numFmtId="187" fontId="7" fillId="0" borderId="1" xfId="1" applyNumberFormat="1" applyFont="1" applyBorder="1" applyAlignment="1">
      <alignment horizontal="center" vertical="top" wrapText="1"/>
    </xf>
    <xf numFmtId="1" fontId="10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vertical="top"/>
    </xf>
    <xf numFmtId="1" fontId="10" fillId="0" borderId="9" xfId="0" applyNumberFormat="1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187" fontId="10" fillId="0" borderId="9" xfId="1" applyNumberFormat="1" applyFont="1" applyBorder="1" applyAlignment="1">
      <alignment horizontal="center" vertical="top"/>
    </xf>
    <xf numFmtId="187" fontId="10" fillId="0" borderId="9" xfId="1" applyNumberFormat="1" applyFont="1" applyBorder="1" applyAlignment="1">
      <alignment vertical="top"/>
    </xf>
    <xf numFmtId="1" fontId="10" fillId="0" borderId="5" xfId="0" applyNumberFormat="1" applyFont="1" applyBorder="1" applyAlignment="1">
      <alignment horizontal="center" vertical="top" wrapText="1"/>
    </xf>
    <xf numFmtId="187" fontId="10" fillId="0" borderId="5" xfId="1" applyNumberFormat="1" applyFont="1" applyBorder="1" applyAlignment="1">
      <alignment vertical="top"/>
    </xf>
    <xf numFmtId="0" fontId="10" fillId="0" borderId="5" xfId="0" applyFont="1" applyBorder="1" applyAlignment="1">
      <alignment horizontal="center" vertical="top"/>
    </xf>
    <xf numFmtId="1" fontId="10" fillId="0" borderId="9" xfId="0" applyNumberFormat="1" applyFont="1" applyBorder="1" applyAlignment="1">
      <alignment horizontal="center" vertical="top" wrapText="1"/>
    </xf>
    <xf numFmtId="1" fontId="6" fillId="0" borderId="9" xfId="0" applyNumberFormat="1" applyFont="1" applyBorder="1" applyAlignment="1">
      <alignment vertical="top"/>
    </xf>
    <xf numFmtId="1" fontId="10" fillId="0" borderId="6" xfId="0" applyNumberFormat="1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vertical="top" wrapText="1"/>
    </xf>
    <xf numFmtId="187" fontId="10" fillId="0" borderId="5" xfId="1" applyNumberFormat="1" applyFont="1" applyBorder="1" applyAlignment="1">
      <alignment horizontal="left" vertical="top"/>
    </xf>
    <xf numFmtId="187" fontId="10" fillId="0" borderId="5" xfId="1" applyNumberFormat="1" applyFont="1" applyBorder="1" applyAlignment="1">
      <alignment horizontal="center" vertical="top"/>
    </xf>
    <xf numFmtId="187" fontId="10" fillId="0" borderId="9" xfId="1" applyNumberFormat="1" applyFont="1" applyBorder="1" applyAlignment="1">
      <alignment horizontal="left" vertical="top"/>
    </xf>
    <xf numFmtId="0" fontId="10" fillId="0" borderId="9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0" fillId="0" borderId="5" xfId="0" applyFont="1" applyBorder="1" applyAlignment="1">
      <alignment vertical="top"/>
    </xf>
    <xf numFmtId="0" fontId="6" fillId="0" borderId="9" xfId="0" applyFont="1" applyBorder="1" applyAlignment="1">
      <alignment horizontal="center" vertical="top"/>
    </xf>
    <xf numFmtId="187" fontId="26" fillId="0" borderId="9" xfId="1" applyNumberFormat="1" applyFont="1" applyBorder="1" applyAlignment="1">
      <alignment horizontal="center" vertical="top"/>
    </xf>
    <xf numFmtId="187" fontId="10" fillId="0" borderId="9" xfId="1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187" fontId="10" fillId="0" borderId="6" xfId="1" applyNumberFormat="1" applyFont="1" applyBorder="1" applyAlignment="1">
      <alignment horizontal="center" vertical="top" wrapText="1"/>
    </xf>
    <xf numFmtId="187" fontId="10" fillId="0" borderId="5" xfId="1" applyNumberFormat="1" applyFont="1" applyBorder="1" applyAlignment="1">
      <alignment vertical="top" wrapText="1"/>
    </xf>
    <xf numFmtId="187" fontId="6" fillId="0" borderId="9" xfId="1" applyNumberFormat="1" applyFont="1" applyBorder="1" applyAlignment="1">
      <alignment horizontal="center"/>
    </xf>
    <xf numFmtId="187" fontId="6" fillId="0" borderId="9" xfId="1" applyNumberFormat="1" applyFont="1" applyBorder="1" applyAlignment="1">
      <alignment horizontal="right"/>
    </xf>
    <xf numFmtId="0" fontId="2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61" fontId="6" fillId="0" borderId="6" xfId="0" applyNumberFormat="1" applyFont="1" applyBorder="1" applyAlignment="1">
      <alignment horizontal="right"/>
    </xf>
    <xf numFmtId="187" fontId="6" fillId="0" borderId="6" xfId="1" applyNumberFormat="1" applyFont="1" applyBorder="1" applyAlignment="1">
      <alignment horizontal="center"/>
    </xf>
    <xf numFmtId="1" fontId="10" fillId="0" borderId="9" xfId="0" applyNumberFormat="1" applyFont="1" applyFill="1" applyBorder="1" applyAlignment="1">
      <alignment horizontal="center" vertical="top"/>
    </xf>
    <xf numFmtId="187" fontId="10" fillId="0" borderId="9" xfId="1" applyNumberFormat="1" applyFont="1" applyFill="1" applyBorder="1" applyAlignment="1">
      <alignment horizontal="center" vertical="top"/>
    </xf>
    <xf numFmtId="1" fontId="10" fillId="0" borderId="1" xfId="0" applyNumberFormat="1" applyFont="1" applyFill="1" applyBorder="1" applyAlignment="1">
      <alignment horizontal="center" vertical="top"/>
    </xf>
    <xf numFmtId="0" fontId="6" fillId="0" borderId="0" xfId="0" applyFont="1" applyFill="1" applyAlignment="1">
      <alignment vertical="top"/>
    </xf>
    <xf numFmtId="187" fontId="6" fillId="0" borderId="0" xfId="0" applyNumberFormat="1" applyFont="1" applyAlignment="1">
      <alignment vertical="top" wrapText="1"/>
    </xf>
    <xf numFmtId="187" fontId="6" fillId="0" borderId="5" xfId="0" applyNumberFormat="1" applyFont="1" applyBorder="1" applyAlignment="1">
      <alignment vertical="top" wrapText="1"/>
    </xf>
    <xf numFmtId="187" fontId="6" fillId="0" borderId="9" xfId="0" applyNumberFormat="1" applyFont="1" applyBorder="1" applyAlignment="1">
      <alignment vertical="top" wrapText="1"/>
    </xf>
    <xf numFmtId="187" fontId="6" fillId="0" borderId="0" xfId="0" applyNumberFormat="1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6" fillId="0" borderId="9" xfId="0" applyFont="1" applyBorder="1" applyAlignment="1">
      <alignment vertical="top" wrapText="1"/>
    </xf>
    <xf numFmtId="0" fontId="36" fillId="0" borderId="6" xfId="0" applyFont="1" applyBorder="1" applyAlignment="1">
      <alignment vertical="top" wrapText="1"/>
    </xf>
    <xf numFmtId="187" fontId="6" fillId="0" borderId="6" xfId="0" applyNumberFormat="1" applyFont="1" applyBorder="1" applyAlignment="1">
      <alignment vertical="top" wrapText="1"/>
    </xf>
    <xf numFmtId="0" fontId="1" fillId="0" borderId="9" xfId="0" applyFont="1" applyBorder="1" applyAlignment="1">
      <alignment wrapText="1"/>
    </xf>
    <xf numFmtId="0" fontId="1" fillId="0" borderId="6" xfId="0" applyFont="1" applyBorder="1" applyAlignment="1">
      <alignment wrapText="1"/>
    </xf>
    <xf numFmtId="187" fontId="17" fillId="0" borderId="6" xfId="1" applyNumberFormat="1" applyFont="1" applyBorder="1" applyAlignment="1">
      <alignment horizontal="center" vertical="top"/>
    </xf>
    <xf numFmtId="1" fontId="10" fillId="0" borderId="6" xfId="0" applyNumberFormat="1" applyFont="1" applyFill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vertical="top" wrapText="1"/>
    </xf>
    <xf numFmtId="0" fontId="6" fillId="0" borderId="6" xfId="0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187" fontId="6" fillId="0" borderId="6" xfId="1" applyNumberFormat="1" applyFont="1" applyFill="1" applyBorder="1" applyAlignment="1">
      <alignment horizontal="center" vertical="top"/>
    </xf>
    <xf numFmtId="187" fontId="6" fillId="0" borderId="6" xfId="1" applyNumberFormat="1" applyFont="1" applyFill="1" applyBorder="1" applyAlignment="1">
      <alignment horizontal="right" vertical="top"/>
    </xf>
    <xf numFmtId="0" fontId="6" fillId="0" borderId="6" xfId="0" applyFont="1" applyFill="1" applyBorder="1" applyAlignment="1">
      <alignment vertical="top"/>
    </xf>
    <xf numFmtId="0" fontId="6" fillId="0" borderId="5" xfId="0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187" fontId="6" fillId="0" borderId="5" xfId="1" applyNumberFormat="1" applyFont="1" applyFill="1" applyBorder="1" applyAlignment="1">
      <alignment horizontal="center" vertical="top"/>
    </xf>
    <xf numFmtId="187" fontId="6" fillId="0" borderId="5" xfId="1" applyNumberFormat="1" applyFont="1" applyFill="1" applyBorder="1" applyAlignment="1">
      <alignment horizontal="right" vertical="top"/>
    </xf>
    <xf numFmtId="187" fontId="10" fillId="0" borderId="5" xfId="1" applyNumberFormat="1" applyFont="1" applyFill="1" applyBorder="1" applyAlignment="1">
      <alignment horizontal="right" vertical="top"/>
    </xf>
    <xf numFmtId="49" fontId="6" fillId="0" borderId="9" xfId="0" applyNumberFormat="1" applyFont="1" applyFill="1" applyBorder="1" applyAlignment="1">
      <alignment vertical="top" wrapText="1"/>
    </xf>
    <xf numFmtId="0" fontId="6" fillId="0" borderId="9" xfId="0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center" vertical="top"/>
    </xf>
    <xf numFmtId="187" fontId="6" fillId="0" borderId="9" xfId="1" applyNumberFormat="1" applyFont="1" applyFill="1" applyBorder="1" applyAlignment="1">
      <alignment horizontal="center" vertical="top"/>
    </xf>
    <xf numFmtId="187" fontId="6" fillId="0" borderId="9" xfId="1" applyNumberFormat="1" applyFont="1" applyFill="1" applyBorder="1" applyAlignment="1">
      <alignment horizontal="right" vertical="top"/>
    </xf>
    <xf numFmtId="187" fontId="10" fillId="0" borderId="9" xfId="1" applyNumberFormat="1" applyFont="1" applyFill="1" applyBorder="1" applyAlignment="1">
      <alignment horizontal="right" vertical="top"/>
    </xf>
    <xf numFmtId="0" fontId="6" fillId="0" borderId="9" xfId="0" applyFont="1" applyFill="1" applyBorder="1" applyAlignment="1">
      <alignment vertical="top" wrapText="1"/>
    </xf>
    <xf numFmtId="0" fontId="6" fillId="0" borderId="5" xfId="0" applyFont="1" applyFill="1" applyBorder="1" applyAlignment="1">
      <alignment vertical="top" wrapText="1"/>
    </xf>
    <xf numFmtId="0" fontId="6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 wrapText="1"/>
    </xf>
    <xf numFmtId="0" fontId="1" fillId="0" borderId="7" xfId="0" applyFont="1" applyBorder="1" applyAlignment="1">
      <alignment wrapText="1"/>
    </xf>
    <xf numFmtId="0" fontId="18" fillId="0" borderId="5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187" fontId="2" fillId="0" borderId="5" xfId="1" applyNumberFormat="1" applyFont="1" applyBorder="1" applyAlignment="1">
      <alignment horizontal="center" vertical="top"/>
    </xf>
    <xf numFmtId="187" fontId="2" fillId="0" borderId="9" xfId="1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187" fontId="1" fillId="0" borderId="5" xfId="1" applyNumberFormat="1" applyFont="1" applyBorder="1" applyAlignment="1">
      <alignment horizontal="center" vertical="top"/>
    </xf>
    <xf numFmtId="187" fontId="1" fillId="0" borderId="9" xfId="1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20" fillId="0" borderId="0" xfId="0" applyFont="1" applyAlignment="1">
      <alignment horizontal="center" vertical="top"/>
    </xf>
    <xf numFmtId="0" fontId="9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top" wrapText="1"/>
    </xf>
    <xf numFmtId="0" fontId="24" fillId="0" borderId="7" xfId="0" applyFont="1" applyBorder="1" applyAlignment="1">
      <alignment horizontal="center" vertical="top"/>
    </xf>
    <xf numFmtId="0" fontId="24" fillId="0" borderId="8" xfId="0" applyFont="1" applyBorder="1" applyAlignment="1">
      <alignment horizontal="center" vertical="top"/>
    </xf>
    <xf numFmtId="0" fontId="23" fillId="0" borderId="2" xfId="0" applyFont="1" applyBorder="1" applyAlignment="1">
      <alignment horizontal="center" vertical="top"/>
    </xf>
    <xf numFmtId="0" fontId="23" fillId="0" borderId="4" xfId="0" applyFont="1" applyBorder="1" applyAlignment="1">
      <alignment horizontal="center" vertical="top"/>
    </xf>
    <xf numFmtId="0" fontId="24" fillId="0" borderId="5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/>
    </xf>
    <xf numFmtId="0" fontId="23" fillId="0" borderId="9" xfId="0" applyFont="1" applyBorder="1" applyAlignment="1">
      <alignment horizontal="center" vertical="top"/>
    </xf>
    <xf numFmtId="0" fontId="23" fillId="0" borderId="6" xfId="0" applyFont="1" applyBorder="1" applyAlignment="1">
      <alignment horizontal="center" vertical="top"/>
    </xf>
    <xf numFmtId="0" fontId="23" fillId="0" borderId="5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/>
    </xf>
    <xf numFmtId="0" fontId="24" fillId="0" borderId="3" xfId="0" applyFont="1" applyBorder="1" applyAlignment="1">
      <alignment horizontal="center" vertical="top"/>
    </xf>
    <xf numFmtId="0" fontId="24" fillId="0" borderId="4" xfId="0" applyFont="1" applyBorder="1" applyAlignment="1">
      <alignment horizontal="center" vertical="top"/>
    </xf>
    <xf numFmtId="0" fontId="1" fillId="0" borderId="9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1" fillId="2" borderId="5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7" fillId="2" borderId="9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7" fillId="2" borderId="9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1" fillId="2" borderId="6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horizontal="center" vertical="top"/>
    </xf>
    <xf numFmtId="0" fontId="7" fillId="0" borderId="6" xfId="0" applyFont="1" applyFill="1" applyBorder="1" applyAlignment="1">
      <alignment vertical="top" wrapText="1"/>
    </xf>
    <xf numFmtId="187" fontId="7" fillId="0" borderId="6" xfId="1" applyNumberFormat="1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1" fillId="0" borderId="18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top"/>
    </xf>
    <xf numFmtId="0" fontId="7" fillId="0" borderId="5" xfId="0" applyFont="1" applyFill="1" applyBorder="1" applyAlignment="1">
      <alignment horizontal="center" vertical="top"/>
    </xf>
    <xf numFmtId="187" fontId="7" fillId="0" borderId="5" xfId="1" applyNumberFormat="1" applyFont="1" applyFill="1" applyBorder="1" applyAlignment="1">
      <alignment horizontal="center" vertical="top"/>
    </xf>
    <xf numFmtId="0" fontId="7" fillId="0" borderId="5" xfId="0" applyFont="1" applyFill="1" applyBorder="1" applyAlignment="1">
      <alignment vertical="top"/>
    </xf>
    <xf numFmtId="187" fontId="7" fillId="0" borderId="5" xfId="1" applyNumberFormat="1" applyFont="1" applyFill="1" applyBorder="1" applyAlignment="1">
      <alignment vertical="top"/>
    </xf>
    <xf numFmtId="0" fontId="2" fillId="0" borderId="5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6" xfId="0" applyFont="1" applyFill="1" applyBorder="1" applyAlignment="1">
      <alignment wrapText="1"/>
    </xf>
    <xf numFmtId="187" fontId="7" fillId="2" borderId="6" xfId="1" applyNumberFormat="1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</cellXfs>
  <cellStyles count="3">
    <cellStyle name="Comma" xfId="1" builtinId="3"/>
    <cellStyle name="Normal" xfId="0" builtinId="0"/>
    <cellStyle name="ปกติ_Pra-ong_Plan_2549-255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showGridLines="0" view="pageBreakPreview" topLeftCell="A109" zoomScaleSheetLayoutView="100" workbookViewId="0">
      <selection activeCell="D17" sqref="D17"/>
    </sheetView>
  </sheetViews>
  <sheetFormatPr defaultRowHeight="23.25" x14ac:dyDescent="0.35"/>
  <cols>
    <col min="1" max="1" width="22.375" style="3" customWidth="1"/>
    <col min="2" max="2" width="22.875" style="3" customWidth="1"/>
    <col min="3" max="3" width="23.875" style="3" customWidth="1"/>
    <col min="4" max="4" width="7.25" style="3" customWidth="1"/>
    <col min="5" max="5" width="7" style="3" customWidth="1"/>
    <col min="6" max="6" width="8.75" style="3" customWidth="1"/>
    <col min="7" max="7" width="7.625" style="3" customWidth="1"/>
    <col min="8" max="8" width="7.5" style="3" customWidth="1"/>
    <col min="9" max="9" width="26" style="3" customWidth="1"/>
    <col min="10" max="16384" width="9" style="4"/>
  </cols>
  <sheetData>
    <row r="1" spans="1:9" ht="36" customHeight="1" x14ac:dyDescent="0.35">
      <c r="A1" s="80" t="s">
        <v>151</v>
      </c>
    </row>
    <row r="2" spans="1:9" s="3" customFormat="1" ht="20.25" x14ac:dyDescent="0.3">
      <c r="A2" s="727" t="s">
        <v>0</v>
      </c>
      <c r="B2" s="727" t="s">
        <v>1</v>
      </c>
      <c r="C2" s="727" t="s">
        <v>2</v>
      </c>
      <c r="D2" s="735" t="s">
        <v>3</v>
      </c>
      <c r="E2" s="736"/>
      <c r="F2" s="736"/>
      <c r="G2" s="736"/>
      <c r="H2" s="64"/>
      <c r="I2" s="727" t="s">
        <v>7</v>
      </c>
    </row>
    <row r="3" spans="1:9" s="3" customFormat="1" ht="40.5" x14ac:dyDescent="0.3">
      <c r="A3" s="728"/>
      <c r="B3" s="728"/>
      <c r="C3" s="728"/>
      <c r="D3" s="81">
        <v>2556</v>
      </c>
      <c r="E3" s="81">
        <v>2557</v>
      </c>
      <c r="F3" s="81">
        <v>2558</v>
      </c>
      <c r="G3" s="81">
        <v>2559</v>
      </c>
      <c r="H3" s="63" t="s">
        <v>138</v>
      </c>
      <c r="I3" s="728"/>
    </row>
    <row r="4" spans="1:9" ht="60.75" customHeight="1" x14ac:dyDescent="0.35">
      <c r="A4" s="733" t="s">
        <v>292</v>
      </c>
      <c r="B4" s="16" t="s">
        <v>159</v>
      </c>
      <c r="C4" s="16" t="s">
        <v>162</v>
      </c>
      <c r="D4" s="285">
        <v>1000</v>
      </c>
      <c r="E4" s="282">
        <v>1000</v>
      </c>
      <c r="F4" s="285">
        <v>1000</v>
      </c>
      <c r="G4" s="285">
        <v>1000</v>
      </c>
      <c r="H4" s="285">
        <v>4000</v>
      </c>
      <c r="I4" s="16" t="s">
        <v>163</v>
      </c>
    </row>
    <row r="5" spans="1:9" s="36" customFormat="1" ht="81" x14ac:dyDescent="0.35">
      <c r="A5" s="734"/>
      <c r="B5" s="21" t="s">
        <v>160</v>
      </c>
      <c r="C5" s="21" t="s">
        <v>161</v>
      </c>
      <c r="D5" s="72">
        <v>10</v>
      </c>
      <c r="E5" s="72">
        <v>10</v>
      </c>
      <c r="F5" s="72">
        <v>10</v>
      </c>
      <c r="G5" s="72">
        <v>10</v>
      </c>
      <c r="H5" s="72">
        <v>40</v>
      </c>
      <c r="I5" s="21" t="s">
        <v>680</v>
      </c>
    </row>
    <row r="6" spans="1:9" s="36" customFormat="1" ht="101.25" x14ac:dyDescent="0.35">
      <c r="A6" s="83"/>
      <c r="B6" s="83"/>
      <c r="C6" s="83"/>
      <c r="D6" s="83"/>
      <c r="E6" s="83"/>
      <c r="F6" s="83"/>
      <c r="G6" s="83"/>
      <c r="H6" s="83"/>
      <c r="I6" s="111" t="s">
        <v>165</v>
      </c>
    </row>
    <row r="7" spans="1:9" s="36" customFormat="1" x14ac:dyDescent="0.35">
      <c r="A7" s="84"/>
      <c r="B7" s="84"/>
      <c r="C7" s="84"/>
      <c r="D7" s="84"/>
      <c r="E7" s="84"/>
      <c r="F7" s="84"/>
      <c r="G7" s="84"/>
      <c r="H7" s="84"/>
      <c r="I7" s="85"/>
    </row>
    <row r="8" spans="1:9" s="36" customFormat="1" x14ac:dyDescent="0.35">
      <c r="A8" s="84"/>
      <c r="B8" s="84"/>
      <c r="C8" s="84"/>
      <c r="D8" s="84"/>
      <c r="E8" s="84"/>
      <c r="F8" s="84"/>
      <c r="G8" s="84"/>
      <c r="H8" s="84"/>
      <c r="I8" s="85"/>
    </row>
    <row r="9" spans="1:9" s="36" customFormat="1" x14ac:dyDescent="0.35">
      <c r="A9" s="84"/>
      <c r="B9" s="84"/>
      <c r="C9" s="84"/>
      <c r="D9" s="84"/>
      <c r="E9" s="84"/>
      <c r="F9" s="84"/>
      <c r="G9" s="84"/>
      <c r="H9" s="84"/>
      <c r="I9" s="85"/>
    </row>
    <row r="10" spans="1:9" s="36" customFormat="1" x14ac:dyDescent="0.35">
      <c r="A10" s="84"/>
      <c r="B10" s="84"/>
      <c r="C10" s="84"/>
      <c r="D10" s="84"/>
      <c r="E10" s="84"/>
      <c r="F10" s="84"/>
      <c r="G10" s="84"/>
      <c r="H10" s="84"/>
      <c r="I10" s="85"/>
    </row>
    <row r="11" spans="1:9" ht="60.75" x14ac:dyDescent="0.35">
      <c r="A11" s="733" t="s">
        <v>291</v>
      </c>
      <c r="B11" s="731" t="s">
        <v>369</v>
      </c>
      <c r="C11" s="731" t="s">
        <v>166</v>
      </c>
      <c r="D11" s="729">
        <v>3000</v>
      </c>
      <c r="E11" s="737">
        <v>3000</v>
      </c>
      <c r="F11" s="729">
        <v>3000</v>
      </c>
      <c r="G11" s="729">
        <v>3000</v>
      </c>
      <c r="H11" s="216">
        <v>12000</v>
      </c>
      <c r="I11" s="21" t="s">
        <v>167</v>
      </c>
    </row>
    <row r="12" spans="1:9" ht="40.5" x14ac:dyDescent="0.35">
      <c r="A12" s="734"/>
      <c r="B12" s="732"/>
      <c r="C12" s="732"/>
      <c r="D12" s="730"/>
      <c r="E12" s="738"/>
      <c r="F12" s="730"/>
      <c r="G12" s="730"/>
      <c r="H12" s="284"/>
      <c r="I12" s="74" t="s">
        <v>308</v>
      </c>
    </row>
    <row r="13" spans="1:9" s="36" customFormat="1" ht="81" x14ac:dyDescent="0.35">
      <c r="A13" s="734"/>
      <c r="B13" s="74"/>
      <c r="C13" s="9" t="s">
        <v>361</v>
      </c>
      <c r="D13" s="73" t="s">
        <v>26</v>
      </c>
      <c r="E13" s="73">
        <v>20</v>
      </c>
      <c r="F13" s="73">
        <v>20</v>
      </c>
      <c r="G13" s="73">
        <v>20</v>
      </c>
      <c r="H13" s="73">
        <v>60</v>
      </c>
      <c r="I13" s="74" t="s">
        <v>168</v>
      </c>
    </row>
    <row r="14" spans="1:9" s="36" customFormat="1" ht="60.75" x14ac:dyDescent="0.35">
      <c r="A14" s="132"/>
      <c r="B14" s="74"/>
      <c r="C14" s="54" t="s">
        <v>234</v>
      </c>
      <c r="D14" s="286">
        <v>181</v>
      </c>
      <c r="E14" s="286">
        <v>200</v>
      </c>
      <c r="F14" s="286">
        <v>200</v>
      </c>
      <c r="G14" s="286">
        <v>200</v>
      </c>
      <c r="H14" s="286">
        <f>D14+E14+F14+G14</f>
        <v>781</v>
      </c>
      <c r="I14" s="9" t="s">
        <v>324</v>
      </c>
    </row>
    <row r="15" spans="1:9" s="36" customFormat="1" ht="101.25" x14ac:dyDescent="0.35">
      <c r="A15" s="132"/>
      <c r="B15" s="74"/>
      <c r="C15" s="74" t="s">
        <v>682</v>
      </c>
      <c r="D15" s="187" t="s">
        <v>26</v>
      </c>
      <c r="E15" s="187" t="s">
        <v>26</v>
      </c>
      <c r="F15" s="73">
        <v>30</v>
      </c>
      <c r="G15" s="187" t="s">
        <v>26</v>
      </c>
      <c r="H15" s="73">
        <v>30</v>
      </c>
      <c r="I15" s="74" t="s">
        <v>368</v>
      </c>
    </row>
    <row r="16" spans="1:9" s="135" customFormat="1" ht="40.5" x14ac:dyDescent="0.35">
      <c r="A16" s="133"/>
      <c r="B16" s="123"/>
      <c r="C16" s="123" t="s">
        <v>681</v>
      </c>
      <c r="D16" s="134">
        <v>3</v>
      </c>
      <c r="E16" s="134">
        <v>4</v>
      </c>
      <c r="F16" s="134">
        <v>5</v>
      </c>
      <c r="G16" s="134">
        <v>6</v>
      </c>
      <c r="H16" s="134">
        <v>6</v>
      </c>
      <c r="I16" s="70" t="s">
        <v>370</v>
      </c>
    </row>
    <row r="17" spans="1:9" s="36" customFormat="1" ht="60.75" x14ac:dyDescent="0.35">
      <c r="A17" s="82"/>
      <c r="B17" s="732" t="s">
        <v>169</v>
      </c>
      <c r="C17" s="74" t="s">
        <v>352</v>
      </c>
      <c r="D17" s="294" t="s">
        <v>26</v>
      </c>
      <c r="E17" s="73">
        <v>12</v>
      </c>
      <c r="F17" s="73">
        <v>12</v>
      </c>
      <c r="G17" s="73">
        <v>12</v>
      </c>
      <c r="H17" s="73">
        <v>12</v>
      </c>
      <c r="I17" s="74" t="s">
        <v>360</v>
      </c>
    </row>
    <row r="18" spans="1:9" s="36" customFormat="1" x14ac:dyDescent="0.35">
      <c r="A18" s="82"/>
      <c r="B18" s="732"/>
      <c r="C18" s="74" t="s">
        <v>294</v>
      </c>
      <c r="D18" s="82"/>
      <c r="E18" s="82"/>
      <c r="F18" s="82"/>
      <c r="G18" s="82"/>
      <c r="H18" s="82"/>
      <c r="I18" s="74"/>
    </row>
    <row r="19" spans="1:9" s="36" customFormat="1" x14ac:dyDescent="0.35">
      <c r="A19" s="82"/>
      <c r="B19" s="74"/>
      <c r="C19" s="74" t="s">
        <v>295</v>
      </c>
      <c r="D19" s="82"/>
      <c r="E19" s="82"/>
      <c r="F19" s="82"/>
      <c r="G19" s="82"/>
      <c r="H19" s="82"/>
      <c r="I19" s="74"/>
    </row>
    <row r="20" spans="1:9" s="36" customFormat="1" x14ac:dyDescent="0.35">
      <c r="A20" s="82"/>
      <c r="B20" s="74"/>
      <c r="C20" s="74" t="s">
        <v>296</v>
      </c>
      <c r="D20" s="82"/>
      <c r="E20" s="82"/>
      <c r="F20" s="82"/>
      <c r="G20" s="82"/>
      <c r="H20" s="82"/>
      <c r="I20" s="74"/>
    </row>
    <row r="21" spans="1:9" s="36" customFormat="1" x14ac:dyDescent="0.35">
      <c r="A21" s="82"/>
      <c r="B21" s="74"/>
      <c r="C21" s="74" t="s">
        <v>297</v>
      </c>
      <c r="D21" s="82"/>
      <c r="E21" s="82"/>
      <c r="F21" s="82"/>
      <c r="G21" s="82"/>
      <c r="H21" s="82"/>
      <c r="I21" s="74"/>
    </row>
    <row r="22" spans="1:9" s="36" customFormat="1" x14ac:dyDescent="0.35">
      <c r="A22" s="82"/>
      <c r="B22" s="74"/>
      <c r="C22" s="74" t="s">
        <v>298</v>
      </c>
      <c r="D22" s="82"/>
      <c r="E22" s="82"/>
      <c r="F22" s="82"/>
      <c r="G22" s="82"/>
      <c r="H22" s="82"/>
      <c r="I22" s="74"/>
    </row>
    <row r="23" spans="1:9" s="36" customFormat="1" x14ac:dyDescent="0.35">
      <c r="A23" s="82"/>
      <c r="B23" s="74"/>
      <c r="C23" s="74" t="s">
        <v>299</v>
      </c>
      <c r="D23" s="82"/>
      <c r="E23" s="82"/>
      <c r="F23" s="82"/>
      <c r="G23" s="82"/>
      <c r="H23" s="82"/>
      <c r="I23" s="74"/>
    </row>
    <row r="24" spans="1:9" s="36" customFormat="1" x14ac:dyDescent="0.35">
      <c r="A24" s="82"/>
      <c r="B24" s="74"/>
      <c r="C24" s="74" t="s">
        <v>303</v>
      </c>
      <c r="D24" s="82"/>
      <c r="E24" s="82"/>
      <c r="F24" s="82"/>
      <c r="G24" s="82"/>
      <c r="H24" s="82"/>
      <c r="I24" s="74"/>
    </row>
    <row r="25" spans="1:9" s="36" customFormat="1" x14ac:dyDescent="0.35">
      <c r="A25" s="82"/>
      <c r="B25" s="74"/>
      <c r="C25" s="74" t="s">
        <v>300</v>
      </c>
      <c r="D25" s="82"/>
      <c r="E25" s="82"/>
      <c r="F25" s="82"/>
      <c r="G25" s="82"/>
      <c r="H25" s="82"/>
      <c r="I25" s="74"/>
    </row>
    <row r="26" spans="1:9" s="36" customFormat="1" x14ac:dyDescent="0.35">
      <c r="A26" s="82"/>
      <c r="B26" s="74"/>
      <c r="C26" s="74" t="s">
        <v>304</v>
      </c>
      <c r="D26" s="82"/>
      <c r="E26" s="82"/>
      <c r="F26" s="82"/>
      <c r="G26" s="82"/>
      <c r="H26" s="82"/>
      <c r="I26" s="74"/>
    </row>
    <row r="27" spans="1:9" s="36" customFormat="1" x14ac:dyDescent="0.35">
      <c r="A27" s="82"/>
      <c r="B27" s="74"/>
      <c r="C27" s="74" t="s">
        <v>305</v>
      </c>
      <c r="D27" s="82"/>
      <c r="E27" s="82"/>
      <c r="F27" s="82"/>
      <c r="G27" s="82"/>
      <c r="H27" s="82"/>
      <c r="I27" s="74"/>
    </row>
    <row r="28" spans="1:9" s="36" customFormat="1" x14ac:dyDescent="0.35">
      <c r="A28" s="82"/>
      <c r="B28" s="74"/>
      <c r="C28" s="74" t="s">
        <v>301</v>
      </c>
      <c r="D28" s="82"/>
      <c r="E28" s="82"/>
      <c r="F28" s="82"/>
      <c r="G28" s="82"/>
      <c r="H28" s="82"/>
      <c r="I28" s="74"/>
    </row>
    <row r="29" spans="1:9" s="36" customFormat="1" x14ac:dyDescent="0.35">
      <c r="A29" s="83"/>
      <c r="B29" s="86"/>
      <c r="C29" s="86" t="s">
        <v>302</v>
      </c>
      <c r="D29" s="83"/>
      <c r="E29" s="83"/>
      <c r="F29" s="83"/>
      <c r="G29" s="83"/>
      <c r="H29" s="83"/>
      <c r="I29" s="86"/>
    </row>
    <row r="30" spans="1:9" s="36" customFormat="1" x14ac:dyDescent="0.35">
      <c r="A30" s="84"/>
      <c r="B30" s="95"/>
      <c r="C30" s="95"/>
      <c r="D30" s="84"/>
      <c r="E30" s="84"/>
      <c r="F30" s="84"/>
      <c r="G30" s="84"/>
      <c r="H30" s="84"/>
      <c r="I30" s="95"/>
    </row>
    <row r="31" spans="1:9" s="114" customFormat="1" ht="60.75" x14ac:dyDescent="0.35">
      <c r="A31" s="113"/>
      <c r="B31" s="123" t="s">
        <v>170</v>
      </c>
      <c r="C31" s="123" t="s">
        <v>171</v>
      </c>
      <c r="D31" s="126">
        <v>298</v>
      </c>
      <c r="E31" s="126">
        <v>300</v>
      </c>
      <c r="F31" s="126">
        <v>300</v>
      </c>
      <c r="G31" s="126">
        <v>300</v>
      </c>
      <c r="H31" s="126">
        <v>1198</v>
      </c>
      <c r="I31" s="123" t="s">
        <v>172</v>
      </c>
    </row>
    <row r="32" spans="1:9" s="114" customFormat="1" ht="60.75" x14ac:dyDescent="0.35">
      <c r="A32" s="124"/>
      <c r="B32" s="130" t="s">
        <v>173</v>
      </c>
      <c r="C32" s="131" t="s">
        <v>174</v>
      </c>
      <c r="D32" s="41">
        <v>12</v>
      </c>
      <c r="E32" s="41">
        <v>12</v>
      </c>
      <c r="F32" s="41">
        <v>12</v>
      </c>
      <c r="G32" s="41">
        <v>12</v>
      </c>
      <c r="H32" s="41">
        <v>12</v>
      </c>
      <c r="I32" s="130" t="s">
        <v>175</v>
      </c>
    </row>
    <row r="33" spans="1:9" s="65" customFormat="1" x14ac:dyDescent="0.35">
      <c r="A33" s="87"/>
      <c r="B33" s="88"/>
      <c r="C33" s="89"/>
      <c r="D33" s="90"/>
      <c r="E33" s="90"/>
      <c r="F33" s="90"/>
      <c r="G33" s="90"/>
      <c r="H33" s="90"/>
      <c r="I33" s="88"/>
    </row>
    <row r="34" spans="1:9" s="65" customFormat="1" x14ac:dyDescent="0.35">
      <c r="A34" s="87"/>
      <c r="B34" s="91"/>
      <c r="C34" s="92"/>
      <c r="D34" s="87"/>
      <c r="E34" s="87"/>
      <c r="F34" s="87"/>
      <c r="G34" s="87"/>
      <c r="H34" s="87"/>
      <c r="I34" s="91"/>
    </row>
    <row r="35" spans="1:9" s="65" customFormat="1" x14ac:dyDescent="0.35">
      <c r="A35" s="87"/>
      <c r="B35" s="91"/>
      <c r="C35" s="92"/>
      <c r="D35" s="87"/>
      <c r="E35" s="87"/>
      <c r="F35" s="87"/>
      <c r="G35" s="87"/>
      <c r="H35" s="87"/>
      <c r="I35" s="91"/>
    </row>
    <row r="36" spans="1:9" s="65" customFormat="1" x14ac:dyDescent="0.35">
      <c r="A36" s="87"/>
      <c r="B36" s="91"/>
      <c r="C36" s="92"/>
      <c r="D36" s="87"/>
      <c r="E36" s="87"/>
      <c r="F36" s="87"/>
      <c r="G36" s="87"/>
      <c r="H36" s="87"/>
      <c r="I36" s="91"/>
    </row>
    <row r="37" spans="1:9" s="65" customFormat="1" x14ac:dyDescent="0.35">
      <c r="A37" s="87"/>
      <c r="B37" s="91"/>
      <c r="C37" s="92"/>
      <c r="D37" s="87"/>
      <c r="E37" s="87"/>
      <c r="F37" s="87"/>
      <c r="G37" s="87"/>
      <c r="H37" s="87"/>
      <c r="I37" s="91"/>
    </row>
    <row r="38" spans="1:9" s="65" customFormat="1" x14ac:dyDescent="0.35">
      <c r="A38" s="87"/>
      <c r="B38" s="91"/>
      <c r="C38" s="92"/>
      <c r="D38" s="87"/>
      <c r="E38" s="87"/>
      <c r="F38" s="87"/>
      <c r="G38" s="87"/>
      <c r="H38" s="87"/>
      <c r="I38" s="91"/>
    </row>
    <row r="39" spans="1:9" s="65" customFormat="1" x14ac:dyDescent="0.35">
      <c r="A39" s="87"/>
      <c r="B39" s="91"/>
      <c r="C39" s="92"/>
      <c r="D39" s="87"/>
      <c r="E39" s="87"/>
      <c r="F39" s="87"/>
      <c r="G39" s="87"/>
      <c r="H39" s="87"/>
      <c r="I39" s="91"/>
    </row>
    <row r="40" spans="1:9" s="65" customFormat="1" x14ac:dyDescent="0.35">
      <c r="A40" s="87"/>
      <c r="B40" s="91"/>
      <c r="C40" s="92"/>
      <c r="D40" s="87"/>
      <c r="E40" s="87"/>
      <c r="F40" s="87"/>
      <c r="G40" s="87"/>
      <c r="H40" s="87"/>
      <c r="I40" s="91"/>
    </row>
    <row r="41" spans="1:9" s="65" customFormat="1" x14ac:dyDescent="0.35">
      <c r="A41" s="87"/>
      <c r="B41" s="91"/>
      <c r="C41" s="92"/>
      <c r="D41" s="87"/>
      <c r="E41" s="87"/>
      <c r="F41" s="87"/>
      <c r="G41" s="87"/>
      <c r="H41" s="87"/>
      <c r="I41" s="91"/>
    </row>
    <row r="42" spans="1:9" s="65" customFormat="1" x14ac:dyDescent="0.35">
      <c r="A42" s="87"/>
      <c r="B42" s="91"/>
      <c r="C42" s="92"/>
      <c r="D42" s="87"/>
      <c r="E42" s="87"/>
      <c r="F42" s="87"/>
      <c r="G42" s="87"/>
      <c r="H42" s="87"/>
      <c r="I42" s="91"/>
    </row>
    <row r="43" spans="1:9" s="65" customFormat="1" x14ac:dyDescent="0.35">
      <c r="A43" s="87"/>
      <c r="B43" s="91"/>
      <c r="C43" s="92"/>
      <c r="D43" s="87"/>
      <c r="E43" s="87"/>
      <c r="F43" s="87"/>
      <c r="G43" s="87"/>
      <c r="H43" s="87"/>
      <c r="I43" s="91"/>
    </row>
    <row r="44" spans="1:9" s="36" customFormat="1" ht="40.5" x14ac:dyDescent="0.35">
      <c r="A44" s="733" t="s">
        <v>289</v>
      </c>
      <c r="B44" s="731" t="s">
        <v>176</v>
      </c>
      <c r="C44" s="9" t="s">
        <v>177</v>
      </c>
      <c r="D44" s="207">
        <v>100000</v>
      </c>
      <c r="E44" s="287">
        <v>6750</v>
      </c>
      <c r="F44" s="283">
        <v>153000</v>
      </c>
      <c r="G44" s="287">
        <v>8200</v>
      </c>
      <c r="H44" s="283">
        <f>SUM(D44:G44)</f>
        <v>267950</v>
      </c>
      <c r="I44" s="21" t="s">
        <v>178</v>
      </c>
    </row>
    <row r="45" spans="1:9" s="36" customFormat="1" ht="43.5" customHeight="1" x14ac:dyDescent="0.35">
      <c r="A45" s="734"/>
      <c r="B45" s="732"/>
      <c r="C45" s="74"/>
      <c r="D45" s="281"/>
      <c r="E45" s="281"/>
      <c r="F45" s="281"/>
      <c r="G45" s="281"/>
      <c r="H45" s="281"/>
      <c r="I45" s="112" t="s">
        <v>293</v>
      </c>
    </row>
    <row r="46" spans="1:9" s="36" customFormat="1" ht="60.75" x14ac:dyDescent="0.35">
      <c r="A46" s="82"/>
      <c r="B46" s="82"/>
      <c r="C46" s="74" t="s">
        <v>679</v>
      </c>
      <c r="D46" s="281">
        <v>2205</v>
      </c>
      <c r="E46" s="281">
        <v>750</v>
      </c>
      <c r="F46" s="281">
        <v>750</v>
      </c>
      <c r="G46" s="281">
        <v>750</v>
      </c>
      <c r="H46" s="281">
        <f>SUM(D46:G46)</f>
        <v>4455</v>
      </c>
      <c r="I46" s="112" t="s">
        <v>233</v>
      </c>
    </row>
    <row r="47" spans="1:9" ht="81" x14ac:dyDescent="0.35">
      <c r="A47" s="82"/>
      <c r="B47" s="16" t="s">
        <v>179</v>
      </c>
      <c r="C47" s="16" t="s">
        <v>180</v>
      </c>
      <c r="D47" s="282">
        <v>5000</v>
      </c>
      <c r="E47" s="282">
        <v>5000</v>
      </c>
      <c r="F47" s="282">
        <v>5000</v>
      </c>
      <c r="G47" s="282">
        <v>5000</v>
      </c>
      <c r="H47" s="66">
        <v>20000</v>
      </c>
      <c r="I47" s="16" t="s">
        <v>181</v>
      </c>
    </row>
    <row r="48" spans="1:9" ht="60.75" x14ac:dyDescent="0.35">
      <c r="A48" s="83"/>
      <c r="B48" s="16" t="s">
        <v>182</v>
      </c>
      <c r="C48" s="16" t="s">
        <v>183</v>
      </c>
      <c r="D48" s="17">
        <v>1</v>
      </c>
      <c r="E48" s="17">
        <v>1</v>
      </c>
      <c r="F48" s="17">
        <v>1</v>
      </c>
      <c r="G48" s="17">
        <v>1</v>
      </c>
      <c r="H48" s="17">
        <v>4</v>
      </c>
      <c r="I48" s="16" t="s">
        <v>184</v>
      </c>
    </row>
    <row r="49" spans="1:9" s="36" customFormat="1" x14ac:dyDescent="0.35">
      <c r="A49" s="84"/>
      <c r="B49" s="95"/>
      <c r="C49" s="95"/>
      <c r="D49" s="84"/>
      <c r="E49" s="84"/>
      <c r="F49" s="84"/>
      <c r="G49" s="84"/>
      <c r="H49" s="84"/>
      <c r="I49" s="95"/>
    </row>
    <row r="50" spans="1:9" s="36" customFormat="1" x14ac:dyDescent="0.35">
      <c r="A50" s="84"/>
      <c r="B50" s="95"/>
      <c r="C50" s="95"/>
      <c r="D50" s="84"/>
      <c r="E50" s="84"/>
      <c r="F50" s="84"/>
      <c r="G50" s="84"/>
      <c r="H50" s="84"/>
      <c r="I50" s="95"/>
    </row>
    <row r="51" spans="1:9" s="36" customFormat="1" x14ac:dyDescent="0.35">
      <c r="A51" s="84"/>
      <c r="B51" s="95"/>
      <c r="C51" s="95"/>
      <c r="D51" s="84"/>
      <c r="E51" s="84"/>
      <c r="F51" s="84"/>
      <c r="G51" s="84"/>
      <c r="H51" s="84"/>
      <c r="I51" s="95"/>
    </row>
    <row r="52" spans="1:9" s="36" customFormat="1" x14ac:dyDescent="0.35">
      <c r="A52" s="84"/>
      <c r="B52" s="95"/>
      <c r="C52" s="95"/>
      <c r="D52" s="84"/>
      <c r="E52" s="84"/>
      <c r="F52" s="84"/>
      <c r="G52" s="84"/>
      <c r="H52" s="84"/>
      <c r="I52" s="95"/>
    </row>
    <row r="53" spans="1:9" s="48" customFormat="1" ht="102" x14ac:dyDescent="0.35">
      <c r="A53" s="93" t="s">
        <v>290</v>
      </c>
      <c r="B53" s="123" t="s">
        <v>152</v>
      </c>
      <c r="C53" s="123" t="s">
        <v>155</v>
      </c>
      <c r="D53" s="117">
        <v>20</v>
      </c>
      <c r="E53" s="134">
        <v>50</v>
      </c>
      <c r="F53" s="134">
        <v>50</v>
      </c>
      <c r="G53" s="134">
        <v>50</v>
      </c>
      <c r="H53" s="134">
        <v>170</v>
      </c>
      <c r="I53" s="125" t="s">
        <v>157</v>
      </c>
    </row>
    <row r="54" spans="1:9" ht="81" x14ac:dyDescent="0.35">
      <c r="A54" s="82"/>
      <c r="B54" s="731" t="s">
        <v>153</v>
      </c>
      <c r="C54" s="21" t="s">
        <v>235</v>
      </c>
      <c r="D54" s="72">
        <v>100</v>
      </c>
      <c r="E54" s="72">
        <v>100</v>
      </c>
      <c r="F54" s="72">
        <v>100</v>
      </c>
      <c r="G54" s="72">
        <v>100</v>
      </c>
      <c r="H54" s="72">
        <v>100</v>
      </c>
      <c r="I54" s="21" t="s">
        <v>158</v>
      </c>
    </row>
    <row r="55" spans="1:9" ht="60.75" x14ac:dyDescent="0.35">
      <c r="A55" s="82"/>
      <c r="B55" s="739"/>
      <c r="C55" s="86" t="s">
        <v>236</v>
      </c>
      <c r="D55" s="35">
        <v>80</v>
      </c>
      <c r="E55" s="35">
        <v>80</v>
      </c>
      <c r="F55" s="35">
        <v>80</v>
      </c>
      <c r="G55" s="35">
        <v>80</v>
      </c>
      <c r="H55" s="35">
        <v>80</v>
      </c>
      <c r="I55" s="86" t="s">
        <v>237</v>
      </c>
    </row>
    <row r="56" spans="1:9" s="36" customFormat="1" ht="69.75" customHeight="1" x14ac:dyDescent="0.35">
      <c r="A56" s="83"/>
      <c r="B56" s="94" t="s">
        <v>154</v>
      </c>
      <c r="C56" s="16" t="s">
        <v>156</v>
      </c>
      <c r="D56" s="17">
        <v>13</v>
      </c>
      <c r="E56" s="17">
        <v>13</v>
      </c>
      <c r="F56" s="17">
        <v>13</v>
      </c>
      <c r="G56" s="17">
        <v>13</v>
      </c>
      <c r="H56" s="17">
        <v>13</v>
      </c>
      <c r="I56" s="16" t="s">
        <v>232</v>
      </c>
    </row>
    <row r="57" spans="1:9" x14ac:dyDescent="0.35">
      <c r="A57" s="3" t="s">
        <v>32</v>
      </c>
    </row>
  </sheetData>
  <mergeCells count="17">
    <mergeCell ref="B54:B55"/>
    <mergeCell ref="A44:A45"/>
    <mergeCell ref="A11:A13"/>
    <mergeCell ref="B44:B45"/>
    <mergeCell ref="B17:B18"/>
    <mergeCell ref="I2:I3"/>
    <mergeCell ref="D2:G2"/>
    <mergeCell ref="D11:D12"/>
    <mergeCell ref="E11:E12"/>
    <mergeCell ref="B2:B3"/>
    <mergeCell ref="C2:C3"/>
    <mergeCell ref="A2:A3"/>
    <mergeCell ref="F11:F12"/>
    <mergeCell ref="G11:G12"/>
    <mergeCell ref="C11:C12"/>
    <mergeCell ref="B11:B12"/>
    <mergeCell ref="A4:A5"/>
  </mergeCells>
  <pageMargins left="0.35" right="0.16" top="0.98425196850393704" bottom="0.98425196850393704" header="0.31496062992125984" footer="0.4330708661417322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2"/>
  <sheetViews>
    <sheetView showGridLines="0" view="pageBreakPreview" topLeftCell="A16" zoomScaleSheetLayoutView="100" workbookViewId="0">
      <selection activeCell="D16" sqref="D16"/>
    </sheetView>
  </sheetViews>
  <sheetFormatPr defaultRowHeight="18.75" x14ac:dyDescent="0.2"/>
  <cols>
    <col min="1" max="1" width="11" style="104" customWidth="1"/>
    <col min="2" max="2" width="19.625" style="104" customWidth="1"/>
    <col min="3" max="3" width="5.375" style="140" customWidth="1"/>
    <col min="4" max="4" width="6.75" style="140" customWidth="1"/>
    <col min="5" max="5" width="8.875" style="142" customWidth="1"/>
    <col min="6" max="6" width="7" style="140" customWidth="1"/>
    <col min="7" max="7" width="10.125" style="142" customWidth="1"/>
    <col min="8" max="8" width="7.5" style="140" customWidth="1"/>
    <col min="9" max="9" width="9.625" style="142" customWidth="1"/>
    <col min="10" max="10" width="6.875" style="140" customWidth="1"/>
    <col min="11" max="11" width="10" style="142" customWidth="1"/>
    <col min="12" max="12" width="7.5" style="140" customWidth="1"/>
    <col min="13" max="13" width="12.375" style="142" customWidth="1"/>
    <col min="14" max="14" width="11.75" style="104" customWidth="1"/>
    <col min="15" max="16384" width="9" style="104"/>
  </cols>
  <sheetData>
    <row r="1" spans="1:16" ht="20.25" x14ac:dyDescent="0.2">
      <c r="A1" s="743" t="s">
        <v>229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</row>
    <row r="2" spans="1:16" s="139" customFormat="1" ht="20.25" x14ac:dyDescent="0.2">
      <c r="A2" s="743" t="s">
        <v>230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178" t="s">
        <v>398</v>
      </c>
    </row>
    <row r="3" spans="1:16" s="139" customFormat="1" ht="20.25" x14ac:dyDescent="0.2">
      <c r="A3" s="148" t="s">
        <v>20</v>
      </c>
      <c r="B3" s="104"/>
      <c r="C3" s="138"/>
      <c r="D3" s="138"/>
      <c r="E3" s="149"/>
      <c r="F3" s="138"/>
      <c r="G3" s="149"/>
      <c r="H3" s="138"/>
      <c r="I3" s="149"/>
      <c r="J3" s="138"/>
      <c r="K3" s="149"/>
      <c r="L3" s="138"/>
      <c r="M3" s="149"/>
    </row>
    <row r="4" spans="1:16" ht="18.75" customHeight="1" x14ac:dyDescent="0.2">
      <c r="A4" s="755" t="s">
        <v>7</v>
      </c>
      <c r="B4" s="755" t="s">
        <v>8</v>
      </c>
      <c r="C4" s="752" t="s">
        <v>9</v>
      </c>
      <c r="D4" s="761" t="s">
        <v>10</v>
      </c>
      <c r="E4" s="762"/>
      <c r="F4" s="762"/>
      <c r="G4" s="762"/>
      <c r="H4" s="762"/>
      <c r="I4" s="762"/>
      <c r="J4" s="762"/>
      <c r="K4" s="762"/>
      <c r="L4" s="762"/>
      <c r="M4" s="763"/>
      <c r="N4" s="758" t="s">
        <v>18</v>
      </c>
      <c r="P4" s="104" t="s">
        <v>32</v>
      </c>
    </row>
    <row r="5" spans="1:16" x14ac:dyDescent="0.2">
      <c r="A5" s="756"/>
      <c r="B5" s="756"/>
      <c r="C5" s="753"/>
      <c r="D5" s="748" t="s">
        <v>19</v>
      </c>
      <c r="E5" s="749"/>
      <c r="F5" s="748" t="s">
        <v>4</v>
      </c>
      <c r="G5" s="749"/>
      <c r="H5" s="748" t="s">
        <v>5</v>
      </c>
      <c r="I5" s="749"/>
      <c r="J5" s="748" t="s">
        <v>6</v>
      </c>
      <c r="K5" s="749"/>
      <c r="L5" s="750" t="s">
        <v>138</v>
      </c>
      <c r="M5" s="751"/>
      <c r="N5" s="759"/>
    </row>
    <row r="6" spans="1:16" x14ac:dyDescent="0.2">
      <c r="A6" s="757"/>
      <c r="B6" s="757"/>
      <c r="C6" s="754"/>
      <c r="D6" s="101" t="s">
        <v>11</v>
      </c>
      <c r="E6" s="44" t="s">
        <v>12</v>
      </c>
      <c r="F6" s="101" t="s">
        <v>11</v>
      </c>
      <c r="G6" s="44" t="s">
        <v>12</v>
      </c>
      <c r="H6" s="101" t="s">
        <v>11</v>
      </c>
      <c r="I6" s="44" t="s">
        <v>12</v>
      </c>
      <c r="J6" s="101" t="s">
        <v>11</v>
      </c>
      <c r="K6" s="44" t="s">
        <v>12</v>
      </c>
      <c r="L6" s="105" t="s">
        <v>11</v>
      </c>
      <c r="M6" s="180" t="s">
        <v>12</v>
      </c>
      <c r="N6" s="760"/>
      <c r="P6" s="104" t="s">
        <v>32</v>
      </c>
    </row>
    <row r="7" spans="1:16" s="57" customFormat="1" ht="37.5" customHeight="1" x14ac:dyDescent="0.2">
      <c r="A7" s="744" t="s">
        <v>397</v>
      </c>
      <c r="B7" s="746" t="s">
        <v>309</v>
      </c>
      <c r="C7" s="422">
        <v>1</v>
      </c>
      <c r="D7" s="423" t="s">
        <v>32</v>
      </c>
      <c r="E7" s="424"/>
      <c r="F7" s="425" t="s">
        <v>32</v>
      </c>
      <c r="G7" s="424" t="s">
        <v>32</v>
      </c>
      <c r="H7" s="425" t="s">
        <v>32</v>
      </c>
      <c r="I7" s="424" t="s">
        <v>32</v>
      </c>
      <c r="J7" s="425" t="s">
        <v>32</v>
      </c>
      <c r="K7" s="424" t="s">
        <v>32</v>
      </c>
      <c r="L7" s="425" t="s">
        <v>32</v>
      </c>
      <c r="M7" s="424" t="s">
        <v>32</v>
      </c>
      <c r="N7" s="746" t="s">
        <v>525</v>
      </c>
    </row>
    <row r="8" spans="1:16" s="57" customFormat="1" ht="18.75" customHeight="1" x14ac:dyDescent="0.2">
      <c r="A8" s="740"/>
      <c r="B8" s="747"/>
      <c r="C8" s="426"/>
      <c r="D8" s="427"/>
      <c r="E8" s="428"/>
      <c r="F8" s="429"/>
      <c r="G8" s="428"/>
      <c r="H8" s="429"/>
      <c r="I8" s="428"/>
      <c r="J8" s="429"/>
      <c r="K8" s="428"/>
      <c r="L8" s="430"/>
      <c r="M8" s="428"/>
      <c r="N8" s="747"/>
    </row>
    <row r="9" spans="1:16" s="57" customFormat="1" ht="56.25" x14ac:dyDescent="0.3">
      <c r="A9" s="740"/>
      <c r="B9" s="431" t="s">
        <v>256</v>
      </c>
      <c r="C9" s="432"/>
      <c r="D9" s="432" t="s">
        <v>26</v>
      </c>
      <c r="E9" s="433" t="s">
        <v>26</v>
      </c>
      <c r="F9" s="434" t="s">
        <v>261</v>
      </c>
      <c r="G9" s="428">
        <v>9330000</v>
      </c>
      <c r="H9" s="434" t="s">
        <v>262</v>
      </c>
      <c r="I9" s="428">
        <v>2460000</v>
      </c>
      <c r="J9" s="434" t="s">
        <v>262</v>
      </c>
      <c r="K9" s="428">
        <v>2460000</v>
      </c>
      <c r="L9" s="430" t="s">
        <v>263</v>
      </c>
      <c r="M9" s="433">
        <f>G9+I9+K9</f>
        <v>14250000</v>
      </c>
      <c r="N9" s="747"/>
    </row>
    <row r="10" spans="1:16" s="57" customFormat="1" ht="37.5" x14ac:dyDescent="0.3">
      <c r="A10" s="740"/>
      <c r="B10" s="431" t="s">
        <v>257</v>
      </c>
      <c r="C10" s="432"/>
      <c r="D10" s="432" t="s">
        <v>26</v>
      </c>
      <c r="E10" s="433" t="s">
        <v>26</v>
      </c>
      <c r="F10" s="434" t="s">
        <v>265</v>
      </c>
      <c r="G10" s="428" t="s">
        <v>26</v>
      </c>
      <c r="H10" s="434" t="s">
        <v>266</v>
      </c>
      <c r="I10" s="433" t="s">
        <v>26</v>
      </c>
      <c r="J10" s="434" t="s">
        <v>266</v>
      </c>
      <c r="K10" s="433" t="s">
        <v>26</v>
      </c>
      <c r="L10" s="429" t="s">
        <v>267</v>
      </c>
      <c r="M10" s="433" t="s">
        <v>26</v>
      </c>
      <c r="N10" s="435"/>
    </row>
    <row r="11" spans="1:16" s="57" customFormat="1" ht="56.25" x14ac:dyDescent="0.3">
      <c r="A11" s="56"/>
      <c r="B11" s="431" t="s">
        <v>258</v>
      </c>
      <c r="C11" s="432"/>
      <c r="D11" s="432" t="s">
        <v>26</v>
      </c>
      <c r="E11" s="433" t="s">
        <v>26</v>
      </c>
      <c r="F11" s="432" t="s">
        <v>264</v>
      </c>
      <c r="G11" s="428">
        <v>470000</v>
      </c>
      <c r="H11" s="432" t="s">
        <v>26</v>
      </c>
      <c r="I11" s="433" t="s">
        <v>26</v>
      </c>
      <c r="J11" s="432" t="s">
        <v>26</v>
      </c>
      <c r="K11" s="433" t="s">
        <v>26</v>
      </c>
      <c r="L11" s="432" t="s">
        <v>264</v>
      </c>
      <c r="M11" s="428">
        <v>470000</v>
      </c>
      <c r="N11" s="435"/>
    </row>
    <row r="12" spans="1:16" s="57" customFormat="1" x14ac:dyDescent="0.3">
      <c r="A12" s="56"/>
      <c r="B12" s="431" t="s">
        <v>259</v>
      </c>
      <c r="C12" s="432"/>
      <c r="D12" s="432" t="s">
        <v>26</v>
      </c>
      <c r="E12" s="433" t="s">
        <v>26</v>
      </c>
      <c r="F12" s="432" t="s">
        <v>32</v>
      </c>
      <c r="G12" s="428">
        <v>470000</v>
      </c>
      <c r="H12" s="432" t="s">
        <v>26</v>
      </c>
      <c r="I12" s="433" t="s">
        <v>26</v>
      </c>
      <c r="J12" s="432" t="s">
        <v>26</v>
      </c>
      <c r="K12" s="433" t="s">
        <v>26</v>
      </c>
      <c r="L12" s="432" t="s">
        <v>26</v>
      </c>
      <c r="M12" s="433" t="s">
        <v>26</v>
      </c>
      <c r="N12" s="435"/>
    </row>
    <row r="13" spans="1:16" s="57" customFormat="1" ht="37.5" x14ac:dyDescent="0.3">
      <c r="A13" s="58"/>
      <c r="B13" s="436" t="s">
        <v>260</v>
      </c>
      <c r="C13" s="437"/>
      <c r="D13" s="437" t="s">
        <v>26</v>
      </c>
      <c r="E13" s="365" t="s">
        <v>26</v>
      </c>
      <c r="F13" s="437" t="s">
        <v>268</v>
      </c>
      <c r="G13" s="367">
        <v>360000</v>
      </c>
      <c r="H13" s="437" t="s">
        <v>268</v>
      </c>
      <c r="I13" s="367">
        <v>360000</v>
      </c>
      <c r="J13" s="437" t="s">
        <v>268</v>
      </c>
      <c r="K13" s="367">
        <v>360000</v>
      </c>
      <c r="L13" s="366" t="s">
        <v>269</v>
      </c>
      <c r="M13" s="367">
        <v>1080000</v>
      </c>
      <c r="N13" s="334"/>
    </row>
    <row r="14" spans="1:16" s="57" customFormat="1" x14ac:dyDescent="0.3">
      <c r="A14" s="107"/>
      <c r="B14" s="438"/>
      <c r="C14" s="439"/>
      <c r="D14" s="439"/>
      <c r="E14" s="440"/>
      <c r="F14" s="439"/>
      <c r="G14" s="441"/>
      <c r="H14" s="439"/>
      <c r="I14" s="441"/>
      <c r="J14" s="439"/>
      <c r="K14" s="441"/>
      <c r="L14" s="442"/>
      <c r="M14" s="441"/>
      <c r="N14" s="340"/>
    </row>
    <row r="15" spans="1:16" s="57" customFormat="1" ht="75" x14ac:dyDescent="0.2">
      <c r="A15" s="740" t="s">
        <v>397</v>
      </c>
      <c r="B15" s="443" t="s">
        <v>307</v>
      </c>
      <c r="C15" s="426">
        <v>1</v>
      </c>
      <c r="D15" s="427"/>
      <c r="E15" s="433"/>
      <c r="F15" s="444"/>
      <c r="G15" s="428"/>
      <c r="H15" s="427"/>
      <c r="I15" s="428"/>
      <c r="J15" s="427"/>
      <c r="K15" s="428"/>
      <c r="L15" s="433"/>
      <c r="M15" s="428"/>
      <c r="N15" s="435" t="s">
        <v>525</v>
      </c>
    </row>
    <row r="16" spans="1:16" s="57" customFormat="1" ht="37.5" x14ac:dyDescent="0.2">
      <c r="A16" s="740"/>
      <c r="B16" s="443" t="s">
        <v>278</v>
      </c>
      <c r="C16" s="426"/>
      <c r="D16" s="427" t="s">
        <v>279</v>
      </c>
      <c r="E16" s="445">
        <v>12000000</v>
      </c>
      <c r="F16" s="427" t="s">
        <v>329</v>
      </c>
      <c r="G16" s="428">
        <v>4500000</v>
      </c>
      <c r="H16" s="427" t="s">
        <v>329</v>
      </c>
      <c r="I16" s="428">
        <v>4500000</v>
      </c>
      <c r="J16" s="427" t="s">
        <v>329</v>
      </c>
      <c r="K16" s="428">
        <v>4500000</v>
      </c>
      <c r="L16" s="446" t="s">
        <v>399</v>
      </c>
      <c r="M16" s="428">
        <v>25500000</v>
      </c>
      <c r="N16" s="447" t="s">
        <v>48</v>
      </c>
    </row>
    <row r="17" spans="1:14" s="57" customFormat="1" ht="37.5" x14ac:dyDescent="0.2">
      <c r="A17" s="740"/>
      <c r="B17" s="443" t="s">
        <v>281</v>
      </c>
      <c r="C17" s="426"/>
      <c r="D17" s="427" t="s">
        <v>26</v>
      </c>
      <c r="E17" s="433" t="s">
        <v>26</v>
      </c>
      <c r="F17" s="429" t="s">
        <v>282</v>
      </c>
      <c r="G17" s="428">
        <v>774900</v>
      </c>
      <c r="H17" s="429" t="s">
        <v>282</v>
      </c>
      <c r="I17" s="428">
        <v>774900</v>
      </c>
      <c r="J17" s="429" t="s">
        <v>282</v>
      </c>
      <c r="K17" s="428">
        <v>774900</v>
      </c>
      <c r="L17" s="446" t="s">
        <v>284</v>
      </c>
      <c r="M17" s="428">
        <v>2324700</v>
      </c>
      <c r="N17" s="435" t="s">
        <v>330</v>
      </c>
    </row>
    <row r="18" spans="1:14" s="57" customFormat="1" ht="37.5" x14ac:dyDescent="0.2">
      <c r="A18" s="56"/>
      <c r="B18" s="385" t="s">
        <v>283</v>
      </c>
      <c r="C18" s="448"/>
      <c r="D18" s="366" t="s">
        <v>26</v>
      </c>
      <c r="E18" s="365" t="s">
        <v>26</v>
      </c>
      <c r="F18" s="449" t="s">
        <v>282</v>
      </c>
      <c r="G18" s="367">
        <v>466840</v>
      </c>
      <c r="H18" s="449" t="s">
        <v>282</v>
      </c>
      <c r="I18" s="367">
        <v>466840</v>
      </c>
      <c r="J18" s="449" t="s">
        <v>282</v>
      </c>
      <c r="K18" s="367">
        <v>466840</v>
      </c>
      <c r="L18" s="450" t="s">
        <v>284</v>
      </c>
      <c r="M18" s="367">
        <v>1400520</v>
      </c>
      <c r="N18" s="334" t="s">
        <v>139</v>
      </c>
    </row>
    <row r="19" spans="1:14" s="57" customFormat="1" ht="37.5" x14ac:dyDescent="0.2">
      <c r="A19" s="279" t="s">
        <v>32</v>
      </c>
      <c r="B19" s="334" t="s">
        <v>310</v>
      </c>
      <c r="C19" s="437">
        <v>1</v>
      </c>
      <c r="D19" s="366" t="s">
        <v>58</v>
      </c>
      <c r="E19" s="365">
        <v>453600</v>
      </c>
      <c r="F19" s="366" t="s">
        <v>58</v>
      </c>
      <c r="G19" s="367">
        <v>500000</v>
      </c>
      <c r="H19" s="366" t="s">
        <v>58</v>
      </c>
      <c r="I19" s="367">
        <v>500000</v>
      </c>
      <c r="J19" s="366" t="s">
        <v>58</v>
      </c>
      <c r="K19" s="367">
        <v>500000</v>
      </c>
      <c r="L19" s="366" t="s">
        <v>583</v>
      </c>
      <c r="M19" s="367">
        <f>E19+G19+I19+K19</f>
        <v>1953600</v>
      </c>
      <c r="N19" s="451" t="s">
        <v>66</v>
      </c>
    </row>
    <row r="20" spans="1:14" s="97" customFormat="1" ht="37.5" customHeight="1" x14ac:dyDescent="0.2">
      <c r="A20" s="279" t="s">
        <v>32</v>
      </c>
      <c r="B20" s="357" t="s">
        <v>311</v>
      </c>
      <c r="C20" s="452">
        <v>1</v>
      </c>
      <c r="D20" s="363" t="s">
        <v>65</v>
      </c>
      <c r="E20" s="359">
        <v>48000</v>
      </c>
      <c r="F20" s="363" t="s">
        <v>35</v>
      </c>
      <c r="G20" s="364">
        <v>50000</v>
      </c>
      <c r="H20" s="363" t="s">
        <v>35</v>
      </c>
      <c r="I20" s="364">
        <v>50000</v>
      </c>
      <c r="J20" s="363" t="s">
        <v>35</v>
      </c>
      <c r="K20" s="364">
        <v>50000</v>
      </c>
      <c r="L20" s="363" t="s">
        <v>82</v>
      </c>
      <c r="M20" s="367">
        <f>E20+G20+I20+K20</f>
        <v>198000</v>
      </c>
      <c r="N20" s="453" t="s">
        <v>66</v>
      </c>
    </row>
    <row r="21" spans="1:14" x14ac:dyDescent="0.2">
      <c r="A21" s="69" t="s">
        <v>32</v>
      </c>
      <c r="B21" s="383" t="s">
        <v>312</v>
      </c>
      <c r="C21" s="452">
        <v>1</v>
      </c>
      <c r="D21" s="452" t="s">
        <v>45</v>
      </c>
      <c r="E21" s="364">
        <v>75100</v>
      </c>
      <c r="F21" s="452" t="s">
        <v>45</v>
      </c>
      <c r="G21" s="364">
        <v>80000</v>
      </c>
      <c r="H21" s="452" t="s">
        <v>45</v>
      </c>
      <c r="I21" s="364">
        <v>80000</v>
      </c>
      <c r="J21" s="452" t="s">
        <v>45</v>
      </c>
      <c r="K21" s="364">
        <v>80000</v>
      </c>
      <c r="L21" s="363" t="s">
        <v>82</v>
      </c>
      <c r="M21" s="364">
        <f>E21+G21+I21+K21</f>
        <v>315100</v>
      </c>
      <c r="N21" s="453" t="s">
        <v>44</v>
      </c>
    </row>
    <row r="22" spans="1:14" ht="56.25" x14ac:dyDescent="0.2">
      <c r="A22" s="69" t="s">
        <v>32</v>
      </c>
      <c r="B22" s="383" t="s">
        <v>313</v>
      </c>
      <c r="C22" s="452">
        <v>1</v>
      </c>
      <c r="D22" s="452" t="s">
        <v>85</v>
      </c>
      <c r="E22" s="364">
        <v>44100</v>
      </c>
      <c r="F22" s="454" t="s">
        <v>85</v>
      </c>
      <c r="G22" s="364">
        <v>45000</v>
      </c>
      <c r="H22" s="454" t="s">
        <v>85</v>
      </c>
      <c r="I22" s="364">
        <v>45000</v>
      </c>
      <c r="J22" s="454" t="s">
        <v>85</v>
      </c>
      <c r="K22" s="364">
        <v>45000</v>
      </c>
      <c r="L22" s="363" t="s">
        <v>37</v>
      </c>
      <c r="M22" s="367">
        <f>E22+G22+I22+K22</f>
        <v>179100</v>
      </c>
      <c r="N22" s="453" t="s">
        <v>44</v>
      </c>
    </row>
    <row r="23" spans="1:14" ht="37.5" x14ac:dyDescent="0.2">
      <c r="A23" s="70"/>
      <c r="B23" s="383" t="s">
        <v>563</v>
      </c>
      <c r="C23" s="452"/>
      <c r="D23" s="452" t="s">
        <v>78</v>
      </c>
      <c r="E23" s="364">
        <v>350000</v>
      </c>
      <c r="F23" s="452" t="s">
        <v>78</v>
      </c>
      <c r="G23" s="364">
        <v>350000</v>
      </c>
      <c r="H23" s="452" t="s">
        <v>78</v>
      </c>
      <c r="I23" s="364">
        <v>350000</v>
      </c>
      <c r="J23" s="452" t="s">
        <v>78</v>
      </c>
      <c r="K23" s="364">
        <v>350000</v>
      </c>
      <c r="L23" s="363" t="s">
        <v>562</v>
      </c>
      <c r="M23" s="364">
        <v>1400000</v>
      </c>
      <c r="N23" s="453" t="s">
        <v>44</v>
      </c>
    </row>
    <row r="24" spans="1:14" x14ac:dyDescent="0.2">
      <c r="A24" s="96"/>
      <c r="B24" s="455"/>
      <c r="C24" s="456"/>
      <c r="D24" s="456"/>
      <c r="E24" s="457"/>
      <c r="F24" s="458"/>
      <c r="G24" s="457"/>
      <c r="H24" s="458"/>
      <c r="I24" s="457"/>
      <c r="J24" s="458"/>
      <c r="K24" s="457"/>
      <c r="L24" s="459"/>
      <c r="M24" s="457"/>
      <c r="N24" s="460"/>
    </row>
    <row r="25" spans="1:14" s="96" customFormat="1" ht="37.5" customHeight="1" x14ac:dyDescent="0.2">
      <c r="A25" s="742" t="s">
        <v>697</v>
      </c>
      <c r="B25" s="443" t="s">
        <v>564</v>
      </c>
      <c r="C25" s="434">
        <v>1</v>
      </c>
      <c r="D25" s="434"/>
      <c r="E25" s="461"/>
      <c r="F25" s="434"/>
      <c r="G25" s="461"/>
      <c r="H25" s="434"/>
      <c r="I25" s="461"/>
      <c r="J25" s="434"/>
      <c r="K25" s="461"/>
      <c r="L25" s="429"/>
      <c r="M25" s="461" t="s">
        <v>32</v>
      </c>
      <c r="N25" s="435"/>
    </row>
    <row r="26" spans="1:14" s="57" customFormat="1" x14ac:dyDescent="0.2">
      <c r="A26" s="742"/>
      <c r="B26" s="443" t="s">
        <v>187</v>
      </c>
      <c r="C26" s="432" t="s">
        <v>32</v>
      </c>
      <c r="D26" s="432" t="s">
        <v>46</v>
      </c>
      <c r="E26" s="428">
        <v>56000</v>
      </c>
      <c r="F26" s="432" t="s">
        <v>46</v>
      </c>
      <c r="G26" s="428">
        <v>60000</v>
      </c>
      <c r="H26" s="432" t="s">
        <v>46</v>
      </c>
      <c r="I26" s="428">
        <v>60000</v>
      </c>
      <c r="J26" s="432" t="s">
        <v>46</v>
      </c>
      <c r="K26" s="428">
        <v>60000</v>
      </c>
      <c r="L26" s="427" t="s">
        <v>196</v>
      </c>
      <c r="M26" s="428">
        <f t="shared" ref="M26:M35" si="0">E26+G26+I26+K26</f>
        <v>236000</v>
      </c>
      <c r="N26" s="447" t="s">
        <v>44</v>
      </c>
    </row>
    <row r="27" spans="1:14" s="57" customFormat="1" x14ac:dyDescent="0.3">
      <c r="A27" s="742"/>
      <c r="B27" s="443" t="s">
        <v>188</v>
      </c>
      <c r="C27" s="432"/>
      <c r="D27" s="462" t="s">
        <v>535</v>
      </c>
      <c r="E27" s="463" t="s">
        <v>536</v>
      </c>
      <c r="F27" s="462" t="s">
        <v>535</v>
      </c>
      <c r="G27" s="463" t="s">
        <v>536</v>
      </c>
      <c r="H27" s="462" t="s">
        <v>535</v>
      </c>
      <c r="I27" s="463" t="s">
        <v>536</v>
      </c>
      <c r="J27" s="462" t="s">
        <v>535</v>
      </c>
      <c r="K27" s="463" t="s">
        <v>536</v>
      </c>
      <c r="L27" s="462" t="s">
        <v>535</v>
      </c>
      <c r="M27" s="463" t="s">
        <v>537</v>
      </c>
      <c r="N27" s="447" t="s">
        <v>54</v>
      </c>
    </row>
    <row r="28" spans="1:14" s="57" customFormat="1" x14ac:dyDescent="0.2">
      <c r="A28" s="742"/>
      <c r="B28" s="447" t="s">
        <v>189</v>
      </c>
      <c r="C28" s="432"/>
      <c r="D28" s="427" t="s">
        <v>57</v>
      </c>
      <c r="E28" s="433">
        <v>160000</v>
      </c>
      <c r="F28" s="427" t="s">
        <v>36</v>
      </c>
      <c r="G28" s="428">
        <v>200000</v>
      </c>
      <c r="H28" s="427" t="s">
        <v>36</v>
      </c>
      <c r="I28" s="428">
        <v>200000</v>
      </c>
      <c r="J28" s="427" t="s">
        <v>36</v>
      </c>
      <c r="K28" s="428">
        <v>200000</v>
      </c>
      <c r="L28" s="427" t="s">
        <v>120</v>
      </c>
      <c r="M28" s="428">
        <f t="shared" si="0"/>
        <v>760000</v>
      </c>
      <c r="N28" s="447" t="s">
        <v>66</v>
      </c>
    </row>
    <row r="29" spans="1:14" s="57" customFormat="1" ht="33" x14ac:dyDescent="0.2">
      <c r="A29" s="742"/>
      <c r="B29" s="443" t="s">
        <v>190</v>
      </c>
      <c r="C29" s="432"/>
      <c r="D29" s="434" t="s">
        <v>527</v>
      </c>
      <c r="E29" s="428">
        <v>10000</v>
      </c>
      <c r="F29" s="434" t="s">
        <v>527</v>
      </c>
      <c r="G29" s="428">
        <v>10000</v>
      </c>
      <c r="H29" s="434" t="s">
        <v>527</v>
      </c>
      <c r="I29" s="428">
        <v>10000</v>
      </c>
      <c r="J29" s="434" t="s">
        <v>527</v>
      </c>
      <c r="K29" s="428">
        <v>10000</v>
      </c>
      <c r="L29" s="434" t="s">
        <v>527</v>
      </c>
      <c r="M29" s="428">
        <f t="shared" si="0"/>
        <v>40000</v>
      </c>
      <c r="N29" s="447" t="s">
        <v>103</v>
      </c>
    </row>
    <row r="30" spans="1:14" s="57" customFormat="1" x14ac:dyDescent="0.2">
      <c r="A30" s="56"/>
      <c r="B30" s="443" t="s">
        <v>195</v>
      </c>
      <c r="C30" s="432"/>
      <c r="D30" s="432"/>
      <c r="E30" s="428"/>
      <c r="F30" s="432"/>
      <c r="G30" s="428"/>
      <c r="H30" s="432"/>
      <c r="I30" s="428"/>
      <c r="J30" s="432"/>
      <c r="K30" s="428"/>
      <c r="L30" s="427"/>
      <c r="M30" s="428"/>
      <c r="N30" s="447"/>
    </row>
    <row r="31" spans="1:14" s="57" customFormat="1" x14ac:dyDescent="0.2">
      <c r="A31" s="56"/>
      <c r="B31" s="443" t="s">
        <v>579</v>
      </c>
      <c r="C31" s="432"/>
      <c r="D31" s="432" t="s">
        <v>107</v>
      </c>
      <c r="E31" s="428">
        <v>84000</v>
      </c>
      <c r="F31" s="432" t="s">
        <v>117</v>
      </c>
      <c r="G31" s="428">
        <v>100000</v>
      </c>
      <c r="H31" s="432" t="s">
        <v>117</v>
      </c>
      <c r="I31" s="428">
        <v>100000</v>
      </c>
      <c r="J31" s="432" t="s">
        <v>117</v>
      </c>
      <c r="K31" s="428">
        <v>100000</v>
      </c>
      <c r="L31" s="427" t="s">
        <v>79</v>
      </c>
      <c r="M31" s="428">
        <f t="shared" ref="M31" si="1">E31+G31+I31+K31</f>
        <v>384000</v>
      </c>
      <c r="N31" s="447" t="s">
        <v>118</v>
      </c>
    </row>
    <row r="32" spans="1:14" s="57" customFormat="1" x14ac:dyDescent="0.3">
      <c r="A32" s="56"/>
      <c r="B32" s="385" t="s">
        <v>580</v>
      </c>
      <c r="C32" s="464"/>
      <c r="D32" s="464" t="s">
        <v>26</v>
      </c>
      <c r="E32" s="465" t="s">
        <v>26</v>
      </c>
      <c r="F32" s="466" t="s">
        <v>578</v>
      </c>
      <c r="G32" s="467">
        <v>20000</v>
      </c>
      <c r="H32" s="466" t="s">
        <v>578</v>
      </c>
      <c r="I32" s="467">
        <v>20000</v>
      </c>
      <c r="J32" s="467" t="s">
        <v>43</v>
      </c>
      <c r="K32" s="462">
        <v>20000</v>
      </c>
      <c r="L32" s="467" t="s">
        <v>43</v>
      </c>
      <c r="M32" s="467">
        <v>60000</v>
      </c>
      <c r="N32" s="447" t="s">
        <v>118</v>
      </c>
    </row>
    <row r="33" spans="1:14" s="97" customFormat="1" ht="37.5" x14ac:dyDescent="0.2">
      <c r="A33" s="279" t="s">
        <v>32</v>
      </c>
      <c r="B33" s="357" t="s">
        <v>565</v>
      </c>
      <c r="C33" s="452">
        <v>1</v>
      </c>
      <c r="D33" s="468" t="s">
        <v>538</v>
      </c>
      <c r="E33" s="469" t="s">
        <v>539</v>
      </c>
      <c r="F33" s="468" t="s">
        <v>538</v>
      </c>
      <c r="G33" s="469" t="s">
        <v>539</v>
      </c>
      <c r="H33" s="468" t="s">
        <v>538</v>
      </c>
      <c r="I33" s="469" t="s">
        <v>539</v>
      </c>
      <c r="J33" s="468" t="s">
        <v>538</v>
      </c>
      <c r="K33" s="469" t="s">
        <v>539</v>
      </c>
      <c r="L33" s="468" t="s">
        <v>538</v>
      </c>
      <c r="M33" s="469" t="s">
        <v>540</v>
      </c>
      <c r="N33" s="453" t="s">
        <v>54</v>
      </c>
    </row>
    <row r="34" spans="1:14" ht="37.5" x14ac:dyDescent="0.2">
      <c r="A34" s="279" t="s">
        <v>32</v>
      </c>
      <c r="B34" s="383" t="s">
        <v>566</v>
      </c>
      <c r="C34" s="452">
        <v>1</v>
      </c>
      <c r="D34" s="470" t="s">
        <v>541</v>
      </c>
      <c r="E34" s="469" t="s">
        <v>542</v>
      </c>
      <c r="F34" s="470" t="s">
        <v>541</v>
      </c>
      <c r="G34" s="469" t="s">
        <v>542</v>
      </c>
      <c r="H34" s="470" t="s">
        <v>541</v>
      </c>
      <c r="I34" s="469" t="s">
        <v>542</v>
      </c>
      <c r="J34" s="470" t="s">
        <v>541</v>
      </c>
      <c r="K34" s="469" t="s">
        <v>542</v>
      </c>
      <c r="L34" s="470" t="s">
        <v>541</v>
      </c>
      <c r="M34" s="360" t="s">
        <v>543</v>
      </c>
      <c r="N34" s="453" t="s">
        <v>54</v>
      </c>
    </row>
    <row r="35" spans="1:14" s="151" customFormat="1" ht="37.5" x14ac:dyDescent="0.2">
      <c r="A35" s="279" t="s">
        <v>32</v>
      </c>
      <c r="B35" s="471" t="s">
        <v>567</v>
      </c>
      <c r="C35" s="452">
        <v>1</v>
      </c>
      <c r="D35" s="472" t="s">
        <v>92</v>
      </c>
      <c r="E35" s="473">
        <v>668800</v>
      </c>
      <c r="F35" s="472" t="s">
        <v>92</v>
      </c>
      <c r="G35" s="473">
        <v>668800</v>
      </c>
      <c r="H35" s="472" t="s">
        <v>92</v>
      </c>
      <c r="I35" s="473">
        <v>668800</v>
      </c>
      <c r="J35" s="472" t="s">
        <v>92</v>
      </c>
      <c r="K35" s="473">
        <v>668800</v>
      </c>
      <c r="L35" s="474" t="s">
        <v>202</v>
      </c>
      <c r="M35" s="364">
        <f t="shared" si="0"/>
        <v>2675200</v>
      </c>
      <c r="N35" s="383" t="s">
        <v>93</v>
      </c>
    </row>
    <row r="36" spans="1:14" s="152" customFormat="1" ht="75" x14ac:dyDescent="0.2">
      <c r="A36" s="280" t="s">
        <v>32</v>
      </c>
      <c r="B36" s="383" t="s">
        <v>568</v>
      </c>
      <c r="C36" s="452">
        <v>2</v>
      </c>
      <c r="D36" s="452" t="s">
        <v>24</v>
      </c>
      <c r="E36" s="359" t="s">
        <v>25</v>
      </c>
      <c r="F36" s="452" t="s">
        <v>33</v>
      </c>
      <c r="G36" s="473">
        <v>2000000</v>
      </c>
      <c r="H36" s="452" t="s">
        <v>34</v>
      </c>
      <c r="I36" s="473">
        <v>2000000</v>
      </c>
      <c r="J36" s="452" t="s">
        <v>34</v>
      </c>
      <c r="K36" s="473">
        <v>2000000</v>
      </c>
      <c r="L36" s="359" t="s">
        <v>144</v>
      </c>
      <c r="M36" s="364">
        <f>G36+I36+K36</f>
        <v>6000000</v>
      </c>
      <c r="N36" s="475" t="s">
        <v>94</v>
      </c>
    </row>
    <row r="37" spans="1:14" ht="56.25" customHeight="1" x14ac:dyDescent="0.2">
      <c r="A37" s="741" t="s">
        <v>397</v>
      </c>
      <c r="B37" s="385" t="s">
        <v>569</v>
      </c>
      <c r="C37" s="452">
        <v>2</v>
      </c>
      <c r="D37" s="452" t="s">
        <v>26</v>
      </c>
      <c r="E37" s="359" t="s">
        <v>26</v>
      </c>
      <c r="F37" s="452" t="s">
        <v>46</v>
      </c>
      <c r="G37" s="364">
        <v>1123600</v>
      </c>
      <c r="H37" s="452" t="s">
        <v>35</v>
      </c>
      <c r="I37" s="359">
        <v>1150000</v>
      </c>
      <c r="J37" s="452" t="s">
        <v>35</v>
      </c>
      <c r="K37" s="359">
        <v>1150000</v>
      </c>
      <c r="L37" s="452" t="s">
        <v>196</v>
      </c>
      <c r="M37" s="364">
        <f>SUM(G37,I37,K37)</f>
        <v>3423600</v>
      </c>
      <c r="N37" s="453" t="s">
        <v>66</v>
      </c>
    </row>
    <row r="38" spans="1:14" ht="56.25" x14ac:dyDescent="0.2">
      <c r="A38" s="745"/>
      <c r="B38" s="443" t="s">
        <v>570</v>
      </c>
      <c r="C38" s="432">
        <v>2</v>
      </c>
      <c r="D38" s="432" t="s">
        <v>26</v>
      </c>
      <c r="E38" s="433" t="s">
        <v>26</v>
      </c>
      <c r="F38" s="434" t="s">
        <v>584</v>
      </c>
      <c r="G38" s="428">
        <v>9405000</v>
      </c>
      <c r="H38" s="434" t="s">
        <v>585</v>
      </c>
      <c r="I38" s="476">
        <v>10206000</v>
      </c>
      <c r="J38" s="434" t="s">
        <v>585</v>
      </c>
      <c r="K38" s="476">
        <v>10206000</v>
      </c>
      <c r="L38" s="434" t="s">
        <v>586</v>
      </c>
      <c r="M38" s="367">
        <v>29817000</v>
      </c>
      <c r="N38" s="451" t="s">
        <v>66</v>
      </c>
    </row>
    <row r="39" spans="1:14" s="57" customFormat="1" ht="37.5" customHeight="1" x14ac:dyDescent="0.2">
      <c r="A39" s="744" t="s">
        <v>164</v>
      </c>
      <c r="B39" s="328" t="s">
        <v>314</v>
      </c>
      <c r="C39" s="477">
        <v>1</v>
      </c>
      <c r="D39" s="423"/>
      <c r="E39" s="478"/>
      <c r="F39" s="423"/>
      <c r="G39" s="424"/>
      <c r="H39" s="423"/>
      <c r="I39" s="424"/>
      <c r="J39" s="423"/>
      <c r="K39" s="424"/>
      <c r="L39" s="423"/>
      <c r="M39" s="428">
        <f>E39+G39+I39+K39</f>
        <v>0</v>
      </c>
      <c r="N39" s="447" t="s">
        <v>66</v>
      </c>
    </row>
    <row r="40" spans="1:14" s="57" customFormat="1" ht="37.5" x14ac:dyDescent="0.2">
      <c r="A40" s="740"/>
      <c r="B40" s="435" t="s">
        <v>375</v>
      </c>
      <c r="C40" s="432"/>
      <c r="D40" s="427" t="s">
        <v>62</v>
      </c>
      <c r="E40" s="433">
        <v>63000</v>
      </c>
      <c r="F40" s="459" t="s">
        <v>35</v>
      </c>
      <c r="G40" s="428">
        <v>70000</v>
      </c>
      <c r="H40" s="459" t="s">
        <v>35</v>
      </c>
      <c r="I40" s="428">
        <v>70000</v>
      </c>
      <c r="J40" s="459" t="s">
        <v>35</v>
      </c>
      <c r="K40" s="428">
        <v>70000</v>
      </c>
      <c r="L40" s="427" t="s">
        <v>108</v>
      </c>
      <c r="M40" s="428">
        <f>E40+G40+I40+K40</f>
        <v>273000</v>
      </c>
      <c r="N40" s="447" t="s">
        <v>32</v>
      </c>
    </row>
    <row r="41" spans="1:14" s="57" customFormat="1" ht="37.5" x14ac:dyDescent="0.2">
      <c r="A41" s="740"/>
      <c r="B41" s="435" t="s">
        <v>376</v>
      </c>
      <c r="C41" s="432"/>
      <c r="D41" s="427" t="s">
        <v>63</v>
      </c>
      <c r="E41" s="433">
        <v>77000</v>
      </c>
      <c r="F41" s="459" t="s">
        <v>74</v>
      </c>
      <c r="G41" s="428">
        <v>80000</v>
      </c>
      <c r="H41" s="459" t="s">
        <v>74</v>
      </c>
      <c r="I41" s="428">
        <v>80000</v>
      </c>
      <c r="J41" s="459" t="s">
        <v>74</v>
      </c>
      <c r="K41" s="428">
        <v>80000</v>
      </c>
      <c r="L41" s="427" t="s">
        <v>200</v>
      </c>
      <c r="M41" s="428">
        <f>E41+G41+I41+K41</f>
        <v>317000</v>
      </c>
      <c r="N41" s="447"/>
    </row>
    <row r="42" spans="1:14" s="153" customFormat="1" ht="37.5" x14ac:dyDescent="0.2">
      <c r="A42" s="740"/>
      <c r="B42" s="334" t="s">
        <v>377</v>
      </c>
      <c r="C42" s="437"/>
      <c r="D42" s="366" t="s">
        <v>63</v>
      </c>
      <c r="E42" s="365">
        <v>99000</v>
      </c>
      <c r="F42" s="479" t="s">
        <v>74</v>
      </c>
      <c r="G42" s="367">
        <v>80000</v>
      </c>
      <c r="H42" s="479" t="s">
        <v>74</v>
      </c>
      <c r="I42" s="367">
        <v>80000</v>
      </c>
      <c r="J42" s="479" t="s">
        <v>74</v>
      </c>
      <c r="K42" s="367">
        <v>80000</v>
      </c>
      <c r="L42" s="366" t="s">
        <v>200</v>
      </c>
      <c r="M42" s="367">
        <f>E42+G42+I42+K42</f>
        <v>339000</v>
      </c>
      <c r="N42" s="451"/>
    </row>
    <row r="43" spans="1:14" s="97" customFormat="1" ht="37.5" x14ac:dyDescent="0.2">
      <c r="A43" s="740"/>
      <c r="B43" s="357" t="s">
        <v>315</v>
      </c>
      <c r="C43" s="452">
        <v>1</v>
      </c>
      <c r="D43" s="363" t="s">
        <v>64</v>
      </c>
      <c r="E43" s="359">
        <v>46000</v>
      </c>
      <c r="F43" s="363" t="s">
        <v>64</v>
      </c>
      <c r="G43" s="364">
        <v>50000</v>
      </c>
      <c r="H43" s="363" t="s">
        <v>64</v>
      </c>
      <c r="I43" s="364">
        <v>50000</v>
      </c>
      <c r="J43" s="363" t="s">
        <v>64</v>
      </c>
      <c r="K43" s="364">
        <v>50000</v>
      </c>
      <c r="L43" s="363" t="s">
        <v>201</v>
      </c>
      <c r="M43" s="367">
        <f>E43+G43+I43+K43</f>
        <v>196000</v>
      </c>
      <c r="N43" s="453" t="s">
        <v>66</v>
      </c>
    </row>
    <row r="44" spans="1:14" ht="37.5" x14ac:dyDescent="0.2">
      <c r="A44" s="740"/>
      <c r="B44" s="385" t="s">
        <v>316</v>
      </c>
      <c r="C44" s="437">
        <v>1</v>
      </c>
      <c r="D44" s="437" t="s">
        <v>698</v>
      </c>
      <c r="E44" s="367">
        <v>378800</v>
      </c>
      <c r="F44" s="437" t="s">
        <v>698</v>
      </c>
      <c r="G44" s="367">
        <v>370000</v>
      </c>
      <c r="H44" s="437" t="s">
        <v>698</v>
      </c>
      <c r="I44" s="367">
        <v>370000</v>
      </c>
      <c r="J44" s="437" t="s">
        <v>698</v>
      </c>
      <c r="K44" s="367">
        <v>370000</v>
      </c>
      <c r="L44" s="366" t="s">
        <v>698</v>
      </c>
      <c r="M44" s="367">
        <f t="shared" ref="M44:M49" si="2">E44+G44+I44+K44</f>
        <v>1488800</v>
      </c>
      <c r="N44" s="451" t="s">
        <v>48</v>
      </c>
    </row>
    <row r="45" spans="1:14" ht="56.25" x14ac:dyDescent="0.2">
      <c r="A45" s="70"/>
      <c r="B45" s="383" t="s">
        <v>317</v>
      </c>
      <c r="C45" s="452">
        <v>1</v>
      </c>
      <c r="D45" s="452" t="s">
        <v>49</v>
      </c>
      <c r="E45" s="364">
        <v>242600</v>
      </c>
      <c r="F45" s="452" t="s">
        <v>699</v>
      </c>
      <c r="G45" s="364">
        <v>200000</v>
      </c>
      <c r="H45" s="452" t="s">
        <v>699</v>
      </c>
      <c r="I45" s="364">
        <v>200000</v>
      </c>
      <c r="J45" s="452" t="s">
        <v>699</v>
      </c>
      <c r="K45" s="364">
        <v>200000</v>
      </c>
      <c r="L45" s="363" t="s">
        <v>699</v>
      </c>
      <c r="M45" s="367">
        <f t="shared" si="2"/>
        <v>842600</v>
      </c>
      <c r="N45" s="453" t="s">
        <v>48</v>
      </c>
    </row>
    <row r="46" spans="1:14" ht="37.5" x14ac:dyDescent="0.2">
      <c r="A46" s="741" t="s">
        <v>164</v>
      </c>
      <c r="B46" s="385" t="s">
        <v>684</v>
      </c>
      <c r="C46" s="437">
        <v>1</v>
      </c>
      <c r="D46" s="437" t="s">
        <v>51</v>
      </c>
      <c r="E46" s="367">
        <v>27300</v>
      </c>
      <c r="F46" s="437" t="s">
        <v>51</v>
      </c>
      <c r="G46" s="367">
        <v>30000</v>
      </c>
      <c r="H46" s="437" t="s">
        <v>51</v>
      </c>
      <c r="I46" s="367">
        <v>30000</v>
      </c>
      <c r="J46" s="437" t="s">
        <v>51</v>
      </c>
      <c r="K46" s="367">
        <v>30000</v>
      </c>
      <c r="L46" s="366" t="s">
        <v>199</v>
      </c>
      <c r="M46" s="367">
        <f t="shared" si="2"/>
        <v>117300</v>
      </c>
      <c r="N46" s="451" t="s">
        <v>48</v>
      </c>
    </row>
    <row r="47" spans="1:14" ht="60.75" customHeight="1" x14ac:dyDescent="0.2">
      <c r="A47" s="742"/>
      <c r="B47" s="480" t="s">
        <v>685</v>
      </c>
      <c r="C47" s="452">
        <v>1</v>
      </c>
      <c r="D47" s="477" t="s">
        <v>49</v>
      </c>
      <c r="E47" s="424">
        <v>38900</v>
      </c>
      <c r="F47" s="477" t="s">
        <v>49</v>
      </c>
      <c r="G47" s="424">
        <v>40000</v>
      </c>
      <c r="H47" s="477" t="s">
        <v>49</v>
      </c>
      <c r="I47" s="424">
        <v>40000</v>
      </c>
      <c r="J47" s="477" t="s">
        <v>49</v>
      </c>
      <c r="K47" s="424">
        <v>40000</v>
      </c>
      <c r="L47" s="363" t="s">
        <v>198</v>
      </c>
      <c r="M47" s="367">
        <f t="shared" si="2"/>
        <v>158900</v>
      </c>
      <c r="N47" s="481" t="s">
        <v>48</v>
      </c>
    </row>
    <row r="48" spans="1:14" s="57" customFormat="1" ht="56.25" x14ac:dyDescent="0.2">
      <c r="A48" s="742"/>
      <c r="B48" s="383" t="s">
        <v>686</v>
      </c>
      <c r="C48" s="482">
        <v>1</v>
      </c>
      <c r="D48" s="483" t="s">
        <v>698</v>
      </c>
      <c r="E48" s="364">
        <v>116410</v>
      </c>
      <c r="F48" s="483" t="s">
        <v>698</v>
      </c>
      <c r="G48" s="364">
        <v>120000</v>
      </c>
      <c r="H48" s="483" t="s">
        <v>698</v>
      </c>
      <c r="I48" s="364">
        <v>120000</v>
      </c>
      <c r="J48" s="483" t="s">
        <v>698</v>
      </c>
      <c r="K48" s="364">
        <v>120000</v>
      </c>
      <c r="L48" s="483" t="s">
        <v>698</v>
      </c>
      <c r="M48" s="364">
        <v>476410</v>
      </c>
      <c r="N48" s="453" t="s">
        <v>48</v>
      </c>
    </row>
    <row r="49" spans="1:16" ht="93.75" customHeight="1" x14ac:dyDescent="0.2">
      <c r="A49" s="742"/>
      <c r="B49" s="383" t="s">
        <v>687</v>
      </c>
      <c r="C49" s="452">
        <v>1</v>
      </c>
      <c r="D49" s="484" t="s">
        <v>122</v>
      </c>
      <c r="E49" s="364">
        <v>450000</v>
      </c>
      <c r="F49" s="484" t="s">
        <v>122</v>
      </c>
      <c r="G49" s="364">
        <v>450000</v>
      </c>
      <c r="H49" s="452" t="s">
        <v>122</v>
      </c>
      <c r="I49" s="364">
        <v>450000</v>
      </c>
      <c r="J49" s="484" t="s">
        <v>122</v>
      </c>
      <c r="K49" s="364">
        <v>450000</v>
      </c>
      <c r="L49" s="363" t="s">
        <v>204</v>
      </c>
      <c r="M49" s="367">
        <f t="shared" si="2"/>
        <v>1800000</v>
      </c>
      <c r="N49" s="357" t="s">
        <v>582</v>
      </c>
    </row>
    <row r="50" spans="1:16" ht="56.25" x14ac:dyDescent="0.2">
      <c r="A50" s="279"/>
      <c r="B50" s="385" t="s">
        <v>688</v>
      </c>
      <c r="C50" s="437">
        <v>1</v>
      </c>
      <c r="D50" s="485" t="s">
        <v>26</v>
      </c>
      <c r="E50" s="365" t="s">
        <v>26</v>
      </c>
      <c r="F50" s="485" t="s">
        <v>581</v>
      </c>
      <c r="G50" s="367">
        <v>10000</v>
      </c>
      <c r="H50" s="437" t="s">
        <v>581</v>
      </c>
      <c r="I50" s="367">
        <v>10000</v>
      </c>
      <c r="J50" s="485" t="s">
        <v>581</v>
      </c>
      <c r="K50" s="367">
        <v>10000</v>
      </c>
      <c r="L50" s="366" t="s">
        <v>581</v>
      </c>
      <c r="M50" s="367">
        <f>G50+I50+K50</f>
        <v>30000</v>
      </c>
      <c r="N50" s="334" t="s">
        <v>118</v>
      </c>
    </row>
    <row r="51" spans="1:16" ht="37.5" x14ac:dyDescent="0.2">
      <c r="A51" s="280"/>
      <c r="B51" s="385" t="s">
        <v>689</v>
      </c>
      <c r="C51" s="437">
        <v>1</v>
      </c>
      <c r="D51" s="485" t="s">
        <v>49</v>
      </c>
      <c r="E51" s="367">
        <v>72710</v>
      </c>
      <c r="F51" s="485" t="s">
        <v>49</v>
      </c>
      <c r="G51" s="367">
        <v>80000</v>
      </c>
      <c r="H51" s="437" t="s">
        <v>49</v>
      </c>
      <c r="I51" s="367">
        <v>80000</v>
      </c>
      <c r="J51" s="485" t="s">
        <v>49</v>
      </c>
      <c r="K51" s="367">
        <v>80000</v>
      </c>
      <c r="L51" s="366" t="s">
        <v>198</v>
      </c>
      <c r="M51" s="367">
        <f>E51+G51+I51+K51</f>
        <v>312710</v>
      </c>
      <c r="N51" s="357" t="s">
        <v>118</v>
      </c>
    </row>
    <row r="52" spans="1:16" s="57" customFormat="1" ht="83.25" customHeight="1" x14ac:dyDescent="0.2">
      <c r="A52" s="741" t="s">
        <v>164</v>
      </c>
      <c r="B52" s="385" t="s">
        <v>690</v>
      </c>
      <c r="C52" s="448">
        <v>2</v>
      </c>
      <c r="D52" s="366" t="s">
        <v>26</v>
      </c>
      <c r="E52" s="365" t="s">
        <v>26</v>
      </c>
      <c r="F52" s="486" t="s">
        <v>39</v>
      </c>
      <c r="G52" s="367">
        <v>4000000</v>
      </c>
      <c r="H52" s="366" t="s">
        <v>39</v>
      </c>
      <c r="I52" s="367">
        <v>4000000</v>
      </c>
      <c r="J52" s="366" t="s">
        <v>39</v>
      </c>
      <c r="K52" s="367">
        <v>4000000</v>
      </c>
      <c r="L52" s="450" t="s">
        <v>212</v>
      </c>
      <c r="M52" s="367">
        <f>G52+I52+K52</f>
        <v>12000000</v>
      </c>
      <c r="N52" s="487" t="s">
        <v>94</v>
      </c>
    </row>
    <row r="53" spans="1:16" s="152" customFormat="1" ht="75" x14ac:dyDescent="0.2">
      <c r="A53" s="742"/>
      <c r="B53" s="385" t="s">
        <v>691</v>
      </c>
      <c r="C53" s="437">
        <v>2</v>
      </c>
      <c r="D53" s="437" t="s">
        <v>26</v>
      </c>
      <c r="E53" s="365" t="s">
        <v>27</v>
      </c>
      <c r="F53" s="437" t="s">
        <v>29</v>
      </c>
      <c r="G53" s="488">
        <v>2000000</v>
      </c>
      <c r="H53" s="437" t="s">
        <v>30</v>
      </c>
      <c r="I53" s="488">
        <v>4000000</v>
      </c>
      <c r="J53" s="437" t="s">
        <v>31</v>
      </c>
      <c r="K53" s="488">
        <v>6000000</v>
      </c>
      <c r="L53" s="365" t="s">
        <v>51</v>
      </c>
      <c r="M53" s="367">
        <f>G53+I53+K53</f>
        <v>12000000</v>
      </c>
      <c r="N53" s="487" t="s">
        <v>94</v>
      </c>
    </row>
    <row r="54" spans="1:16" s="127" customFormat="1" ht="56.25" x14ac:dyDescent="0.2">
      <c r="A54" s="742"/>
      <c r="B54" s="383" t="s">
        <v>692</v>
      </c>
      <c r="C54" s="484">
        <v>2</v>
      </c>
      <c r="D54" s="484" t="s">
        <v>26</v>
      </c>
      <c r="E54" s="472" t="s">
        <v>26</v>
      </c>
      <c r="F54" s="484" t="s">
        <v>28</v>
      </c>
      <c r="G54" s="489">
        <v>6000000</v>
      </c>
      <c r="H54" s="484" t="s">
        <v>28</v>
      </c>
      <c r="I54" s="489">
        <v>6000000</v>
      </c>
      <c r="J54" s="484" t="s">
        <v>28</v>
      </c>
      <c r="K54" s="489">
        <v>6000000</v>
      </c>
      <c r="L54" s="363" t="s">
        <v>216</v>
      </c>
      <c r="M54" s="364">
        <f>G54+I54+K54</f>
        <v>18000000</v>
      </c>
      <c r="N54" s="475" t="s">
        <v>94</v>
      </c>
    </row>
    <row r="55" spans="1:16" ht="75" x14ac:dyDescent="0.2">
      <c r="A55" s="280"/>
      <c r="B55" s="385" t="s">
        <v>695</v>
      </c>
      <c r="C55" s="437">
        <v>4</v>
      </c>
      <c r="D55" s="485" t="s">
        <v>693</v>
      </c>
      <c r="E55" s="367">
        <v>869900</v>
      </c>
      <c r="F55" s="485" t="s">
        <v>693</v>
      </c>
      <c r="G55" s="367">
        <v>869900</v>
      </c>
      <c r="H55" s="485" t="s">
        <v>693</v>
      </c>
      <c r="I55" s="367">
        <v>869900</v>
      </c>
      <c r="J55" s="485" t="s">
        <v>693</v>
      </c>
      <c r="K55" s="367">
        <v>869900</v>
      </c>
      <c r="L55" s="485" t="s">
        <v>693</v>
      </c>
      <c r="M55" s="367">
        <f>E55+G55+I55+K55</f>
        <v>3479600</v>
      </c>
      <c r="N55" s="334" t="s">
        <v>694</v>
      </c>
    </row>
    <row r="56" spans="1:16" x14ac:dyDescent="0.2">
      <c r="A56" s="143"/>
      <c r="B56" s="143"/>
      <c r="C56" s="144"/>
      <c r="D56" s="300"/>
      <c r="E56" s="146"/>
      <c r="F56" s="300"/>
      <c r="G56" s="146"/>
      <c r="H56" s="300"/>
      <c r="I56" s="146"/>
      <c r="J56" s="300"/>
      <c r="K56" s="146"/>
      <c r="L56" s="300"/>
      <c r="M56" s="146"/>
      <c r="N56" s="106"/>
    </row>
    <row r="57" spans="1:16" x14ac:dyDescent="0.2">
      <c r="A57" s="68"/>
      <c r="B57" s="68"/>
      <c r="C57" s="173"/>
      <c r="D57" s="301"/>
      <c r="E57" s="147"/>
      <c r="F57" s="301"/>
      <c r="G57" s="147"/>
      <c r="H57" s="301"/>
      <c r="I57" s="147"/>
      <c r="J57" s="301"/>
      <c r="K57" s="147"/>
      <c r="L57" s="301"/>
      <c r="M57" s="147"/>
      <c r="N57" s="96"/>
    </row>
    <row r="58" spans="1:16" x14ac:dyDescent="0.2">
      <c r="A58" s="68"/>
      <c r="B58" s="68"/>
      <c r="C58" s="173"/>
      <c r="D58" s="301"/>
      <c r="E58" s="147"/>
      <c r="F58" s="301"/>
      <c r="G58" s="147"/>
      <c r="H58" s="301"/>
      <c r="I58" s="147"/>
      <c r="J58" s="301"/>
      <c r="K58" s="147"/>
      <c r="L58" s="301"/>
      <c r="M58" s="147"/>
      <c r="N58" s="96"/>
    </row>
    <row r="59" spans="1:16" x14ac:dyDescent="0.2">
      <c r="A59" s="68"/>
      <c r="B59" s="68"/>
      <c r="C59" s="173"/>
      <c r="D59" s="301"/>
      <c r="E59" s="147"/>
      <c r="F59" s="301"/>
      <c r="G59" s="147"/>
      <c r="H59" s="301"/>
      <c r="I59" s="147"/>
      <c r="J59" s="301"/>
      <c r="K59" s="147"/>
      <c r="L59" s="301"/>
      <c r="M59" s="147"/>
      <c r="N59" s="96"/>
    </row>
    <row r="60" spans="1:16" s="55" customFormat="1" ht="37.5" customHeight="1" x14ac:dyDescent="0.2">
      <c r="A60" s="742" t="s">
        <v>400</v>
      </c>
      <c r="B60" s="443" t="s">
        <v>319</v>
      </c>
      <c r="C60" s="432">
        <v>1</v>
      </c>
      <c r="D60" s="432"/>
      <c r="E60" s="491"/>
      <c r="F60" s="432"/>
      <c r="G60" s="491"/>
      <c r="H60" s="432"/>
      <c r="I60" s="491"/>
      <c r="J60" s="432"/>
      <c r="K60" s="491"/>
      <c r="L60" s="433"/>
      <c r="M60" s="428"/>
      <c r="N60" s="492"/>
    </row>
    <row r="61" spans="1:16" s="55" customFormat="1" ht="20.25" x14ac:dyDescent="0.2">
      <c r="A61" s="742"/>
      <c r="B61" s="443" t="s">
        <v>145</v>
      </c>
      <c r="C61" s="432"/>
      <c r="D61" s="432" t="s">
        <v>29</v>
      </c>
      <c r="E61" s="491">
        <v>20000</v>
      </c>
      <c r="F61" s="432" t="s">
        <v>29</v>
      </c>
      <c r="G61" s="491">
        <v>20000</v>
      </c>
      <c r="H61" s="432" t="s">
        <v>29</v>
      </c>
      <c r="I61" s="491">
        <v>20000</v>
      </c>
      <c r="J61" s="432" t="s">
        <v>29</v>
      </c>
      <c r="K61" s="491">
        <v>20000</v>
      </c>
      <c r="L61" s="433" t="s">
        <v>28</v>
      </c>
      <c r="M61" s="428">
        <f>E61+G61+I61+K61</f>
        <v>80000</v>
      </c>
      <c r="N61" s="492" t="s">
        <v>94</v>
      </c>
      <c r="P61" s="55" t="s">
        <v>32</v>
      </c>
    </row>
    <row r="62" spans="1:16" s="57" customFormat="1" x14ac:dyDescent="0.2">
      <c r="A62" s="742"/>
      <c r="B62" s="443" t="s">
        <v>146</v>
      </c>
      <c r="C62" s="432" t="s">
        <v>32</v>
      </c>
      <c r="D62" s="432" t="s">
        <v>43</v>
      </c>
      <c r="E62" s="428">
        <v>27860</v>
      </c>
      <c r="F62" s="432" t="s">
        <v>43</v>
      </c>
      <c r="G62" s="428">
        <v>30000</v>
      </c>
      <c r="H62" s="432" t="s">
        <v>43</v>
      </c>
      <c r="I62" s="428">
        <v>30000</v>
      </c>
      <c r="J62" s="432" t="s">
        <v>43</v>
      </c>
      <c r="K62" s="428">
        <v>30000</v>
      </c>
      <c r="L62" s="433" t="s">
        <v>148</v>
      </c>
      <c r="M62" s="428">
        <f>E62+G62+I62+K62</f>
        <v>117860</v>
      </c>
      <c r="N62" s="447" t="s">
        <v>44</v>
      </c>
    </row>
    <row r="63" spans="1:16" s="57" customFormat="1" x14ac:dyDescent="0.2">
      <c r="A63" s="742"/>
      <c r="B63" s="451" t="s">
        <v>147</v>
      </c>
      <c r="C63" s="437">
        <v>1</v>
      </c>
      <c r="D63" s="366" t="s">
        <v>61</v>
      </c>
      <c r="E63" s="365">
        <v>27500</v>
      </c>
      <c r="F63" s="366" t="s">
        <v>85</v>
      </c>
      <c r="G63" s="367">
        <v>30000</v>
      </c>
      <c r="H63" s="366" t="s">
        <v>85</v>
      </c>
      <c r="I63" s="367">
        <v>30000</v>
      </c>
      <c r="J63" s="366" t="s">
        <v>85</v>
      </c>
      <c r="K63" s="367">
        <v>30000</v>
      </c>
      <c r="L63" s="366" t="s">
        <v>37</v>
      </c>
      <c r="M63" s="428">
        <f>E63+G63+I63+K63</f>
        <v>117500</v>
      </c>
      <c r="N63" s="451" t="s">
        <v>66</v>
      </c>
    </row>
    <row r="64" spans="1:16" s="96" customFormat="1" ht="38.25" customHeight="1" x14ac:dyDescent="0.2">
      <c r="A64" s="742"/>
      <c r="B64" s="328" t="s">
        <v>320</v>
      </c>
      <c r="C64" s="493">
        <v>1</v>
      </c>
      <c r="D64" s="493" t="s">
        <v>150</v>
      </c>
      <c r="E64" s="424">
        <v>240000</v>
      </c>
      <c r="F64" s="493" t="s">
        <v>150</v>
      </c>
      <c r="G64" s="424">
        <v>240000</v>
      </c>
      <c r="H64" s="493" t="s">
        <v>150</v>
      </c>
      <c r="I64" s="424">
        <v>240000</v>
      </c>
      <c r="J64" s="493" t="s">
        <v>150</v>
      </c>
      <c r="K64" s="424">
        <v>240000</v>
      </c>
      <c r="L64" s="425" t="s">
        <v>149</v>
      </c>
      <c r="M64" s="424">
        <f>E64+G64+I64+K64</f>
        <v>960000</v>
      </c>
      <c r="N64" s="494" t="s">
        <v>94</v>
      </c>
    </row>
    <row r="65" spans="1:14" s="96" customFormat="1" ht="37.5" x14ac:dyDescent="0.2">
      <c r="A65" s="742"/>
      <c r="B65" s="435" t="s">
        <v>90</v>
      </c>
      <c r="C65" s="434"/>
      <c r="D65" s="434" t="s">
        <v>32</v>
      </c>
      <c r="E65" s="428"/>
      <c r="F65" s="434"/>
      <c r="G65" s="428"/>
      <c r="H65" s="434"/>
      <c r="I65" s="428"/>
      <c r="J65" s="434"/>
      <c r="K65" s="428"/>
      <c r="L65" s="427"/>
      <c r="M65" s="428"/>
      <c r="N65" s="435"/>
    </row>
    <row r="66" spans="1:14" s="96" customFormat="1" ht="37.5" x14ac:dyDescent="0.2">
      <c r="A66" s="742"/>
      <c r="B66" s="435" t="s">
        <v>91</v>
      </c>
      <c r="C66" s="434"/>
      <c r="D66" s="434" t="s">
        <v>32</v>
      </c>
      <c r="E66" s="428"/>
      <c r="F66" s="434"/>
      <c r="G66" s="428"/>
      <c r="H66" s="434"/>
      <c r="I66" s="428"/>
      <c r="J66" s="434"/>
      <c r="K66" s="428"/>
      <c r="L66" s="427"/>
      <c r="M66" s="428"/>
      <c r="N66" s="435"/>
    </row>
    <row r="67" spans="1:14" s="96" customFormat="1" ht="9.75" customHeight="1" x14ac:dyDescent="0.2">
      <c r="A67" s="742"/>
      <c r="B67" s="334"/>
      <c r="C67" s="485"/>
      <c r="D67" s="485"/>
      <c r="E67" s="367"/>
      <c r="F67" s="485"/>
      <c r="G67" s="367"/>
      <c r="H67" s="485"/>
      <c r="I67" s="367"/>
      <c r="J67" s="485"/>
      <c r="K67" s="367"/>
      <c r="L67" s="366"/>
      <c r="M67" s="367"/>
      <c r="N67" s="334"/>
    </row>
    <row r="68" spans="1:14" s="96" customFormat="1" ht="37.5" x14ac:dyDescent="0.2">
      <c r="A68" s="742"/>
      <c r="B68" s="435" t="s">
        <v>378</v>
      </c>
      <c r="C68" s="434">
        <v>1</v>
      </c>
      <c r="D68" s="434"/>
      <c r="E68" s="428"/>
      <c r="F68" s="434"/>
      <c r="G68" s="428"/>
      <c r="H68" s="434"/>
      <c r="I68" s="428"/>
      <c r="J68" s="434"/>
      <c r="K68" s="428"/>
      <c r="L68" s="427"/>
      <c r="M68" s="428"/>
      <c r="N68" s="435"/>
    </row>
    <row r="69" spans="1:14" s="96" customFormat="1" ht="20.25" x14ac:dyDescent="0.2">
      <c r="A69" s="69"/>
      <c r="B69" s="435" t="s">
        <v>214</v>
      </c>
      <c r="C69" s="434" t="s">
        <v>32</v>
      </c>
      <c r="D69" s="434" t="s">
        <v>87</v>
      </c>
      <c r="E69" s="428">
        <v>230500</v>
      </c>
      <c r="F69" s="434" t="s">
        <v>87</v>
      </c>
      <c r="G69" s="428">
        <v>230500</v>
      </c>
      <c r="H69" s="434" t="s">
        <v>87</v>
      </c>
      <c r="I69" s="428">
        <v>230500</v>
      </c>
      <c r="J69" s="434" t="s">
        <v>87</v>
      </c>
      <c r="K69" s="428">
        <v>230500</v>
      </c>
      <c r="L69" s="427" t="s">
        <v>186</v>
      </c>
      <c r="M69" s="428">
        <f>E69+G69+I69+K69</f>
        <v>922000</v>
      </c>
      <c r="N69" s="492" t="s">
        <v>94</v>
      </c>
    </row>
    <row r="70" spans="1:14" s="57" customFormat="1" x14ac:dyDescent="0.2">
      <c r="A70" s="69"/>
      <c r="B70" s="495" t="s">
        <v>116</v>
      </c>
      <c r="C70" s="432" t="s">
        <v>32</v>
      </c>
      <c r="D70" s="432" t="s">
        <v>45</v>
      </c>
      <c r="E70" s="428">
        <v>71500</v>
      </c>
      <c r="F70" s="432" t="s">
        <v>45</v>
      </c>
      <c r="G70" s="428">
        <v>71500</v>
      </c>
      <c r="H70" s="432" t="s">
        <v>45</v>
      </c>
      <c r="I70" s="428">
        <v>71500</v>
      </c>
      <c r="J70" s="432" t="s">
        <v>45</v>
      </c>
      <c r="K70" s="428">
        <v>71500</v>
      </c>
      <c r="L70" s="427" t="s">
        <v>119</v>
      </c>
      <c r="M70" s="428">
        <f>E70+G70+I70+K70</f>
        <v>286000</v>
      </c>
      <c r="N70" s="447" t="s">
        <v>44</v>
      </c>
    </row>
    <row r="71" spans="1:14" s="57" customFormat="1" ht="37.5" x14ac:dyDescent="0.2">
      <c r="A71" s="298"/>
      <c r="B71" s="385" t="s">
        <v>185</v>
      </c>
      <c r="C71" s="437" t="s">
        <v>32</v>
      </c>
      <c r="D71" s="437" t="s">
        <v>26</v>
      </c>
      <c r="E71" s="365" t="s">
        <v>26</v>
      </c>
      <c r="F71" s="437" t="s">
        <v>206</v>
      </c>
      <c r="G71" s="367">
        <v>100000</v>
      </c>
      <c r="H71" s="437" t="s">
        <v>206</v>
      </c>
      <c r="I71" s="367">
        <v>100000</v>
      </c>
      <c r="J71" s="437" t="s">
        <v>605</v>
      </c>
      <c r="K71" s="367">
        <v>100000</v>
      </c>
      <c r="L71" s="485" t="s">
        <v>606</v>
      </c>
      <c r="M71" s="367">
        <f>G71+I71+K71</f>
        <v>300000</v>
      </c>
      <c r="N71" s="451" t="s">
        <v>118</v>
      </c>
    </row>
    <row r="72" spans="1:14" s="57" customFormat="1" x14ac:dyDescent="0.2">
      <c r="A72" s="299"/>
      <c r="B72" s="496"/>
      <c r="C72" s="439"/>
      <c r="D72" s="439"/>
      <c r="E72" s="440"/>
      <c r="F72" s="439"/>
      <c r="G72" s="441"/>
      <c r="H72" s="439"/>
      <c r="I72" s="441"/>
      <c r="J72" s="439"/>
      <c r="K72" s="441"/>
      <c r="L72" s="497"/>
      <c r="M72" s="441"/>
      <c r="N72" s="498"/>
    </row>
    <row r="73" spans="1:14" s="57" customFormat="1" ht="56.25" customHeight="1" x14ac:dyDescent="0.2">
      <c r="A73" s="742" t="s">
        <v>400</v>
      </c>
      <c r="B73" s="435" t="s">
        <v>321</v>
      </c>
      <c r="C73" s="432">
        <v>1</v>
      </c>
      <c r="D73" s="447"/>
      <c r="E73" s="447"/>
      <c r="F73" s="447"/>
      <c r="G73" s="447"/>
      <c r="H73" s="447"/>
      <c r="I73" s="447"/>
      <c r="J73" s="447"/>
      <c r="K73" s="447"/>
      <c r="L73" s="447"/>
      <c r="M73" s="447"/>
      <c r="N73" s="447"/>
    </row>
    <row r="74" spans="1:14" s="57" customFormat="1" x14ac:dyDescent="0.2">
      <c r="A74" s="742"/>
      <c r="B74" s="435" t="s">
        <v>561</v>
      </c>
      <c r="C74" s="432"/>
      <c r="D74" s="427" t="s">
        <v>59</v>
      </c>
      <c r="E74" s="433">
        <v>72000</v>
      </c>
      <c r="F74" s="427" t="s">
        <v>45</v>
      </c>
      <c r="G74" s="428">
        <v>80000</v>
      </c>
      <c r="H74" s="427" t="s">
        <v>45</v>
      </c>
      <c r="I74" s="428">
        <v>80000</v>
      </c>
      <c r="J74" s="427" t="s">
        <v>45</v>
      </c>
      <c r="K74" s="428">
        <v>80000</v>
      </c>
      <c r="L74" s="427" t="s">
        <v>119</v>
      </c>
      <c r="M74" s="428">
        <f>E74+G74+I74+K74</f>
        <v>312000</v>
      </c>
      <c r="N74" s="447" t="s">
        <v>66</v>
      </c>
    </row>
    <row r="75" spans="1:14" s="57" customFormat="1" x14ac:dyDescent="0.2">
      <c r="A75" s="742"/>
      <c r="B75" s="334" t="s">
        <v>560</v>
      </c>
      <c r="C75" s="437"/>
      <c r="D75" s="366" t="s">
        <v>85</v>
      </c>
      <c r="E75" s="365">
        <v>94000</v>
      </c>
      <c r="F75" s="366" t="s">
        <v>85</v>
      </c>
      <c r="G75" s="365">
        <v>94000</v>
      </c>
      <c r="H75" s="366" t="s">
        <v>85</v>
      </c>
      <c r="I75" s="365">
        <v>94000</v>
      </c>
      <c r="J75" s="366" t="s">
        <v>85</v>
      </c>
      <c r="K75" s="365">
        <v>94000</v>
      </c>
      <c r="L75" s="366" t="s">
        <v>37</v>
      </c>
      <c r="M75" s="367">
        <v>376000</v>
      </c>
      <c r="N75" s="447" t="s">
        <v>44</v>
      </c>
    </row>
    <row r="76" spans="1:14" ht="37.5" x14ac:dyDescent="0.2">
      <c r="A76" s="742"/>
      <c r="B76" s="357" t="s">
        <v>322</v>
      </c>
      <c r="C76" s="452">
        <v>1</v>
      </c>
      <c r="D76" s="363" t="s">
        <v>60</v>
      </c>
      <c r="E76" s="359">
        <v>73680</v>
      </c>
      <c r="F76" s="363" t="s">
        <v>124</v>
      </c>
      <c r="G76" s="364">
        <v>80000</v>
      </c>
      <c r="H76" s="363" t="s">
        <v>124</v>
      </c>
      <c r="I76" s="364">
        <v>80000</v>
      </c>
      <c r="J76" s="363" t="s">
        <v>124</v>
      </c>
      <c r="K76" s="364">
        <v>80000</v>
      </c>
      <c r="L76" s="363" t="s">
        <v>124</v>
      </c>
      <c r="M76" s="367">
        <f t="shared" ref="M76" si="3">E76+G76+I76+K76</f>
        <v>313680</v>
      </c>
      <c r="N76" s="453" t="s">
        <v>66</v>
      </c>
    </row>
    <row r="77" spans="1:14" s="57" customFormat="1" x14ac:dyDescent="0.2">
      <c r="A77" s="742"/>
      <c r="B77" s="383" t="s">
        <v>323</v>
      </c>
      <c r="C77" s="452">
        <v>1</v>
      </c>
      <c r="D77" s="452" t="s">
        <v>607</v>
      </c>
      <c r="E77" s="364">
        <v>273240</v>
      </c>
      <c r="F77" s="452" t="s">
        <v>607</v>
      </c>
      <c r="G77" s="364">
        <v>300000</v>
      </c>
      <c r="H77" s="452" t="s">
        <v>607</v>
      </c>
      <c r="I77" s="364">
        <v>300000</v>
      </c>
      <c r="J77" s="452" t="s">
        <v>607</v>
      </c>
      <c r="K77" s="364">
        <v>300000</v>
      </c>
      <c r="L77" s="363" t="s">
        <v>607</v>
      </c>
      <c r="M77" s="364">
        <f t="shared" ref="M77" si="4">E77+G77+I77+K77</f>
        <v>1173240</v>
      </c>
      <c r="N77" s="453" t="s">
        <v>118</v>
      </c>
    </row>
    <row r="78" spans="1:14" s="57" customFormat="1" ht="75" x14ac:dyDescent="0.2">
      <c r="A78" s="742"/>
      <c r="B78" s="383" t="s">
        <v>613</v>
      </c>
      <c r="C78" s="452"/>
      <c r="D78" s="452" t="s">
        <v>26</v>
      </c>
      <c r="E78" s="359" t="s">
        <v>26</v>
      </c>
      <c r="F78" s="452" t="s">
        <v>26</v>
      </c>
      <c r="G78" s="359" t="s">
        <v>26</v>
      </c>
      <c r="H78" s="359" t="s">
        <v>612</v>
      </c>
      <c r="I78" s="499">
        <v>90000</v>
      </c>
      <c r="J78" s="359" t="s">
        <v>26</v>
      </c>
      <c r="K78" s="499" t="s">
        <v>26</v>
      </c>
      <c r="L78" s="359" t="s">
        <v>612</v>
      </c>
      <c r="M78" s="499">
        <v>90000</v>
      </c>
      <c r="N78" s="453" t="s">
        <v>118</v>
      </c>
    </row>
    <row r="79" spans="1:14" s="57" customFormat="1" ht="56.25" x14ac:dyDescent="0.2">
      <c r="A79" s="742"/>
      <c r="B79" s="383" t="s">
        <v>614</v>
      </c>
      <c r="C79" s="452"/>
      <c r="D79" s="452" t="s">
        <v>26</v>
      </c>
      <c r="E79" s="359" t="s">
        <v>26</v>
      </c>
      <c r="F79" s="452" t="s">
        <v>26</v>
      </c>
      <c r="G79" s="359" t="s">
        <v>26</v>
      </c>
      <c r="H79" s="452" t="s">
        <v>43</v>
      </c>
      <c r="I79" s="364">
        <v>20000</v>
      </c>
      <c r="J79" s="452" t="s">
        <v>43</v>
      </c>
      <c r="K79" s="364">
        <v>20000</v>
      </c>
      <c r="L79" s="363" t="s">
        <v>611</v>
      </c>
      <c r="M79" s="364">
        <f>I79+K79</f>
        <v>40000</v>
      </c>
      <c r="N79" s="453" t="s">
        <v>118</v>
      </c>
    </row>
    <row r="80" spans="1:14" s="57" customFormat="1" ht="37.5" x14ac:dyDescent="0.2">
      <c r="A80" s="280" t="s">
        <v>32</v>
      </c>
      <c r="B80" s="385" t="s">
        <v>615</v>
      </c>
      <c r="C80" s="437">
        <v>1</v>
      </c>
      <c r="D80" s="437" t="s">
        <v>119</v>
      </c>
      <c r="E80" s="367">
        <v>199000</v>
      </c>
      <c r="F80" s="437" t="s">
        <v>119</v>
      </c>
      <c r="G80" s="367">
        <v>200000</v>
      </c>
      <c r="H80" s="437" t="s">
        <v>119</v>
      </c>
      <c r="I80" s="367">
        <v>200000</v>
      </c>
      <c r="J80" s="437" t="s">
        <v>119</v>
      </c>
      <c r="K80" s="367">
        <v>200000</v>
      </c>
      <c r="L80" s="366" t="s">
        <v>351</v>
      </c>
      <c r="M80" s="367">
        <f t="shared" ref="M80" si="5">E80+G80+I80+K80</f>
        <v>799000</v>
      </c>
      <c r="N80" s="451" t="s">
        <v>118</v>
      </c>
    </row>
    <row r="81" spans="1:14" s="57" customFormat="1" x14ac:dyDescent="0.2">
      <c r="A81" s="143"/>
      <c r="B81" s="496"/>
      <c r="C81" s="439"/>
      <c r="D81" s="439"/>
      <c r="E81" s="441"/>
      <c r="F81" s="439"/>
      <c r="G81" s="441"/>
      <c r="H81" s="439"/>
      <c r="I81" s="441"/>
      <c r="J81" s="439"/>
      <c r="K81" s="441"/>
      <c r="L81" s="442"/>
      <c r="M81" s="441"/>
      <c r="N81" s="498"/>
    </row>
    <row r="82" spans="1:14" s="57" customFormat="1" x14ac:dyDescent="0.2">
      <c r="A82" s="68"/>
      <c r="B82" s="455"/>
      <c r="C82" s="456"/>
      <c r="D82" s="456"/>
      <c r="E82" s="457"/>
      <c r="F82" s="456"/>
      <c r="G82" s="457"/>
      <c r="H82" s="456"/>
      <c r="I82" s="457"/>
      <c r="J82" s="456"/>
      <c r="K82" s="457"/>
      <c r="L82" s="459"/>
      <c r="M82" s="457"/>
      <c r="N82" s="460"/>
    </row>
    <row r="83" spans="1:14" s="57" customFormat="1" x14ac:dyDescent="0.2">
      <c r="A83" s="68"/>
      <c r="B83" s="455"/>
      <c r="C83" s="456"/>
      <c r="D83" s="456"/>
      <c r="E83" s="457"/>
      <c r="F83" s="456"/>
      <c r="G83" s="457"/>
      <c r="H83" s="456"/>
      <c r="I83" s="457"/>
      <c r="J83" s="456"/>
      <c r="K83" s="457"/>
      <c r="L83" s="459"/>
      <c r="M83" s="457"/>
      <c r="N83" s="460"/>
    </row>
    <row r="84" spans="1:14" s="57" customFormat="1" x14ac:dyDescent="0.2">
      <c r="A84" s="68"/>
      <c r="B84" s="455"/>
      <c r="C84" s="456"/>
      <c r="D84" s="456"/>
      <c r="E84" s="457"/>
      <c r="F84" s="456"/>
      <c r="G84" s="457"/>
      <c r="H84" s="456"/>
      <c r="I84" s="457"/>
      <c r="J84" s="456"/>
      <c r="K84" s="457"/>
      <c r="L84" s="459"/>
      <c r="M84" s="457"/>
      <c r="N84" s="460"/>
    </row>
    <row r="85" spans="1:14" s="68" customFormat="1" ht="20.25" customHeight="1" x14ac:dyDescent="0.2">
      <c r="A85" s="742" t="s">
        <v>400</v>
      </c>
      <c r="B85" s="435" t="s">
        <v>616</v>
      </c>
      <c r="C85" s="434">
        <v>1</v>
      </c>
      <c r="D85" s="434"/>
      <c r="E85" s="428"/>
      <c r="F85" s="434"/>
      <c r="G85" s="428"/>
      <c r="H85" s="434"/>
      <c r="I85" s="428"/>
      <c r="J85" s="434"/>
      <c r="K85" s="428"/>
      <c r="L85" s="427"/>
      <c r="M85" s="428"/>
      <c r="N85" s="492"/>
    </row>
    <row r="86" spans="1:14" s="68" customFormat="1" ht="35.25" customHeight="1" x14ac:dyDescent="0.2">
      <c r="A86" s="742"/>
      <c r="B86" s="435" t="s">
        <v>194</v>
      </c>
      <c r="C86" s="434"/>
      <c r="D86" s="434" t="s">
        <v>191</v>
      </c>
      <c r="E86" s="428">
        <v>20000</v>
      </c>
      <c r="F86" s="434" t="s">
        <v>193</v>
      </c>
      <c r="G86" s="428">
        <v>20000</v>
      </c>
      <c r="H86" s="434" t="s">
        <v>193</v>
      </c>
      <c r="I86" s="428">
        <v>20000</v>
      </c>
      <c r="J86" s="434" t="s">
        <v>193</v>
      </c>
      <c r="K86" s="428">
        <v>20000</v>
      </c>
      <c r="L86" s="429" t="s">
        <v>215</v>
      </c>
      <c r="M86" s="428">
        <f t="shared" ref="M86:M91" si="6">E86+G86+I86+K86</f>
        <v>80000</v>
      </c>
      <c r="N86" s="492" t="s">
        <v>94</v>
      </c>
    </row>
    <row r="87" spans="1:14" s="57" customFormat="1" ht="33.75" customHeight="1" x14ac:dyDescent="0.2">
      <c r="A87" s="742"/>
      <c r="B87" s="443" t="s">
        <v>187</v>
      </c>
      <c r="C87" s="432" t="s">
        <v>32</v>
      </c>
      <c r="D87" s="434" t="s">
        <v>571</v>
      </c>
      <c r="E87" s="428">
        <v>20000</v>
      </c>
      <c r="F87" s="434" t="s">
        <v>571</v>
      </c>
      <c r="G87" s="428">
        <v>20000</v>
      </c>
      <c r="H87" s="434" t="s">
        <v>571</v>
      </c>
      <c r="I87" s="428">
        <v>20000</v>
      </c>
      <c r="J87" s="434" t="s">
        <v>571</v>
      </c>
      <c r="K87" s="428">
        <v>20000</v>
      </c>
      <c r="L87" s="429" t="s">
        <v>572</v>
      </c>
      <c r="M87" s="428">
        <f t="shared" si="6"/>
        <v>80000</v>
      </c>
      <c r="N87" s="447" t="s">
        <v>44</v>
      </c>
    </row>
    <row r="88" spans="1:14" s="56" customFormat="1" ht="34.5" customHeight="1" x14ac:dyDescent="0.2">
      <c r="A88" s="742"/>
      <c r="B88" s="385" t="s">
        <v>188</v>
      </c>
      <c r="C88" s="437" t="s">
        <v>32</v>
      </c>
      <c r="D88" s="485" t="s">
        <v>191</v>
      </c>
      <c r="E88" s="367">
        <v>142500</v>
      </c>
      <c r="F88" s="485" t="s">
        <v>193</v>
      </c>
      <c r="G88" s="367">
        <v>142500</v>
      </c>
      <c r="H88" s="485" t="s">
        <v>193</v>
      </c>
      <c r="I88" s="367">
        <v>142500</v>
      </c>
      <c r="J88" s="485" t="s">
        <v>193</v>
      </c>
      <c r="K88" s="367">
        <v>142500</v>
      </c>
      <c r="L88" s="449" t="s">
        <v>215</v>
      </c>
      <c r="M88" s="367">
        <f t="shared" si="6"/>
        <v>570000</v>
      </c>
      <c r="N88" s="451" t="s">
        <v>54</v>
      </c>
    </row>
    <row r="89" spans="1:14" s="57" customFormat="1" ht="35.25" customHeight="1" x14ac:dyDescent="0.2">
      <c r="A89" s="742"/>
      <c r="B89" s="328" t="s">
        <v>189</v>
      </c>
      <c r="C89" s="477" t="s">
        <v>32</v>
      </c>
      <c r="D89" s="493" t="s">
        <v>191</v>
      </c>
      <c r="E89" s="478">
        <v>95000</v>
      </c>
      <c r="F89" s="493" t="s">
        <v>193</v>
      </c>
      <c r="G89" s="424">
        <v>100000</v>
      </c>
      <c r="H89" s="493" t="s">
        <v>193</v>
      </c>
      <c r="I89" s="424">
        <v>100000</v>
      </c>
      <c r="J89" s="493" t="s">
        <v>193</v>
      </c>
      <c r="K89" s="424">
        <v>100000</v>
      </c>
      <c r="L89" s="425" t="s">
        <v>215</v>
      </c>
      <c r="M89" s="424">
        <f t="shared" si="6"/>
        <v>395000</v>
      </c>
      <c r="N89" s="481" t="s">
        <v>66</v>
      </c>
    </row>
    <row r="90" spans="1:14" s="57" customFormat="1" ht="34.5" customHeight="1" x14ac:dyDescent="0.2">
      <c r="A90" s="742"/>
      <c r="B90" s="443" t="s">
        <v>190</v>
      </c>
      <c r="C90" s="432"/>
      <c r="D90" s="434" t="s">
        <v>191</v>
      </c>
      <c r="E90" s="428">
        <v>20000</v>
      </c>
      <c r="F90" s="434" t="s">
        <v>193</v>
      </c>
      <c r="G90" s="428">
        <v>20000</v>
      </c>
      <c r="H90" s="434" t="s">
        <v>193</v>
      </c>
      <c r="I90" s="428">
        <v>20000</v>
      </c>
      <c r="J90" s="434" t="s">
        <v>193</v>
      </c>
      <c r="K90" s="428">
        <v>20000</v>
      </c>
      <c r="L90" s="429" t="s">
        <v>215</v>
      </c>
      <c r="M90" s="428">
        <f t="shared" si="6"/>
        <v>80000</v>
      </c>
      <c r="N90" s="447" t="s">
        <v>103</v>
      </c>
    </row>
    <row r="91" spans="1:14" s="57" customFormat="1" ht="74.25" customHeight="1" x14ac:dyDescent="0.2">
      <c r="A91" s="742"/>
      <c r="B91" s="443" t="s">
        <v>192</v>
      </c>
      <c r="C91" s="432" t="s">
        <v>32</v>
      </c>
      <c r="D91" s="434" t="s">
        <v>191</v>
      </c>
      <c r="E91" s="428">
        <v>60000</v>
      </c>
      <c r="F91" s="434" t="s">
        <v>193</v>
      </c>
      <c r="G91" s="428">
        <v>60000</v>
      </c>
      <c r="H91" s="434" t="s">
        <v>193</v>
      </c>
      <c r="I91" s="428">
        <v>80000</v>
      </c>
      <c r="J91" s="434" t="s">
        <v>193</v>
      </c>
      <c r="K91" s="428">
        <v>80000</v>
      </c>
      <c r="L91" s="429" t="s">
        <v>215</v>
      </c>
      <c r="M91" s="428">
        <f t="shared" si="6"/>
        <v>280000</v>
      </c>
      <c r="N91" s="435" t="s">
        <v>379</v>
      </c>
    </row>
    <row r="92" spans="1:14" s="57" customFormat="1" ht="49.5" x14ac:dyDescent="0.2">
      <c r="A92" s="70"/>
      <c r="B92" s="500" t="s">
        <v>195</v>
      </c>
      <c r="C92" s="437"/>
      <c r="D92" s="485" t="s">
        <v>191</v>
      </c>
      <c r="E92" s="367">
        <v>20000</v>
      </c>
      <c r="F92" s="485" t="s">
        <v>193</v>
      </c>
      <c r="G92" s="367">
        <v>20000</v>
      </c>
      <c r="H92" s="485" t="s">
        <v>193</v>
      </c>
      <c r="I92" s="367">
        <v>20000</v>
      </c>
      <c r="J92" s="485" t="s">
        <v>193</v>
      </c>
      <c r="K92" s="367">
        <v>20000</v>
      </c>
      <c r="L92" s="449" t="s">
        <v>215</v>
      </c>
      <c r="M92" s="367">
        <f>E92+G92+I92+K92</f>
        <v>80000</v>
      </c>
      <c r="N92" s="334" t="s">
        <v>118</v>
      </c>
    </row>
    <row r="93" spans="1:14" s="57" customFormat="1" x14ac:dyDescent="0.2">
      <c r="A93" s="106"/>
      <c r="B93" s="496"/>
      <c r="C93" s="439"/>
      <c r="D93" s="497"/>
      <c r="E93" s="441"/>
      <c r="F93" s="497"/>
      <c r="G93" s="441"/>
      <c r="H93" s="497"/>
      <c r="I93" s="441"/>
      <c r="J93" s="497"/>
      <c r="K93" s="441"/>
      <c r="L93" s="501"/>
      <c r="M93" s="441"/>
      <c r="N93" s="340"/>
    </row>
    <row r="94" spans="1:14" s="57" customFormat="1" x14ac:dyDescent="0.2">
      <c r="A94" s="96"/>
      <c r="B94" s="455"/>
      <c r="C94" s="456"/>
      <c r="D94" s="502"/>
      <c r="E94" s="457"/>
      <c r="F94" s="502"/>
      <c r="G94" s="457"/>
      <c r="H94" s="502"/>
      <c r="I94" s="457"/>
      <c r="J94" s="502"/>
      <c r="K94" s="457"/>
      <c r="L94" s="430"/>
      <c r="M94" s="457"/>
      <c r="N94" s="503"/>
    </row>
    <row r="95" spans="1:14" s="57" customFormat="1" ht="56.25" customHeight="1" x14ac:dyDescent="0.2">
      <c r="A95" s="742" t="s">
        <v>696</v>
      </c>
      <c r="B95" s="503" t="s">
        <v>617</v>
      </c>
      <c r="C95" s="432">
        <v>1</v>
      </c>
      <c r="D95" s="432" t="s">
        <v>32</v>
      </c>
      <c r="E95" s="428" t="s">
        <v>32</v>
      </c>
      <c r="F95" s="432"/>
      <c r="G95" s="428"/>
      <c r="H95" s="432"/>
      <c r="I95" s="428"/>
      <c r="J95" s="432"/>
      <c r="K95" s="428"/>
      <c r="L95" s="427"/>
      <c r="M95" s="428" t="s">
        <v>32</v>
      </c>
      <c r="N95" s="447"/>
    </row>
    <row r="96" spans="1:14" s="57" customFormat="1" ht="15.75" customHeight="1" x14ac:dyDescent="0.2">
      <c r="A96" s="742"/>
      <c r="B96" s="504" t="s">
        <v>104</v>
      </c>
      <c r="C96" s="432"/>
      <c r="D96" s="432" t="s">
        <v>45</v>
      </c>
      <c r="E96" s="428">
        <v>120000</v>
      </c>
      <c r="F96" s="433" t="s">
        <v>85</v>
      </c>
      <c r="G96" s="428">
        <v>200000</v>
      </c>
      <c r="H96" s="433" t="s">
        <v>106</v>
      </c>
      <c r="I96" s="428">
        <v>280000</v>
      </c>
      <c r="J96" s="433" t="s">
        <v>107</v>
      </c>
      <c r="K96" s="428">
        <v>360000</v>
      </c>
      <c r="L96" s="427" t="s">
        <v>82</v>
      </c>
      <c r="M96" s="428">
        <f>E96+G96+I96+K96</f>
        <v>960000</v>
      </c>
      <c r="N96" s="447" t="s">
        <v>103</v>
      </c>
    </row>
    <row r="97" spans="1:14" s="57" customFormat="1" ht="20.25" customHeight="1" x14ac:dyDescent="0.2">
      <c r="A97" s="742"/>
      <c r="B97" s="505" t="s">
        <v>105</v>
      </c>
      <c r="C97" s="437"/>
      <c r="D97" s="437" t="s">
        <v>37</v>
      </c>
      <c r="E97" s="367">
        <v>56000</v>
      </c>
      <c r="F97" s="437" t="s">
        <v>37</v>
      </c>
      <c r="G97" s="367">
        <v>56000</v>
      </c>
      <c r="H97" s="437" t="s">
        <v>37</v>
      </c>
      <c r="I97" s="367">
        <v>56000</v>
      </c>
      <c r="J97" s="437" t="s">
        <v>37</v>
      </c>
      <c r="K97" s="367">
        <v>56000</v>
      </c>
      <c r="L97" s="366" t="s">
        <v>203</v>
      </c>
      <c r="M97" s="367">
        <f>E97+G97+I97+K97</f>
        <v>224000</v>
      </c>
      <c r="N97" s="451" t="s">
        <v>103</v>
      </c>
    </row>
    <row r="98" spans="1:14" ht="56.25" x14ac:dyDescent="0.2">
      <c r="A98" s="742"/>
      <c r="B98" s="383" t="s">
        <v>618</v>
      </c>
      <c r="C98" s="452">
        <v>1</v>
      </c>
      <c r="D98" s="484" t="s">
        <v>121</v>
      </c>
      <c r="E98" s="364">
        <v>419000</v>
      </c>
      <c r="F98" s="484" t="s">
        <v>121</v>
      </c>
      <c r="G98" s="364">
        <v>500000</v>
      </c>
      <c r="H98" s="484" t="s">
        <v>121</v>
      </c>
      <c r="I98" s="364">
        <v>500000</v>
      </c>
      <c r="J98" s="484" t="s">
        <v>121</v>
      </c>
      <c r="K98" s="364">
        <v>500000</v>
      </c>
      <c r="L98" s="474" t="s">
        <v>380</v>
      </c>
      <c r="M98" s="367">
        <f>E98+G98+I98+K98</f>
        <v>1919000</v>
      </c>
      <c r="N98" s="453" t="s">
        <v>118</v>
      </c>
    </row>
    <row r="99" spans="1:14" ht="56.25" x14ac:dyDescent="0.2">
      <c r="A99" s="742"/>
      <c r="B99" s="383" t="s">
        <v>619</v>
      </c>
      <c r="C99" s="452">
        <v>1</v>
      </c>
      <c r="D99" s="484" t="s">
        <v>88</v>
      </c>
      <c r="E99" s="364">
        <v>44100</v>
      </c>
      <c r="F99" s="484" t="s">
        <v>88</v>
      </c>
      <c r="G99" s="364">
        <v>44100</v>
      </c>
      <c r="H99" s="484" t="s">
        <v>88</v>
      </c>
      <c r="I99" s="364">
        <v>44100</v>
      </c>
      <c r="J99" s="484" t="s">
        <v>88</v>
      </c>
      <c r="K99" s="364">
        <v>44100</v>
      </c>
      <c r="L99" s="484" t="s">
        <v>88</v>
      </c>
      <c r="M99" s="364">
        <f>E99+G99+I99+K99</f>
        <v>176400</v>
      </c>
      <c r="N99" s="453" t="s">
        <v>44</v>
      </c>
    </row>
    <row r="100" spans="1:14" ht="93.75" x14ac:dyDescent="0.3">
      <c r="A100" s="742"/>
      <c r="B100" s="506" t="s">
        <v>700</v>
      </c>
      <c r="C100" s="452">
        <v>1</v>
      </c>
      <c r="D100" s="484" t="s">
        <v>26</v>
      </c>
      <c r="E100" s="359" t="s">
        <v>26</v>
      </c>
      <c r="F100" s="484" t="s">
        <v>26</v>
      </c>
      <c r="G100" s="359" t="s">
        <v>26</v>
      </c>
      <c r="H100" s="484" t="s">
        <v>595</v>
      </c>
      <c r="I100" s="364">
        <v>100000</v>
      </c>
      <c r="J100" s="484" t="s">
        <v>26</v>
      </c>
      <c r="K100" s="359" t="s">
        <v>26</v>
      </c>
      <c r="L100" s="484" t="s">
        <v>595</v>
      </c>
      <c r="M100" s="364">
        <v>100000</v>
      </c>
      <c r="N100" s="453" t="s">
        <v>118</v>
      </c>
    </row>
    <row r="101" spans="1:14" ht="75" x14ac:dyDescent="0.3">
      <c r="A101" s="280"/>
      <c r="B101" s="436" t="s">
        <v>701</v>
      </c>
      <c r="C101" s="452">
        <v>1</v>
      </c>
      <c r="D101" s="484" t="s">
        <v>26</v>
      </c>
      <c r="E101" s="359" t="s">
        <v>26</v>
      </c>
      <c r="F101" s="484" t="s">
        <v>596</v>
      </c>
      <c r="G101" s="364">
        <v>75000</v>
      </c>
      <c r="H101" s="484" t="s">
        <v>596</v>
      </c>
      <c r="I101" s="364">
        <v>75000</v>
      </c>
      <c r="J101" s="484" t="s">
        <v>596</v>
      </c>
      <c r="K101" s="364">
        <v>75000</v>
      </c>
      <c r="L101" s="484" t="s">
        <v>597</v>
      </c>
      <c r="M101" s="364">
        <f>G101+I101+K101</f>
        <v>225000</v>
      </c>
      <c r="N101" s="453" t="s">
        <v>118</v>
      </c>
    </row>
    <row r="102" spans="1:14" ht="64.5" customHeight="1" x14ac:dyDescent="0.2">
      <c r="A102" s="741" t="s">
        <v>696</v>
      </c>
      <c r="B102" s="334" t="s">
        <v>702</v>
      </c>
      <c r="C102" s="437">
        <v>1</v>
      </c>
      <c r="D102" s="485" t="s">
        <v>26</v>
      </c>
      <c r="E102" s="365" t="s">
        <v>26</v>
      </c>
      <c r="F102" s="507" t="s">
        <v>598</v>
      </c>
      <c r="G102" s="508">
        <v>90000</v>
      </c>
      <c r="H102" s="507" t="s">
        <v>598</v>
      </c>
      <c r="I102" s="508">
        <v>90000</v>
      </c>
      <c r="J102" s="507" t="s">
        <v>598</v>
      </c>
      <c r="K102" s="508">
        <v>90000</v>
      </c>
      <c r="L102" s="507" t="s">
        <v>599</v>
      </c>
      <c r="M102" s="508">
        <v>270000</v>
      </c>
      <c r="N102" s="451" t="s">
        <v>594</v>
      </c>
    </row>
    <row r="103" spans="1:14" ht="93.75" x14ac:dyDescent="0.2">
      <c r="A103" s="742"/>
      <c r="B103" s="357" t="s">
        <v>703</v>
      </c>
      <c r="C103" s="452">
        <v>1</v>
      </c>
      <c r="D103" s="484" t="s">
        <v>26</v>
      </c>
      <c r="E103" s="359" t="s">
        <v>26</v>
      </c>
      <c r="F103" s="482" t="s">
        <v>600</v>
      </c>
      <c r="G103" s="509">
        <v>90000</v>
      </c>
      <c r="H103" s="482" t="s">
        <v>600</v>
      </c>
      <c r="I103" s="510">
        <v>90000</v>
      </c>
      <c r="J103" s="482" t="s">
        <v>600</v>
      </c>
      <c r="K103" s="510">
        <v>90000</v>
      </c>
      <c r="L103" s="482" t="s">
        <v>601</v>
      </c>
      <c r="M103" s="510">
        <v>270000</v>
      </c>
      <c r="N103" s="453" t="s">
        <v>594</v>
      </c>
    </row>
    <row r="104" spans="1:14" ht="104.25" customHeight="1" x14ac:dyDescent="0.2">
      <c r="A104" s="742"/>
      <c r="B104" s="511" t="s">
        <v>704</v>
      </c>
      <c r="C104" s="512">
        <v>1</v>
      </c>
      <c r="D104" s="513" t="s">
        <v>26</v>
      </c>
      <c r="E104" s="470" t="s">
        <v>26</v>
      </c>
      <c r="F104" s="482" t="s">
        <v>26</v>
      </c>
      <c r="G104" s="509" t="s">
        <v>26</v>
      </c>
      <c r="H104" s="482" t="s">
        <v>602</v>
      </c>
      <c r="I104" s="514">
        <v>150000</v>
      </c>
      <c r="J104" s="482" t="s">
        <v>26</v>
      </c>
      <c r="K104" s="510" t="s">
        <v>26</v>
      </c>
      <c r="L104" s="482" t="s">
        <v>602</v>
      </c>
      <c r="M104" s="514">
        <v>150000</v>
      </c>
      <c r="N104" s="453" t="s">
        <v>594</v>
      </c>
    </row>
    <row r="105" spans="1:14" ht="63" customHeight="1" x14ac:dyDescent="0.2">
      <c r="A105" s="279"/>
      <c r="B105" s="511" t="s">
        <v>705</v>
      </c>
      <c r="C105" s="512">
        <v>1</v>
      </c>
      <c r="D105" s="513" t="s">
        <v>26</v>
      </c>
      <c r="E105" s="470" t="s">
        <v>26</v>
      </c>
      <c r="F105" s="515" t="s">
        <v>603</v>
      </c>
      <c r="G105" s="514">
        <v>100000</v>
      </c>
      <c r="H105" s="515" t="s">
        <v>603</v>
      </c>
      <c r="I105" s="516">
        <v>100000</v>
      </c>
      <c r="J105" s="515" t="s">
        <v>603</v>
      </c>
      <c r="K105" s="516">
        <v>100000</v>
      </c>
      <c r="L105" s="482" t="s">
        <v>604</v>
      </c>
      <c r="M105" s="516">
        <v>300000</v>
      </c>
      <c r="N105" s="453" t="s">
        <v>594</v>
      </c>
    </row>
    <row r="106" spans="1:14" ht="56.25" x14ac:dyDescent="0.2">
      <c r="A106" s="280"/>
      <c r="B106" s="511" t="s">
        <v>706</v>
      </c>
      <c r="C106" s="512">
        <v>1</v>
      </c>
      <c r="D106" s="448" t="s">
        <v>622</v>
      </c>
      <c r="E106" s="510">
        <v>45000</v>
      </c>
      <c r="F106" s="482" t="s">
        <v>623</v>
      </c>
      <c r="G106" s="514">
        <v>120000</v>
      </c>
      <c r="H106" s="482" t="s">
        <v>623</v>
      </c>
      <c r="I106" s="514">
        <v>120000</v>
      </c>
      <c r="J106" s="482" t="s">
        <v>623</v>
      </c>
      <c r="K106" s="514">
        <v>120000</v>
      </c>
      <c r="L106" s="482" t="s">
        <v>624</v>
      </c>
      <c r="M106" s="514">
        <v>405000</v>
      </c>
      <c r="N106" s="453" t="s">
        <v>594</v>
      </c>
    </row>
    <row r="107" spans="1:14" ht="56.25" customHeight="1" x14ac:dyDescent="0.2">
      <c r="A107" s="67" t="s">
        <v>696</v>
      </c>
      <c r="B107" s="517" t="s">
        <v>707</v>
      </c>
      <c r="C107" s="518">
        <v>1</v>
      </c>
      <c r="D107" s="448" t="s">
        <v>26</v>
      </c>
      <c r="E107" s="519" t="s">
        <v>26</v>
      </c>
      <c r="F107" s="507" t="s">
        <v>625</v>
      </c>
      <c r="G107" s="508">
        <v>200000</v>
      </c>
      <c r="H107" s="507" t="s">
        <v>625</v>
      </c>
      <c r="I107" s="508">
        <v>200000</v>
      </c>
      <c r="J107" s="507" t="s">
        <v>625</v>
      </c>
      <c r="K107" s="508">
        <v>200000</v>
      </c>
      <c r="L107" s="507" t="s">
        <v>625</v>
      </c>
      <c r="M107" s="508">
        <v>600000</v>
      </c>
      <c r="N107" s="451" t="s">
        <v>594</v>
      </c>
    </row>
    <row r="108" spans="1:14" ht="56.25" x14ac:dyDescent="0.2">
      <c r="A108" s="69"/>
      <c r="B108" s="511" t="s">
        <v>708</v>
      </c>
      <c r="C108" s="512">
        <v>1</v>
      </c>
      <c r="D108" s="482" t="s">
        <v>626</v>
      </c>
      <c r="E108" s="516">
        <v>84100</v>
      </c>
      <c r="F108" s="515" t="s">
        <v>626</v>
      </c>
      <c r="G108" s="516">
        <v>90000</v>
      </c>
      <c r="H108" s="515" t="s">
        <v>626</v>
      </c>
      <c r="I108" s="516">
        <v>90000</v>
      </c>
      <c r="J108" s="482" t="s">
        <v>626</v>
      </c>
      <c r="K108" s="516">
        <v>90000</v>
      </c>
      <c r="L108" s="515" t="s">
        <v>627</v>
      </c>
      <c r="M108" s="516">
        <v>354100</v>
      </c>
      <c r="N108" s="453" t="s">
        <v>594</v>
      </c>
    </row>
    <row r="109" spans="1:14" ht="37.5" x14ac:dyDescent="0.2">
      <c r="A109" s="69"/>
      <c r="B109" s="511" t="s">
        <v>628</v>
      </c>
      <c r="C109" s="520">
        <v>1</v>
      </c>
      <c r="D109" s="482" t="s">
        <v>632</v>
      </c>
      <c r="E109" s="516">
        <v>79800</v>
      </c>
      <c r="F109" s="515" t="s">
        <v>633</v>
      </c>
      <c r="G109" s="521">
        <v>100000</v>
      </c>
      <c r="H109" s="515" t="s">
        <v>633</v>
      </c>
      <c r="I109" s="521">
        <v>100000</v>
      </c>
      <c r="J109" s="482" t="s">
        <v>633</v>
      </c>
      <c r="K109" s="521">
        <v>100000</v>
      </c>
      <c r="L109" s="522" t="s">
        <v>634</v>
      </c>
      <c r="M109" s="516">
        <v>379800</v>
      </c>
      <c r="N109" s="453" t="s">
        <v>594</v>
      </c>
    </row>
    <row r="110" spans="1:14" ht="33" x14ac:dyDescent="0.2">
      <c r="A110" s="69"/>
      <c r="B110" s="523" t="s">
        <v>629</v>
      </c>
      <c r="C110" s="524">
        <v>1</v>
      </c>
      <c r="D110" s="482" t="s">
        <v>635</v>
      </c>
      <c r="E110" s="470">
        <v>27300</v>
      </c>
      <c r="F110" s="482" t="s">
        <v>635</v>
      </c>
      <c r="G110" s="470">
        <v>35000</v>
      </c>
      <c r="H110" s="482" t="s">
        <v>635</v>
      </c>
      <c r="I110" s="470">
        <v>35000</v>
      </c>
      <c r="J110" s="482" t="s">
        <v>635</v>
      </c>
      <c r="K110" s="470">
        <v>35000</v>
      </c>
      <c r="L110" s="482" t="s">
        <v>636</v>
      </c>
      <c r="M110" s="470">
        <v>132300</v>
      </c>
      <c r="N110" s="453" t="s">
        <v>594</v>
      </c>
    </row>
    <row r="111" spans="1:14" ht="56.25" x14ac:dyDescent="0.2">
      <c r="A111" s="69"/>
      <c r="B111" s="357" t="s">
        <v>637</v>
      </c>
      <c r="C111" s="524">
        <v>1</v>
      </c>
      <c r="D111" s="482" t="s">
        <v>26</v>
      </c>
      <c r="E111" s="510" t="s">
        <v>26</v>
      </c>
      <c r="F111" s="482" t="s">
        <v>600</v>
      </c>
      <c r="G111" s="514">
        <v>30000</v>
      </c>
      <c r="H111" s="482" t="s">
        <v>639</v>
      </c>
      <c r="I111" s="514">
        <v>50000</v>
      </c>
      <c r="J111" s="482" t="s">
        <v>639</v>
      </c>
      <c r="K111" s="514">
        <v>50000</v>
      </c>
      <c r="L111" s="482" t="s">
        <v>640</v>
      </c>
      <c r="M111" s="514">
        <v>130000</v>
      </c>
      <c r="N111" s="453" t="s">
        <v>594</v>
      </c>
    </row>
    <row r="112" spans="1:14" ht="56.25" x14ac:dyDescent="0.2">
      <c r="A112" s="279"/>
      <c r="B112" s="357" t="s">
        <v>638</v>
      </c>
      <c r="C112" s="524">
        <v>1</v>
      </c>
      <c r="D112" s="482" t="s">
        <v>26</v>
      </c>
      <c r="E112" s="482" t="s">
        <v>26</v>
      </c>
      <c r="F112" s="482" t="s">
        <v>600</v>
      </c>
      <c r="G112" s="510">
        <v>30000</v>
      </c>
      <c r="H112" s="482" t="s">
        <v>639</v>
      </c>
      <c r="I112" s="509">
        <v>50000</v>
      </c>
      <c r="J112" s="482" t="s">
        <v>639</v>
      </c>
      <c r="K112" s="525">
        <v>50000</v>
      </c>
      <c r="L112" s="482" t="s">
        <v>640</v>
      </c>
      <c r="M112" s="526">
        <v>130000</v>
      </c>
      <c r="N112" s="453" t="s">
        <v>594</v>
      </c>
    </row>
    <row r="113" spans="1:19" ht="56.25" customHeight="1" x14ac:dyDescent="0.2">
      <c r="A113" s="70"/>
      <c r="B113" s="385" t="s">
        <v>683</v>
      </c>
      <c r="C113" s="437">
        <v>1</v>
      </c>
      <c r="D113" s="437" t="s">
        <v>50</v>
      </c>
      <c r="E113" s="367">
        <v>227700</v>
      </c>
      <c r="F113" s="437" t="s">
        <v>50</v>
      </c>
      <c r="G113" s="367">
        <v>230000</v>
      </c>
      <c r="H113" s="437" t="s">
        <v>50</v>
      </c>
      <c r="I113" s="367">
        <v>230000</v>
      </c>
      <c r="J113" s="437" t="s">
        <v>50</v>
      </c>
      <c r="K113" s="367">
        <v>230000</v>
      </c>
      <c r="L113" s="366" t="s">
        <v>197</v>
      </c>
      <c r="M113" s="367">
        <f>E113+G113+I113+K113</f>
        <v>917700</v>
      </c>
      <c r="N113" s="451" t="s">
        <v>48</v>
      </c>
    </row>
    <row r="114" spans="1:19" ht="37.5" x14ac:dyDescent="0.2">
      <c r="A114" s="69"/>
      <c r="B114" s="511" t="s">
        <v>709</v>
      </c>
      <c r="C114" s="520">
        <v>1</v>
      </c>
      <c r="D114" s="482" t="s">
        <v>630</v>
      </c>
      <c r="E114" s="516">
        <v>8980</v>
      </c>
      <c r="F114" s="515" t="s">
        <v>578</v>
      </c>
      <c r="G114" s="516">
        <v>20000</v>
      </c>
      <c r="H114" s="515" t="s">
        <v>578</v>
      </c>
      <c r="I114" s="516">
        <v>20000</v>
      </c>
      <c r="J114" s="482" t="s">
        <v>578</v>
      </c>
      <c r="K114" s="516">
        <v>20000</v>
      </c>
      <c r="L114" s="509" t="s">
        <v>631</v>
      </c>
      <c r="M114" s="516">
        <v>68980</v>
      </c>
      <c r="N114" s="453" t="s">
        <v>594</v>
      </c>
    </row>
    <row r="115" spans="1:19" ht="21.75" customHeight="1" x14ac:dyDescent="0.2">
      <c r="A115" s="741" t="s">
        <v>696</v>
      </c>
      <c r="B115" s="385" t="s">
        <v>710</v>
      </c>
      <c r="C115" s="437">
        <v>2</v>
      </c>
      <c r="D115" s="437" t="s">
        <v>26</v>
      </c>
      <c r="E115" s="365" t="s">
        <v>26</v>
      </c>
      <c r="F115" s="437" t="s">
        <v>85</v>
      </c>
      <c r="G115" s="367">
        <v>587500</v>
      </c>
      <c r="H115" s="437" t="s">
        <v>85</v>
      </c>
      <c r="I115" s="367">
        <v>587500</v>
      </c>
      <c r="J115" s="437" t="s">
        <v>85</v>
      </c>
      <c r="K115" s="367">
        <v>587500</v>
      </c>
      <c r="L115" s="366" t="s">
        <v>36</v>
      </c>
      <c r="M115" s="367">
        <f>G115+I115+K115</f>
        <v>1762500</v>
      </c>
      <c r="N115" s="334" t="s">
        <v>139</v>
      </c>
    </row>
    <row r="116" spans="1:19" ht="96" customHeight="1" x14ac:dyDescent="0.2">
      <c r="A116" s="742"/>
      <c r="B116" s="385" t="s">
        <v>711</v>
      </c>
      <c r="C116" s="437">
        <v>2</v>
      </c>
      <c r="D116" s="437" t="s">
        <v>26</v>
      </c>
      <c r="E116" s="365" t="s">
        <v>26</v>
      </c>
      <c r="F116" s="437" t="s">
        <v>119</v>
      </c>
      <c r="G116" s="367">
        <v>1200000</v>
      </c>
      <c r="H116" s="437" t="s">
        <v>119</v>
      </c>
      <c r="I116" s="367">
        <v>1200000</v>
      </c>
      <c r="J116" s="437" t="s">
        <v>119</v>
      </c>
      <c r="K116" s="367">
        <v>1200000</v>
      </c>
      <c r="L116" s="366" t="s">
        <v>318</v>
      </c>
      <c r="M116" s="367">
        <f>G116+I116+K116</f>
        <v>3600000</v>
      </c>
      <c r="N116" s="334" t="s">
        <v>139</v>
      </c>
    </row>
    <row r="117" spans="1:19" s="139" customFormat="1" ht="121.5" x14ac:dyDescent="0.3">
      <c r="A117" s="742"/>
      <c r="B117" s="527" t="s">
        <v>712</v>
      </c>
      <c r="C117" s="528">
        <v>2</v>
      </c>
      <c r="D117" s="528" t="s">
        <v>26</v>
      </c>
      <c r="E117" s="529" t="s">
        <v>26</v>
      </c>
      <c r="F117" s="484" t="s">
        <v>395</v>
      </c>
      <c r="G117" s="364">
        <v>2100000</v>
      </c>
      <c r="H117" s="513" t="s">
        <v>395</v>
      </c>
      <c r="I117" s="364">
        <v>2100000</v>
      </c>
      <c r="J117" s="484" t="s">
        <v>395</v>
      </c>
      <c r="K117" s="364">
        <v>2100000</v>
      </c>
      <c r="L117" s="530" t="s">
        <v>396</v>
      </c>
      <c r="M117" s="531">
        <f>G117+I117+K117</f>
        <v>6300000</v>
      </c>
      <c r="N117" s="357" t="s">
        <v>139</v>
      </c>
    </row>
    <row r="118" spans="1:19" s="293" customFormat="1" ht="37.5" x14ac:dyDescent="0.2">
      <c r="A118" s="56"/>
      <c r="B118" s="532" t="s">
        <v>713</v>
      </c>
      <c r="C118" s="482">
        <v>2</v>
      </c>
      <c r="D118" s="468" t="s">
        <v>24</v>
      </c>
      <c r="E118" s="468" t="s">
        <v>24</v>
      </c>
      <c r="F118" s="533" t="s">
        <v>552</v>
      </c>
      <c r="G118" s="534" t="s">
        <v>553</v>
      </c>
      <c r="H118" s="533" t="s">
        <v>552</v>
      </c>
      <c r="I118" s="534" t="s">
        <v>553</v>
      </c>
      <c r="J118" s="533" t="s">
        <v>552</v>
      </c>
      <c r="K118" s="534" t="s">
        <v>553</v>
      </c>
      <c r="L118" s="533" t="s">
        <v>554</v>
      </c>
      <c r="M118" s="534" t="s">
        <v>555</v>
      </c>
      <c r="N118" s="535" t="s">
        <v>54</v>
      </c>
      <c r="O118" s="139"/>
      <c r="P118" s="139"/>
      <c r="Q118" s="139"/>
      <c r="R118" s="139"/>
      <c r="S118" s="139"/>
    </row>
    <row r="119" spans="1:19" s="293" customFormat="1" ht="37.5" x14ac:dyDescent="0.2">
      <c r="A119" s="58"/>
      <c r="B119" s="532" t="s">
        <v>714</v>
      </c>
      <c r="C119" s="482">
        <v>2</v>
      </c>
      <c r="D119" s="468" t="s">
        <v>24</v>
      </c>
      <c r="E119" s="468" t="s">
        <v>24</v>
      </c>
      <c r="F119" s="536" t="s">
        <v>556</v>
      </c>
      <c r="G119" s="537" t="s">
        <v>557</v>
      </c>
      <c r="H119" s="536" t="s">
        <v>556</v>
      </c>
      <c r="I119" s="537" t="s">
        <v>557</v>
      </c>
      <c r="J119" s="536" t="s">
        <v>556</v>
      </c>
      <c r="K119" s="537" t="s">
        <v>557</v>
      </c>
      <c r="L119" s="536" t="s">
        <v>558</v>
      </c>
      <c r="M119" s="538" t="s">
        <v>559</v>
      </c>
      <c r="N119" s="535" t="s">
        <v>54</v>
      </c>
      <c r="O119" s="139"/>
      <c r="P119" s="139"/>
      <c r="Q119" s="139"/>
      <c r="R119" s="139"/>
      <c r="S119" s="139"/>
    </row>
    <row r="120" spans="1:19" ht="18" customHeight="1" x14ac:dyDescent="0.2">
      <c r="A120" s="104" t="s">
        <v>13</v>
      </c>
    </row>
    <row r="121" spans="1:19" x14ac:dyDescent="0.2">
      <c r="A121" s="104" t="s">
        <v>14</v>
      </c>
      <c r="E121" s="142" t="s">
        <v>16</v>
      </c>
    </row>
    <row r="122" spans="1:19" x14ac:dyDescent="0.2">
      <c r="A122" s="104" t="s">
        <v>15</v>
      </c>
      <c r="E122" s="142" t="s">
        <v>17</v>
      </c>
    </row>
  </sheetData>
  <mergeCells count="27">
    <mergeCell ref="N7:N9"/>
    <mergeCell ref="B7:B8"/>
    <mergeCell ref="A1:N1"/>
    <mergeCell ref="D5:E5"/>
    <mergeCell ref="F5:G5"/>
    <mergeCell ref="H5:I5"/>
    <mergeCell ref="J5:K5"/>
    <mergeCell ref="L5:M5"/>
    <mergeCell ref="C4:C6"/>
    <mergeCell ref="B4:B6"/>
    <mergeCell ref="A4:A6"/>
    <mergeCell ref="N4:N6"/>
    <mergeCell ref="D4:M4"/>
    <mergeCell ref="A7:A10"/>
    <mergeCell ref="A15:A17"/>
    <mergeCell ref="A115:A117"/>
    <mergeCell ref="A60:A68"/>
    <mergeCell ref="A2:M2"/>
    <mergeCell ref="A73:A79"/>
    <mergeCell ref="A85:A91"/>
    <mergeCell ref="A95:A100"/>
    <mergeCell ref="A39:A44"/>
    <mergeCell ref="A25:A29"/>
    <mergeCell ref="A37:A38"/>
    <mergeCell ref="A102:A104"/>
    <mergeCell ref="A46:A49"/>
    <mergeCell ref="A52:A54"/>
  </mergeCells>
  <pageMargins left="0.27559055118110237" right="0.19685039370078741" top="1.0629921259842521" bottom="0.9055118110236221" header="0.31496062992125984" footer="0.1574803149606299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9"/>
  <sheetViews>
    <sheetView showGridLines="0" view="pageBreakPreview" topLeftCell="A93" zoomScaleSheetLayoutView="100" workbookViewId="0">
      <selection activeCell="Q99" sqref="Q99"/>
    </sheetView>
  </sheetViews>
  <sheetFormatPr defaultRowHeight="18.75" x14ac:dyDescent="0.2"/>
  <cols>
    <col min="1" max="1" width="13.375" style="10" customWidth="1"/>
    <col min="2" max="2" width="17.375" style="10" customWidth="1"/>
    <col min="3" max="3" width="5" style="10" customWidth="1"/>
    <col min="4" max="4" width="6.75" style="23" customWidth="1"/>
    <col min="5" max="5" width="9.75" style="24" customWidth="1"/>
    <col min="6" max="6" width="7.25" style="23" customWidth="1"/>
    <col min="7" max="7" width="10.625" style="24" customWidth="1"/>
    <col min="8" max="8" width="7" style="23" bestFit="1" customWidth="1"/>
    <col min="9" max="9" width="10.5" style="24" customWidth="1"/>
    <col min="10" max="10" width="6.75" style="23" customWidth="1"/>
    <col min="11" max="11" width="10.5" style="24" customWidth="1"/>
    <col min="12" max="12" width="7.375" style="23" customWidth="1"/>
    <col min="13" max="13" width="10.625" style="256" customWidth="1"/>
    <col min="14" max="14" width="11.5" style="10" customWidth="1"/>
    <col min="15" max="16384" width="9" style="10"/>
  </cols>
  <sheetData>
    <row r="1" spans="1:14" ht="20.25" x14ac:dyDescent="0.2">
      <c r="A1" s="50"/>
      <c r="B1" s="10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110" t="s">
        <v>32</v>
      </c>
    </row>
    <row r="2" spans="1:14" s="37" customFormat="1" ht="20.25" x14ac:dyDescent="0.2">
      <c r="A2" s="782" t="s">
        <v>230</v>
      </c>
      <c r="B2" s="782"/>
      <c r="C2" s="782"/>
      <c r="D2" s="782"/>
      <c r="E2" s="782"/>
      <c r="F2" s="782"/>
      <c r="G2" s="782"/>
      <c r="H2" s="782"/>
      <c r="I2" s="782"/>
      <c r="J2" s="782"/>
      <c r="K2" s="782"/>
      <c r="L2" s="782"/>
      <c r="M2" s="782"/>
      <c r="N2" s="185" t="s">
        <v>231</v>
      </c>
    </row>
    <row r="3" spans="1:14" ht="23.25" x14ac:dyDescent="0.2">
      <c r="A3" s="79" t="s">
        <v>21</v>
      </c>
      <c r="C3" s="205"/>
      <c r="M3" s="24"/>
    </row>
    <row r="4" spans="1:14" x14ac:dyDescent="0.2">
      <c r="A4" s="768" t="s">
        <v>7</v>
      </c>
      <c r="B4" s="768" t="s">
        <v>8</v>
      </c>
      <c r="C4" s="786" t="s">
        <v>9</v>
      </c>
      <c r="D4" s="771" t="s">
        <v>10</v>
      </c>
      <c r="E4" s="772"/>
      <c r="F4" s="772"/>
      <c r="G4" s="772"/>
      <c r="H4" s="772"/>
      <c r="I4" s="772"/>
      <c r="J4" s="772"/>
      <c r="K4" s="772"/>
      <c r="L4" s="772"/>
      <c r="M4" s="773"/>
      <c r="N4" s="765" t="s">
        <v>18</v>
      </c>
    </row>
    <row r="5" spans="1:14" x14ac:dyDescent="0.2">
      <c r="A5" s="769"/>
      <c r="B5" s="769"/>
      <c r="C5" s="787"/>
      <c r="D5" s="784" t="s">
        <v>19</v>
      </c>
      <c r="E5" s="785"/>
      <c r="F5" s="784" t="s">
        <v>4</v>
      </c>
      <c r="G5" s="785"/>
      <c r="H5" s="784" t="s">
        <v>5</v>
      </c>
      <c r="I5" s="785"/>
      <c r="J5" s="784" t="s">
        <v>6</v>
      </c>
      <c r="K5" s="785"/>
      <c r="L5" s="771" t="s">
        <v>138</v>
      </c>
      <c r="M5" s="773"/>
      <c r="N5" s="766"/>
    </row>
    <row r="6" spans="1:14" x14ac:dyDescent="0.2">
      <c r="A6" s="770"/>
      <c r="B6" s="770"/>
      <c r="C6" s="788"/>
      <c r="D6" s="25" t="s">
        <v>11</v>
      </c>
      <c r="E6" s="25" t="s">
        <v>12</v>
      </c>
      <c r="F6" s="25" t="s">
        <v>11</v>
      </c>
      <c r="G6" s="25" t="s">
        <v>12</v>
      </c>
      <c r="H6" s="25" t="s">
        <v>11</v>
      </c>
      <c r="I6" s="25" t="s">
        <v>12</v>
      </c>
      <c r="J6" s="25" t="s">
        <v>11</v>
      </c>
      <c r="K6" s="25" t="s">
        <v>12</v>
      </c>
      <c r="L6" s="25" t="s">
        <v>11</v>
      </c>
      <c r="M6" s="25" t="s">
        <v>12</v>
      </c>
      <c r="N6" s="767"/>
    </row>
    <row r="7" spans="1:14" s="8" customFormat="1" ht="18.75" customHeight="1" x14ac:dyDescent="0.2">
      <c r="A7" s="778" t="s">
        <v>167</v>
      </c>
      <c r="B7" s="774" t="s">
        <v>340</v>
      </c>
      <c r="C7" s="539">
        <v>1</v>
      </c>
      <c r="D7" s="540"/>
      <c r="E7" s="541"/>
      <c r="F7" s="540"/>
      <c r="G7" s="542"/>
      <c r="H7" s="540"/>
      <c r="I7" s="541"/>
      <c r="J7" s="540"/>
      <c r="K7" s="541"/>
      <c r="L7" s="540" t="s">
        <v>32</v>
      </c>
      <c r="M7" s="543" t="s">
        <v>32</v>
      </c>
      <c r="N7" s="544" t="s">
        <v>32</v>
      </c>
    </row>
    <row r="8" spans="1:14" s="8" customFormat="1" x14ac:dyDescent="0.2">
      <c r="A8" s="764"/>
      <c r="B8" s="775"/>
      <c r="C8" s="539"/>
      <c r="D8" s="540"/>
      <c r="E8" s="541"/>
      <c r="F8" s="540"/>
      <c r="G8" s="542"/>
      <c r="H8" s="540"/>
      <c r="I8" s="541"/>
      <c r="J8" s="540"/>
      <c r="K8" s="541"/>
      <c r="L8" s="540"/>
      <c r="M8" s="543"/>
      <c r="N8" s="545"/>
    </row>
    <row r="9" spans="1:14" s="8" customFormat="1" x14ac:dyDescent="0.2">
      <c r="A9" s="764"/>
      <c r="B9" s="775"/>
      <c r="C9" s="539"/>
      <c r="D9" s="540"/>
      <c r="E9" s="541"/>
      <c r="F9" s="540"/>
      <c r="G9" s="542"/>
      <c r="H9" s="540"/>
      <c r="I9" s="541"/>
      <c r="J9" s="540"/>
      <c r="K9" s="541"/>
      <c r="L9" s="540"/>
      <c r="M9" s="543"/>
      <c r="N9" s="545"/>
    </row>
    <row r="10" spans="1:14" s="8" customFormat="1" ht="75" x14ac:dyDescent="0.2">
      <c r="A10" s="764"/>
      <c r="B10" s="546" t="s">
        <v>362</v>
      </c>
      <c r="C10" s="539"/>
      <c r="D10" s="540" t="s">
        <v>26</v>
      </c>
      <c r="E10" s="541" t="s">
        <v>26</v>
      </c>
      <c r="F10" s="540" t="s">
        <v>34</v>
      </c>
      <c r="G10" s="542">
        <v>5000000</v>
      </c>
      <c r="H10" s="540" t="s">
        <v>26</v>
      </c>
      <c r="I10" s="541" t="s">
        <v>26</v>
      </c>
      <c r="J10" s="540" t="s">
        <v>26</v>
      </c>
      <c r="K10" s="541" t="s">
        <v>27</v>
      </c>
      <c r="L10" s="540" t="s">
        <v>34</v>
      </c>
      <c r="M10" s="542">
        <v>5000000</v>
      </c>
      <c r="N10" s="545" t="s">
        <v>94</v>
      </c>
    </row>
    <row r="11" spans="1:14" ht="56.25" x14ac:dyDescent="0.2">
      <c r="A11" s="210"/>
      <c r="B11" s="322" t="s">
        <v>341</v>
      </c>
      <c r="C11" s="317">
        <v>1</v>
      </c>
      <c r="D11" s="318" t="s">
        <v>577</v>
      </c>
      <c r="E11" s="320">
        <v>251900</v>
      </c>
      <c r="F11" s="318" t="s">
        <v>40</v>
      </c>
      <c r="G11" s="320">
        <v>250000</v>
      </c>
      <c r="H11" s="318" t="s">
        <v>40</v>
      </c>
      <c r="I11" s="320">
        <v>250000</v>
      </c>
      <c r="J11" s="318" t="s">
        <v>40</v>
      </c>
      <c r="K11" s="320">
        <v>250000</v>
      </c>
      <c r="L11" s="319" t="s">
        <v>212</v>
      </c>
      <c r="M11" s="320">
        <f>E11+G11+I11+K11</f>
        <v>1001900</v>
      </c>
      <c r="N11" s="369" t="s">
        <v>47</v>
      </c>
    </row>
    <row r="12" spans="1:14" ht="56.25" x14ac:dyDescent="0.2">
      <c r="A12" s="14"/>
      <c r="B12" s="322" t="s">
        <v>342</v>
      </c>
      <c r="C12" s="317">
        <v>1</v>
      </c>
      <c r="D12" s="318" t="s">
        <v>41</v>
      </c>
      <c r="E12" s="319">
        <v>125000</v>
      </c>
      <c r="F12" s="318" t="s">
        <v>80</v>
      </c>
      <c r="G12" s="370">
        <v>141000</v>
      </c>
      <c r="H12" s="318" t="s">
        <v>587</v>
      </c>
      <c r="I12" s="320">
        <v>154000</v>
      </c>
      <c r="J12" s="318" t="s">
        <v>81</v>
      </c>
      <c r="K12" s="320">
        <v>154000</v>
      </c>
      <c r="L12" s="318" t="s">
        <v>588</v>
      </c>
      <c r="M12" s="320">
        <f>SUM(E12,G12,I12,K12)</f>
        <v>574000</v>
      </c>
      <c r="N12" s="369" t="s">
        <v>66</v>
      </c>
    </row>
    <row r="13" spans="1:14" x14ac:dyDescent="0.2">
      <c r="A13" s="241"/>
      <c r="B13" s="547"/>
      <c r="C13" s="548"/>
      <c r="D13" s="549"/>
      <c r="E13" s="550"/>
      <c r="F13" s="549"/>
      <c r="G13" s="551"/>
      <c r="H13" s="549"/>
      <c r="I13" s="552"/>
      <c r="J13" s="549"/>
      <c r="K13" s="552"/>
      <c r="L13" s="549"/>
      <c r="M13" s="552"/>
      <c r="N13" s="553"/>
    </row>
    <row r="14" spans="1:14" x14ac:dyDescent="0.2">
      <c r="A14" s="8"/>
      <c r="B14" s="554"/>
      <c r="C14" s="555"/>
      <c r="D14" s="556"/>
      <c r="E14" s="557"/>
      <c r="F14" s="556"/>
      <c r="G14" s="558"/>
      <c r="H14" s="556"/>
      <c r="I14" s="559"/>
      <c r="J14" s="556"/>
      <c r="K14" s="559"/>
      <c r="L14" s="556"/>
      <c r="M14" s="559"/>
      <c r="N14" s="560"/>
    </row>
    <row r="15" spans="1:14" x14ac:dyDescent="0.2">
      <c r="A15" s="8"/>
      <c r="B15" s="554"/>
      <c r="C15" s="555"/>
      <c r="D15" s="556"/>
      <c r="E15" s="557"/>
      <c r="F15" s="556"/>
      <c r="G15" s="558"/>
      <c r="H15" s="556"/>
      <c r="I15" s="559"/>
      <c r="J15" s="556"/>
      <c r="K15" s="559"/>
      <c r="L15" s="556"/>
      <c r="M15" s="559"/>
      <c r="N15" s="560"/>
    </row>
    <row r="16" spans="1:14" s="8" customFormat="1" ht="37.5" x14ac:dyDescent="0.2">
      <c r="A16" s="764" t="s">
        <v>167</v>
      </c>
      <c r="B16" s="545" t="s">
        <v>343</v>
      </c>
      <c r="C16" s="561">
        <v>1</v>
      </c>
      <c r="D16" s="540"/>
      <c r="E16" s="562"/>
      <c r="F16" s="540"/>
      <c r="G16" s="563"/>
      <c r="H16" s="540"/>
      <c r="I16" s="564"/>
      <c r="J16" s="540"/>
      <c r="K16" s="564"/>
      <c r="L16" s="540"/>
      <c r="M16" s="564"/>
      <c r="N16" s="565" t="s">
        <v>66</v>
      </c>
    </row>
    <row r="17" spans="1:14" s="8" customFormat="1" x14ac:dyDescent="0.2">
      <c r="A17" s="764"/>
      <c r="B17" s="545" t="s">
        <v>210</v>
      </c>
      <c r="C17" s="561" t="s">
        <v>32</v>
      </c>
      <c r="D17" s="540" t="s">
        <v>70</v>
      </c>
      <c r="E17" s="562">
        <v>231000</v>
      </c>
      <c r="F17" s="540" t="s">
        <v>82</v>
      </c>
      <c r="G17" s="563">
        <v>255000</v>
      </c>
      <c r="H17" s="540" t="s">
        <v>83</v>
      </c>
      <c r="I17" s="564">
        <v>276000</v>
      </c>
      <c r="J17" s="540" t="s">
        <v>84</v>
      </c>
      <c r="K17" s="564">
        <v>297000</v>
      </c>
      <c r="L17" s="566" t="s">
        <v>122</v>
      </c>
      <c r="M17" s="564">
        <f t="shared" ref="M17:M27" si="0">E17+G17+I17+K17</f>
        <v>1059000</v>
      </c>
      <c r="N17" s="565"/>
    </row>
    <row r="18" spans="1:14" s="8" customFormat="1" x14ac:dyDescent="0.2">
      <c r="A18" s="764"/>
      <c r="B18" s="567" t="s">
        <v>113</v>
      </c>
      <c r="C18" s="568" t="s">
        <v>32</v>
      </c>
      <c r="D18" s="372" t="s">
        <v>71</v>
      </c>
      <c r="E18" s="348">
        <v>18000</v>
      </c>
      <c r="F18" s="372" t="s">
        <v>45</v>
      </c>
      <c r="G18" s="371">
        <v>30000</v>
      </c>
      <c r="H18" s="372" t="s">
        <v>46</v>
      </c>
      <c r="I18" s="373">
        <v>40000</v>
      </c>
      <c r="J18" s="372" t="s">
        <v>85</v>
      </c>
      <c r="K18" s="373">
        <v>50000</v>
      </c>
      <c r="L18" s="372" t="s">
        <v>209</v>
      </c>
      <c r="M18" s="373">
        <f t="shared" si="0"/>
        <v>138000</v>
      </c>
      <c r="N18" s="567"/>
    </row>
    <row r="19" spans="1:14" s="8" customFormat="1" x14ac:dyDescent="0.2">
      <c r="A19" s="764"/>
      <c r="B19" s="565" t="s">
        <v>114</v>
      </c>
      <c r="C19" s="561" t="s">
        <v>32</v>
      </c>
      <c r="D19" s="540" t="s">
        <v>72</v>
      </c>
      <c r="E19" s="562">
        <v>146500</v>
      </c>
      <c r="F19" s="540" t="s">
        <v>72</v>
      </c>
      <c r="G19" s="564">
        <v>150000</v>
      </c>
      <c r="H19" s="540" t="s">
        <v>72</v>
      </c>
      <c r="I19" s="564">
        <v>150000</v>
      </c>
      <c r="J19" s="540" t="s">
        <v>72</v>
      </c>
      <c r="K19" s="564">
        <v>150000</v>
      </c>
      <c r="L19" s="540" t="s">
        <v>122</v>
      </c>
      <c r="M19" s="564">
        <f>SUM(E19,G19,I19,K19)</f>
        <v>596500</v>
      </c>
      <c r="N19" s="565"/>
    </row>
    <row r="20" spans="1:14" s="8" customFormat="1" x14ac:dyDescent="0.2">
      <c r="A20" s="210"/>
      <c r="B20" s="567" t="s">
        <v>115</v>
      </c>
      <c r="C20" s="568" t="s">
        <v>32</v>
      </c>
      <c r="D20" s="372" t="s">
        <v>73</v>
      </c>
      <c r="E20" s="348">
        <v>40000</v>
      </c>
      <c r="F20" s="372" t="s">
        <v>42</v>
      </c>
      <c r="G20" s="569">
        <v>49000</v>
      </c>
      <c r="H20" s="372" t="s">
        <v>82</v>
      </c>
      <c r="I20" s="373">
        <v>53000</v>
      </c>
      <c r="J20" s="372" t="s">
        <v>83</v>
      </c>
      <c r="K20" s="373">
        <v>58000</v>
      </c>
      <c r="L20" s="372" t="s">
        <v>201</v>
      </c>
      <c r="M20" s="373">
        <f t="shared" si="0"/>
        <v>200000</v>
      </c>
      <c r="N20" s="567"/>
    </row>
    <row r="21" spans="1:14" ht="37.5" x14ac:dyDescent="0.2">
      <c r="A21" s="210"/>
      <c r="B21" s="346" t="s">
        <v>344</v>
      </c>
      <c r="C21" s="568">
        <v>1</v>
      </c>
      <c r="D21" s="372" t="s">
        <v>95</v>
      </c>
      <c r="E21" s="348">
        <v>634100</v>
      </c>
      <c r="F21" s="372" t="s">
        <v>95</v>
      </c>
      <c r="G21" s="348">
        <v>634100</v>
      </c>
      <c r="H21" s="372" t="s">
        <v>95</v>
      </c>
      <c r="I21" s="348">
        <v>634100</v>
      </c>
      <c r="J21" s="372" t="s">
        <v>95</v>
      </c>
      <c r="K21" s="348">
        <v>634100</v>
      </c>
      <c r="L21" s="372" t="s">
        <v>211</v>
      </c>
      <c r="M21" s="373">
        <f t="shared" si="0"/>
        <v>2536400</v>
      </c>
      <c r="N21" s="377" t="s">
        <v>96</v>
      </c>
    </row>
    <row r="22" spans="1:14" ht="56.25" x14ac:dyDescent="0.2">
      <c r="A22" s="210"/>
      <c r="B22" s="316" t="s">
        <v>346</v>
      </c>
      <c r="C22" s="317">
        <v>1</v>
      </c>
      <c r="D22" s="321" t="s">
        <v>573</v>
      </c>
      <c r="E22" s="362">
        <v>6456540</v>
      </c>
      <c r="F22" s="321" t="s">
        <v>574</v>
      </c>
      <c r="G22" s="362">
        <v>6120000</v>
      </c>
      <c r="H22" s="321" t="s">
        <v>574</v>
      </c>
      <c r="I22" s="362">
        <v>6120000</v>
      </c>
      <c r="J22" s="321" t="s">
        <v>574</v>
      </c>
      <c r="K22" s="362">
        <v>6120000</v>
      </c>
      <c r="L22" s="321" t="s">
        <v>575</v>
      </c>
      <c r="M22" s="320">
        <f t="shared" si="0"/>
        <v>24816540</v>
      </c>
      <c r="N22" s="322" t="s">
        <v>576</v>
      </c>
    </row>
    <row r="23" spans="1:14" ht="75" x14ac:dyDescent="0.2">
      <c r="A23" s="210"/>
      <c r="B23" s="316" t="s">
        <v>347</v>
      </c>
      <c r="C23" s="317">
        <v>1</v>
      </c>
      <c r="D23" s="318" t="s">
        <v>97</v>
      </c>
      <c r="E23" s="319">
        <v>395200</v>
      </c>
      <c r="F23" s="318" t="s">
        <v>97</v>
      </c>
      <c r="G23" s="319">
        <v>400000</v>
      </c>
      <c r="H23" s="318" t="s">
        <v>97</v>
      </c>
      <c r="I23" s="319">
        <v>400000</v>
      </c>
      <c r="J23" s="318" t="s">
        <v>97</v>
      </c>
      <c r="K23" s="319">
        <v>400000</v>
      </c>
      <c r="L23" s="321" t="s">
        <v>372</v>
      </c>
      <c r="M23" s="320">
        <f t="shared" si="0"/>
        <v>1595200</v>
      </c>
      <c r="N23" s="369" t="s">
        <v>98</v>
      </c>
    </row>
    <row r="24" spans="1:14" ht="79.5" customHeight="1" x14ac:dyDescent="0.2">
      <c r="A24" s="14"/>
      <c r="B24" s="316" t="s">
        <v>665</v>
      </c>
      <c r="C24" s="317">
        <v>1</v>
      </c>
      <c r="D24" s="318" t="s">
        <v>99</v>
      </c>
      <c r="E24" s="319">
        <v>251100</v>
      </c>
      <c r="F24" s="318" t="s">
        <v>40</v>
      </c>
      <c r="G24" s="362">
        <v>300000</v>
      </c>
      <c r="H24" s="318" t="s">
        <v>40</v>
      </c>
      <c r="I24" s="362">
        <v>300000</v>
      </c>
      <c r="J24" s="318" t="s">
        <v>40</v>
      </c>
      <c r="K24" s="362">
        <v>300000</v>
      </c>
      <c r="L24" s="321" t="s">
        <v>212</v>
      </c>
      <c r="M24" s="320">
        <f t="shared" si="0"/>
        <v>1151100</v>
      </c>
      <c r="N24" s="369" t="s">
        <v>98</v>
      </c>
    </row>
    <row r="25" spans="1:14" ht="37.5" x14ac:dyDescent="0.2">
      <c r="A25" s="764" t="s">
        <v>167</v>
      </c>
      <c r="B25" s="346" t="s">
        <v>528</v>
      </c>
      <c r="C25" s="568">
        <v>1</v>
      </c>
      <c r="D25" s="372" t="s">
        <v>68</v>
      </c>
      <c r="E25" s="348">
        <v>108500</v>
      </c>
      <c r="F25" s="348" t="s">
        <v>36</v>
      </c>
      <c r="G25" s="373">
        <v>130000</v>
      </c>
      <c r="H25" s="348" t="s">
        <v>74</v>
      </c>
      <c r="I25" s="373">
        <v>147000</v>
      </c>
      <c r="J25" s="348" t="s">
        <v>75</v>
      </c>
      <c r="K25" s="373">
        <v>164000</v>
      </c>
      <c r="L25" s="372" t="s">
        <v>207</v>
      </c>
      <c r="M25" s="373">
        <f t="shared" si="0"/>
        <v>549500</v>
      </c>
      <c r="N25" s="567" t="s">
        <v>66</v>
      </c>
    </row>
    <row r="26" spans="1:14" ht="56.25" x14ac:dyDescent="0.2">
      <c r="A26" s="764"/>
      <c r="B26" s="346" t="s">
        <v>529</v>
      </c>
      <c r="C26" s="568">
        <v>1</v>
      </c>
      <c r="D26" s="372" t="s">
        <v>69</v>
      </c>
      <c r="E26" s="348">
        <v>154000</v>
      </c>
      <c r="F26" s="348" t="s">
        <v>78</v>
      </c>
      <c r="G26" s="373">
        <v>181000</v>
      </c>
      <c r="H26" s="348" t="s">
        <v>77</v>
      </c>
      <c r="I26" s="373">
        <v>191000</v>
      </c>
      <c r="J26" s="348" t="s">
        <v>79</v>
      </c>
      <c r="K26" s="373">
        <v>201000</v>
      </c>
      <c r="L26" s="372" t="s">
        <v>208</v>
      </c>
      <c r="M26" s="373">
        <f t="shared" si="0"/>
        <v>727000</v>
      </c>
      <c r="N26" s="567" t="s">
        <v>66</v>
      </c>
    </row>
    <row r="27" spans="1:14" ht="37.5" x14ac:dyDescent="0.2">
      <c r="A27" s="210"/>
      <c r="B27" s="316" t="s">
        <v>348</v>
      </c>
      <c r="C27" s="317">
        <v>1</v>
      </c>
      <c r="D27" s="318" t="s">
        <v>52</v>
      </c>
      <c r="E27" s="362">
        <v>76920</v>
      </c>
      <c r="F27" s="318" t="s">
        <v>52</v>
      </c>
      <c r="G27" s="362">
        <v>76920</v>
      </c>
      <c r="H27" s="318" t="s">
        <v>52</v>
      </c>
      <c r="I27" s="362">
        <v>76920</v>
      </c>
      <c r="J27" s="318" t="s">
        <v>52</v>
      </c>
      <c r="K27" s="362">
        <v>76920</v>
      </c>
      <c r="L27" s="318" t="s">
        <v>206</v>
      </c>
      <c r="M27" s="320">
        <f t="shared" si="0"/>
        <v>307680</v>
      </c>
      <c r="N27" s="369" t="s">
        <v>48</v>
      </c>
    </row>
    <row r="28" spans="1:14" s="8" customFormat="1" ht="75" x14ac:dyDescent="0.2">
      <c r="A28" s="732" t="s">
        <v>32</v>
      </c>
      <c r="B28" s="546" t="s">
        <v>388</v>
      </c>
      <c r="C28" s="561">
        <v>1</v>
      </c>
      <c r="D28" s="540"/>
      <c r="E28" s="562"/>
      <c r="F28" s="563"/>
      <c r="G28" s="564"/>
      <c r="H28" s="563"/>
      <c r="I28" s="564"/>
      <c r="J28" s="563"/>
      <c r="K28" s="564"/>
      <c r="L28" s="564"/>
      <c r="M28" s="564"/>
      <c r="N28" s="545" t="s">
        <v>641</v>
      </c>
    </row>
    <row r="29" spans="1:14" s="8" customFormat="1" ht="56.25" x14ac:dyDescent="0.2">
      <c r="A29" s="732"/>
      <c r="B29" s="546" t="s">
        <v>276</v>
      </c>
      <c r="C29" s="561"/>
      <c r="D29" s="540"/>
      <c r="E29" s="562"/>
      <c r="F29" s="540" t="s">
        <v>277</v>
      </c>
      <c r="G29" s="564">
        <v>20000000</v>
      </c>
      <c r="H29" s="540" t="s">
        <v>277</v>
      </c>
      <c r="I29" s="564">
        <v>20000000</v>
      </c>
      <c r="J29" s="540" t="s">
        <v>277</v>
      </c>
      <c r="K29" s="564">
        <v>20000000</v>
      </c>
      <c r="L29" s="562" t="s">
        <v>280</v>
      </c>
      <c r="M29" s="564">
        <v>6000000</v>
      </c>
      <c r="N29" s="565" t="s">
        <v>139</v>
      </c>
    </row>
    <row r="30" spans="1:14" s="8" customFormat="1" ht="56.25" x14ac:dyDescent="0.2">
      <c r="A30" s="14"/>
      <c r="B30" s="376" t="s">
        <v>285</v>
      </c>
      <c r="C30" s="568"/>
      <c r="D30" s="372"/>
      <c r="E30" s="348"/>
      <c r="F30" s="570" t="s">
        <v>286</v>
      </c>
      <c r="G30" s="373">
        <v>26014230</v>
      </c>
      <c r="H30" s="570" t="s">
        <v>286</v>
      </c>
      <c r="I30" s="373">
        <v>26014230</v>
      </c>
      <c r="J30" s="570" t="s">
        <v>286</v>
      </c>
      <c r="K30" s="373">
        <v>26014230</v>
      </c>
      <c r="L30" s="570" t="s">
        <v>286</v>
      </c>
      <c r="M30" s="373">
        <f t="shared" ref="M30:M39" si="1">G30+I30+K30</f>
        <v>78042690</v>
      </c>
      <c r="N30" s="567" t="s">
        <v>139</v>
      </c>
    </row>
    <row r="31" spans="1:14" s="8" customFormat="1" x14ac:dyDescent="0.2">
      <c r="A31" s="241"/>
      <c r="B31" s="571"/>
      <c r="C31" s="548"/>
      <c r="D31" s="549"/>
      <c r="E31" s="550"/>
      <c r="F31" s="572"/>
      <c r="G31" s="552"/>
      <c r="H31" s="572"/>
      <c r="I31" s="552"/>
      <c r="J31" s="572"/>
      <c r="K31" s="552"/>
      <c r="L31" s="572"/>
      <c r="M31" s="552"/>
      <c r="N31" s="553"/>
    </row>
    <row r="32" spans="1:14" s="8" customFormat="1" ht="60" customHeight="1" x14ac:dyDescent="0.2">
      <c r="A32" s="778" t="s">
        <v>167</v>
      </c>
      <c r="B32" s="316" t="s">
        <v>389</v>
      </c>
      <c r="C32" s="317">
        <v>2</v>
      </c>
      <c r="D32" s="318" t="s">
        <v>26</v>
      </c>
      <c r="E32" s="318" t="s">
        <v>26</v>
      </c>
      <c r="F32" s="318" t="s">
        <v>196</v>
      </c>
      <c r="G32" s="320">
        <v>1200000</v>
      </c>
      <c r="H32" s="318" t="s">
        <v>196</v>
      </c>
      <c r="I32" s="320">
        <v>300000</v>
      </c>
      <c r="J32" s="318" t="s">
        <v>196</v>
      </c>
      <c r="K32" s="320">
        <v>300000</v>
      </c>
      <c r="L32" s="318" t="s">
        <v>351</v>
      </c>
      <c r="M32" s="320">
        <f t="shared" si="1"/>
        <v>1800000</v>
      </c>
      <c r="N32" s="369" t="s">
        <v>139</v>
      </c>
    </row>
    <row r="33" spans="1:15" s="8" customFormat="1" ht="56.25" x14ac:dyDescent="0.2">
      <c r="A33" s="764"/>
      <c r="B33" s="376" t="s">
        <v>390</v>
      </c>
      <c r="C33" s="568">
        <v>2</v>
      </c>
      <c r="D33" s="372" t="s">
        <v>26</v>
      </c>
      <c r="E33" s="372" t="s">
        <v>26</v>
      </c>
      <c r="F33" s="372" t="s">
        <v>239</v>
      </c>
      <c r="G33" s="373">
        <v>1318850</v>
      </c>
      <c r="H33" s="372" t="s">
        <v>239</v>
      </c>
      <c r="I33" s="373">
        <v>1267850</v>
      </c>
      <c r="J33" s="372" t="s">
        <v>239</v>
      </c>
      <c r="K33" s="373">
        <v>1267850</v>
      </c>
      <c r="L33" s="372" t="s">
        <v>350</v>
      </c>
      <c r="M33" s="373">
        <f t="shared" si="1"/>
        <v>3854550</v>
      </c>
      <c r="N33" s="567" t="s">
        <v>139</v>
      </c>
    </row>
    <row r="34" spans="1:15" s="8" customFormat="1" ht="75" x14ac:dyDescent="0.2">
      <c r="A34" s="210"/>
      <c r="B34" s="322" t="s">
        <v>715</v>
      </c>
      <c r="C34" s="317">
        <v>2</v>
      </c>
      <c r="D34" s="318" t="s">
        <v>26</v>
      </c>
      <c r="E34" s="318" t="s">
        <v>26</v>
      </c>
      <c r="F34" s="318" t="s">
        <v>37</v>
      </c>
      <c r="G34" s="320">
        <v>5800000</v>
      </c>
      <c r="H34" s="318" t="s">
        <v>40</v>
      </c>
      <c r="I34" s="320">
        <v>10000000</v>
      </c>
      <c r="J34" s="318" t="s">
        <v>39</v>
      </c>
      <c r="K34" s="320">
        <v>20000000</v>
      </c>
      <c r="L34" s="319" t="s">
        <v>123</v>
      </c>
      <c r="M34" s="320">
        <f t="shared" si="1"/>
        <v>35800000</v>
      </c>
      <c r="N34" s="322" t="s">
        <v>94</v>
      </c>
    </row>
    <row r="35" spans="1:15" ht="75" x14ac:dyDescent="0.2">
      <c r="A35" s="14"/>
      <c r="B35" s="316" t="s">
        <v>716</v>
      </c>
      <c r="C35" s="573">
        <v>2</v>
      </c>
      <c r="D35" s="573" t="s">
        <v>26</v>
      </c>
      <c r="E35" s="319" t="s">
        <v>26</v>
      </c>
      <c r="F35" s="573" t="s">
        <v>238</v>
      </c>
      <c r="G35" s="320">
        <v>625000</v>
      </c>
      <c r="H35" s="573" t="s">
        <v>238</v>
      </c>
      <c r="I35" s="320">
        <v>802600</v>
      </c>
      <c r="J35" s="573" t="s">
        <v>238</v>
      </c>
      <c r="K35" s="320">
        <v>802600</v>
      </c>
      <c r="L35" s="318" t="s">
        <v>345</v>
      </c>
      <c r="M35" s="417">
        <f t="shared" si="1"/>
        <v>2230200</v>
      </c>
      <c r="N35" s="369" t="s">
        <v>139</v>
      </c>
    </row>
    <row r="36" spans="1:15" s="8" customFormat="1" ht="168.75" x14ac:dyDescent="0.2">
      <c r="A36" s="7" t="s">
        <v>167</v>
      </c>
      <c r="B36" s="376" t="s">
        <v>717</v>
      </c>
      <c r="C36" s="568">
        <v>2</v>
      </c>
      <c r="D36" s="372" t="s">
        <v>26</v>
      </c>
      <c r="E36" s="348" t="s">
        <v>27</v>
      </c>
      <c r="F36" s="570" t="s">
        <v>386</v>
      </c>
      <c r="G36" s="373">
        <v>998000</v>
      </c>
      <c r="H36" s="570" t="s">
        <v>386</v>
      </c>
      <c r="I36" s="373">
        <v>998000</v>
      </c>
      <c r="J36" s="570" t="s">
        <v>386</v>
      </c>
      <c r="K36" s="373">
        <v>998000</v>
      </c>
      <c r="L36" s="570" t="s">
        <v>387</v>
      </c>
      <c r="M36" s="373">
        <f t="shared" si="1"/>
        <v>2994000</v>
      </c>
      <c r="N36" s="377" t="s">
        <v>526</v>
      </c>
    </row>
    <row r="37" spans="1:15" s="8" customFormat="1" ht="84.75" customHeight="1" x14ac:dyDescent="0.2">
      <c r="A37" s="14"/>
      <c r="B37" s="546" t="s">
        <v>718</v>
      </c>
      <c r="C37" s="561">
        <v>2</v>
      </c>
      <c r="D37" s="540" t="s">
        <v>24</v>
      </c>
      <c r="E37" s="562" t="s">
        <v>24</v>
      </c>
      <c r="F37" s="574" t="s">
        <v>589</v>
      </c>
      <c r="G37" s="564">
        <v>5621900</v>
      </c>
      <c r="H37" s="574" t="s">
        <v>589</v>
      </c>
      <c r="I37" s="564">
        <v>5700000</v>
      </c>
      <c r="J37" s="574" t="s">
        <v>589</v>
      </c>
      <c r="K37" s="564">
        <v>5700000</v>
      </c>
      <c r="L37" s="574" t="s">
        <v>589</v>
      </c>
      <c r="M37" s="564">
        <f t="shared" si="1"/>
        <v>17021900</v>
      </c>
      <c r="N37" s="544" t="s">
        <v>140</v>
      </c>
    </row>
    <row r="38" spans="1:15" s="8" customFormat="1" ht="33" customHeight="1" x14ac:dyDescent="0.2">
      <c r="A38" s="778" t="s">
        <v>308</v>
      </c>
      <c r="B38" s="575" t="s">
        <v>349</v>
      </c>
      <c r="C38" s="576">
        <v>1</v>
      </c>
      <c r="D38" s="577"/>
      <c r="E38" s="578"/>
      <c r="F38" s="579" t="s">
        <v>241</v>
      </c>
      <c r="G38" s="332">
        <v>1590000</v>
      </c>
      <c r="H38" s="579" t="s">
        <v>242</v>
      </c>
      <c r="I38" s="332">
        <v>4250000</v>
      </c>
      <c r="J38" s="579" t="s">
        <v>242</v>
      </c>
      <c r="K38" s="580">
        <v>4250000</v>
      </c>
      <c r="L38" s="579" t="s">
        <v>243</v>
      </c>
      <c r="M38" s="580">
        <f t="shared" si="1"/>
        <v>10090000</v>
      </c>
      <c r="N38" s="544" t="s">
        <v>140</v>
      </c>
    </row>
    <row r="39" spans="1:15" s="8" customFormat="1" ht="18.75" customHeight="1" x14ac:dyDescent="0.2">
      <c r="A39" s="764"/>
      <c r="B39" s="776" t="s">
        <v>392</v>
      </c>
      <c r="C39" s="561">
        <v>2</v>
      </c>
      <c r="D39" s="540"/>
      <c r="E39" s="563"/>
      <c r="F39" s="779" t="s">
        <v>393</v>
      </c>
      <c r="G39" s="581">
        <v>800000</v>
      </c>
      <c r="H39" s="779" t="s">
        <v>393</v>
      </c>
      <c r="I39" s="581">
        <v>800000</v>
      </c>
      <c r="J39" s="779" t="s">
        <v>393</v>
      </c>
      <c r="K39" s="581">
        <v>800000</v>
      </c>
      <c r="L39" s="574" t="s">
        <v>394</v>
      </c>
      <c r="M39" s="564">
        <f t="shared" si="1"/>
        <v>2400000</v>
      </c>
      <c r="N39" s="545" t="s">
        <v>140</v>
      </c>
    </row>
    <row r="40" spans="1:15" s="8" customFormat="1" ht="20.25" customHeight="1" x14ac:dyDescent="0.2">
      <c r="A40" s="764"/>
      <c r="B40" s="776"/>
      <c r="C40" s="561"/>
      <c r="D40" s="540"/>
      <c r="E40" s="563"/>
      <c r="F40" s="779"/>
      <c r="G40" s="581"/>
      <c r="H40" s="779"/>
      <c r="I40" s="581"/>
      <c r="J40" s="779"/>
      <c r="K40" s="581"/>
      <c r="L40" s="574"/>
      <c r="M40" s="564"/>
      <c r="N40" s="545"/>
    </row>
    <row r="41" spans="1:15" s="8" customFormat="1" ht="20.25" customHeight="1" x14ac:dyDescent="0.2">
      <c r="A41" s="9"/>
      <c r="B41" s="776"/>
      <c r="C41" s="561"/>
      <c r="D41" s="540"/>
      <c r="E41" s="563"/>
      <c r="F41" s="779"/>
      <c r="G41" s="581"/>
      <c r="H41" s="779"/>
      <c r="I41" s="581"/>
      <c r="J41" s="779"/>
      <c r="K41" s="581"/>
      <c r="L41" s="574"/>
      <c r="M41" s="564"/>
      <c r="N41" s="545"/>
    </row>
    <row r="42" spans="1:15" s="8" customFormat="1" ht="20.25" customHeight="1" x14ac:dyDescent="0.2">
      <c r="A42" s="9"/>
      <c r="B42" s="776"/>
      <c r="C42" s="561"/>
      <c r="D42" s="540"/>
      <c r="E42" s="563"/>
      <c r="F42" s="779"/>
      <c r="G42" s="581"/>
      <c r="H42" s="779"/>
      <c r="I42" s="581"/>
      <c r="J42" s="779"/>
      <c r="K42" s="581"/>
      <c r="L42" s="574"/>
      <c r="M42" s="564"/>
      <c r="N42" s="545"/>
    </row>
    <row r="43" spans="1:15" s="8" customFormat="1" ht="21" customHeight="1" x14ac:dyDescent="0.2">
      <c r="A43" s="18"/>
      <c r="B43" s="777"/>
      <c r="C43" s="568"/>
      <c r="D43" s="372"/>
      <c r="E43" s="371"/>
      <c r="F43" s="570"/>
      <c r="G43" s="353"/>
      <c r="H43" s="570"/>
      <c r="I43" s="353"/>
      <c r="J43" s="570"/>
      <c r="K43" s="373"/>
      <c r="L43" s="570"/>
      <c r="M43" s="373"/>
      <c r="N43" s="346"/>
    </row>
    <row r="44" spans="1:15" s="8" customFormat="1" ht="75" x14ac:dyDescent="0.2">
      <c r="A44" s="778" t="s">
        <v>168</v>
      </c>
      <c r="B44" s="583" t="s">
        <v>328</v>
      </c>
      <c r="C44" s="576">
        <v>1</v>
      </c>
      <c r="D44" s="577"/>
      <c r="E44" s="584"/>
      <c r="F44" s="578"/>
      <c r="G44" s="580"/>
      <c r="H44" s="578"/>
      <c r="I44" s="580"/>
      <c r="J44" s="578"/>
      <c r="K44" s="580"/>
      <c r="L44" s="580"/>
      <c r="M44" s="580"/>
      <c r="N44" s="544" t="s">
        <v>32</v>
      </c>
    </row>
    <row r="45" spans="1:15" s="46" customFormat="1" ht="65.25" x14ac:dyDescent="0.2">
      <c r="A45" s="764"/>
      <c r="B45" s="585" t="s">
        <v>275</v>
      </c>
      <c r="C45" s="586" t="s">
        <v>32</v>
      </c>
      <c r="D45" s="562" t="s">
        <v>26</v>
      </c>
      <c r="E45" s="562" t="s">
        <v>26</v>
      </c>
      <c r="F45" s="562" t="s">
        <v>273</v>
      </c>
      <c r="G45" s="562">
        <v>252200</v>
      </c>
      <c r="H45" s="562" t="s">
        <v>273</v>
      </c>
      <c r="I45" s="562">
        <v>252200</v>
      </c>
      <c r="J45" s="562" t="s">
        <v>273</v>
      </c>
      <c r="K45" s="562">
        <v>252200</v>
      </c>
      <c r="L45" s="540" t="s">
        <v>288</v>
      </c>
      <c r="M45" s="562">
        <f>G45+I45+K45</f>
        <v>756600</v>
      </c>
      <c r="N45" s="545" t="s">
        <v>274</v>
      </c>
    </row>
    <row r="46" spans="1:15" s="46" customFormat="1" ht="23.25" x14ac:dyDescent="0.2">
      <c r="A46" s="780"/>
      <c r="B46" s="587" t="s">
        <v>287</v>
      </c>
      <c r="C46" s="347"/>
      <c r="D46" s="348" t="s">
        <v>26</v>
      </c>
      <c r="E46" s="348" t="s">
        <v>26</v>
      </c>
      <c r="F46" s="348" t="s">
        <v>273</v>
      </c>
      <c r="G46" s="348">
        <v>240920</v>
      </c>
      <c r="H46" s="348" t="s">
        <v>273</v>
      </c>
      <c r="I46" s="348">
        <v>240920</v>
      </c>
      <c r="J46" s="348" t="s">
        <v>273</v>
      </c>
      <c r="K46" s="348">
        <v>240920</v>
      </c>
      <c r="L46" s="372" t="s">
        <v>288</v>
      </c>
      <c r="M46" s="348">
        <f>G46+I46+K46</f>
        <v>722760</v>
      </c>
      <c r="N46" s="346" t="s">
        <v>274</v>
      </c>
    </row>
    <row r="47" spans="1:15" ht="75" x14ac:dyDescent="0.2">
      <c r="A47" s="764" t="s">
        <v>593</v>
      </c>
      <c r="B47" s="346" t="s">
        <v>666</v>
      </c>
      <c r="C47" s="568">
        <v>1</v>
      </c>
      <c r="D47" s="372" t="s">
        <v>36</v>
      </c>
      <c r="E47" s="348">
        <v>59000</v>
      </c>
      <c r="F47" s="372" t="s">
        <v>590</v>
      </c>
      <c r="G47" s="373">
        <v>70000</v>
      </c>
      <c r="H47" s="348" t="s">
        <v>76</v>
      </c>
      <c r="I47" s="373">
        <v>80000</v>
      </c>
      <c r="J47" s="348" t="s">
        <v>82</v>
      </c>
      <c r="K47" s="373">
        <v>90000</v>
      </c>
      <c r="L47" s="372" t="s">
        <v>591</v>
      </c>
      <c r="M47" s="373">
        <f>SUM(E47,G47,I47,K47)</f>
        <v>299000</v>
      </c>
      <c r="N47" s="588" t="s">
        <v>66</v>
      </c>
      <c r="O47" s="236"/>
    </row>
    <row r="48" spans="1:15" ht="56.25" x14ac:dyDescent="0.2">
      <c r="A48" s="764"/>
      <c r="B48" s="322" t="s">
        <v>667</v>
      </c>
      <c r="C48" s="317">
        <v>1</v>
      </c>
      <c r="D48" s="318" t="s">
        <v>67</v>
      </c>
      <c r="E48" s="319">
        <v>78000</v>
      </c>
      <c r="F48" s="319" t="s">
        <v>57</v>
      </c>
      <c r="G48" s="319">
        <v>117000</v>
      </c>
      <c r="H48" s="319" t="s">
        <v>73</v>
      </c>
      <c r="I48" s="319">
        <v>156000</v>
      </c>
      <c r="J48" s="319" t="s">
        <v>72</v>
      </c>
      <c r="K48" s="319">
        <v>195000</v>
      </c>
      <c r="L48" s="318" t="s">
        <v>592</v>
      </c>
      <c r="M48" s="320">
        <f>SUM(E48,G48,I48,K48)</f>
        <v>546000</v>
      </c>
      <c r="N48" s="369" t="s">
        <v>66</v>
      </c>
    </row>
    <row r="49" spans="1:14" ht="93.75" x14ac:dyDescent="0.2">
      <c r="A49" s="14"/>
      <c r="B49" s="316" t="s">
        <v>668</v>
      </c>
      <c r="C49" s="317">
        <v>1</v>
      </c>
      <c r="D49" s="318" t="s">
        <v>50</v>
      </c>
      <c r="E49" s="320">
        <v>10560</v>
      </c>
      <c r="F49" s="318" t="s">
        <v>50</v>
      </c>
      <c r="G49" s="320">
        <v>20000</v>
      </c>
      <c r="H49" s="318" t="s">
        <v>50</v>
      </c>
      <c r="I49" s="320">
        <v>20000</v>
      </c>
      <c r="J49" s="318" t="s">
        <v>50</v>
      </c>
      <c r="K49" s="320">
        <v>20000</v>
      </c>
      <c r="L49" s="318" t="s">
        <v>197</v>
      </c>
      <c r="M49" s="320">
        <f t="shared" ref="M49:M59" si="2">E49+G49+I49+K49</f>
        <v>70560</v>
      </c>
      <c r="N49" s="369" t="s">
        <v>48</v>
      </c>
    </row>
    <row r="50" spans="1:14" ht="42.75" customHeight="1" x14ac:dyDescent="0.2">
      <c r="A50" s="778" t="s">
        <v>593</v>
      </c>
      <c r="B50" s="376" t="s">
        <v>669</v>
      </c>
      <c r="C50" s="568">
        <v>1</v>
      </c>
      <c r="D50" s="372" t="s">
        <v>100</v>
      </c>
      <c r="E50" s="373">
        <v>1000000</v>
      </c>
      <c r="F50" s="372" t="s">
        <v>100</v>
      </c>
      <c r="G50" s="373">
        <v>1000000</v>
      </c>
      <c r="H50" s="372" t="s">
        <v>100</v>
      </c>
      <c r="I50" s="373">
        <v>1000000</v>
      </c>
      <c r="J50" s="372" t="s">
        <v>100</v>
      </c>
      <c r="K50" s="373">
        <v>1000000</v>
      </c>
      <c r="L50" s="372" t="s">
        <v>213</v>
      </c>
      <c r="M50" s="373">
        <f t="shared" si="2"/>
        <v>4000000</v>
      </c>
      <c r="N50" s="567" t="s">
        <v>101</v>
      </c>
    </row>
    <row r="51" spans="1:14" ht="93.75" x14ac:dyDescent="0.2">
      <c r="A51" s="780"/>
      <c r="B51" s="316" t="s">
        <v>670</v>
      </c>
      <c r="C51" s="317">
        <v>1</v>
      </c>
      <c r="D51" s="318" t="s">
        <v>530</v>
      </c>
      <c r="E51" s="320">
        <v>200000</v>
      </c>
      <c r="F51" s="318" t="s">
        <v>530</v>
      </c>
      <c r="G51" s="320">
        <v>400000</v>
      </c>
      <c r="H51" s="318" t="s">
        <v>530</v>
      </c>
      <c r="I51" s="320">
        <v>600000</v>
      </c>
      <c r="J51" s="318" t="s">
        <v>530</v>
      </c>
      <c r="K51" s="320">
        <v>800000</v>
      </c>
      <c r="L51" s="318" t="s">
        <v>530</v>
      </c>
      <c r="M51" s="320">
        <f t="shared" si="2"/>
        <v>2000000</v>
      </c>
      <c r="N51" s="369" t="s">
        <v>103</v>
      </c>
    </row>
    <row r="52" spans="1:14" ht="79.5" customHeight="1" x14ac:dyDescent="0.2">
      <c r="A52" s="237"/>
      <c r="B52" s="589" t="s">
        <v>672</v>
      </c>
      <c r="C52" s="317">
        <v>1</v>
      </c>
      <c r="D52" s="318" t="s">
        <v>102</v>
      </c>
      <c r="E52" s="320">
        <v>180000</v>
      </c>
      <c r="F52" s="318" t="s">
        <v>102</v>
      </c>
      <c r="G52" s="320">
        <v>180000</v>
      </c>
      <c r="H52" s="318" t="s">
        <v>102</v>
      </c>
      <c r="I52" s="320">
        <v>180000</v>
      </c>
      <c r="J52" s="318" t="s">
        <v>102</v>
      </c>
      <c r="K52" s="320">
        <v>180000</v>
      </c>
      <c r="L52" s="318" t="s">
        <v>102</v>
      </c>
      <c r="M52" s="320">
        <f t="shared" si="2"/>
        <v>720000</v>
      </c>
      <c r="N52" s="369" t="s">
        <v>103</v>
      </c>
    </row>
    <row r="53" spans="1:14" s="8" customFormat="1" ht="37.5" x14ac:dyDescent="0.2">
      <c r="A53" s="210"/>
      <c r="B53" s="583" t="s">
        <v>671</v>
      </c>
      <c r="C53" s="576"/>
      <c r="D53" s="577"/>
      <c r="E53" s="580"/>
      <c r="F53" s="580"/>
      <c r="G53" s="580"/>
      <c r="H53" s="580"/>
      <c r="I53" s="580"/>
      <c r="J53" s="580"/>
      <c r="K53" s="580"/>
      <c r="L53" s="577"/>
      <c r="M53" s="580" t="s">
        <v>32</v>
      </c>
      <c r="N53" s="590"/>
    </row>
    <row r="54" spans="1:14" s="8" customFormat="1" ht="56.25" x14ac:dyDescent="0.2">
      <c r="A54" s="210"/>
      <c r="B54" s="546" t="s">
        <v>125</v>
      </c>
      <c r="C54" s="561">
        <v>1</v>
      </c>
      <c r="D54" s="540" t="s">
        <v>108</v>
      </c>
      <c r="E54" s="564">
        <v>154000</v>
      </c>
      <c r="F54" s="540" t="s">
        <v>40</v>
      </c>
      <c r="G54" s="564">
        <v>196500</v>
      </c>
      <c r="H54" s="540" t="s">
        <v>40</v>
      </c>
      <c r="I54" s="564">
        <v>229250</v>
      </c>
      <c r="J54" s="540" t="s">
        <v>40</v>
      </c>
      <c r="K54" s="564">
        <v>262000</v>
      </c>
      <c r="L54" s="540" t="s">
        <v>531</v>
      </c>
      <c r="M54" s="564">
        <f t="shared" si="2"/>
        <v>841750</v>
      </c>
      <c r="N54" s="565" t="s">
        <v>103</v>
      </c>
    </row>
    <row r="55" spans="1:14" s="8" customFormat="1" ht="37.5" x14ac:dyDescent="0.2">
      <c r="A55" s="210"/>
      <c r="B55" s="546" t="s">
        <v>217</v>
      </c>
      <c r="C55" s="561">
        <v>1</v>
      </c>
      <c r="D55" s="574" t="s">
        <v>532</v>
      </c>
      <c r="E55" s="564">
        <v>4392000</v>
      </c>
      <c r="F55" s="574" t="s">
        <v>532</v>
      </c>
      <c r="G55" s="564">
        <v>4392000</v>
      </c>
      <c r="H55" s="574" t="s">
        <v>532</v>
      </c>
      <c r="I55" s="564">
        <v>4392000</v>
      </c>
      <c r="J55" s="574" t="s">
        <v>532</v>
      </c>
      <c r="K55" s="564">
        <v>4392000</v>
      </c>
      <c r="L55" s="574" t="s">
        <v>533</v>
      </c>
      <c r="M55" s="564">
        <f>E55</f>
        <v>4392000</v>
      </c>
      <c r="N55" s="565" t="s">
        <v>103</v>
      </c>
    </row>
    <row r="56" spans="1:14" s="8" customFormat="1" ht="37.5" x14ac:dyDescent="0.2">
      <c r="A56" s="14"/>
      <c r="B56" s="376" t="s">
        <v>126</v>
      </c>
      <c r="C56" s="568">
        <v>1</v>
      </c>
      <c r="D56" s="372" t="s">
        <v>534</v>
      </c>
      <c r="E56" s="373">
        <v>234000</v>
      </c>
      <c r="F56" s="372" t="s">
        <v>534</v>
      </c>
      <c r="G56" s="373">
        <v>250000</v>
      </c>
      <c r="H56" s="372" t="s">
        <v>534</v>
      </c>
      <c r="I56" s="373">
        <v>250000</v>
      </c>
      <c r="J56" s="372" t="s">
        <v>534</v>
      </c>
      <c r="K56" s="373">
        <v>250000</v>
      </c>
      <c r="L56" s="372" t="s">
        <v>534</v>
      </c>
      <c r="M56" s="373">
        <f t="shared" si="2"/>
        <v>984000</v>
      </c>
      <c r="N56" s="567" t="s">
        <v>103</v>
      </c>
    </row>
    <row r="57" spans="1:14" s="8" customFormat="1" x14ac:dyDescent="0.2">
      <c r="A57" s="764" t="s">
        <v>593</v>
      </c>
      <c r="B57" s="546" t="s">
        <v>129</v>
      </c>
      <c r="C57" s="561">
        <v>1</v>
      </c>
      <c r="D57" s="540" t="s">
        <v>109</v>
      </c>
      <c r="E57" s="564">
        <v>70000</v>
      </c>
      <c r="F57" s="540" t="s">
        <v>109</v>
      </c>
      <c r="G57" s="564">
        <v>70000</v>
      </c>
      <c r="H57" s="540" t="s">
        <v>109</v>
      </c>
      <c r="I57" s="564">
        <v>70000</v>
      </c>
      <c r="J57" s="540" t="s">
        <v>109</v>
      </c>
      <c r="K57" s="564">
        <v>70000</v>
      </c>
      <c r="L57" s="540" t="s">
        <v>218</v>
      </c>
      <c r="M57" s="564">
        <f t="shared" si="2"/>
        <v>280000</v>
      </c>
      <c r="N57" s="565" t="s">
        <v>103</v>
      </c>
    </row>
    <row r="58" spans="1:14" s="8" customFormat="1" x14ac:dyDescent="0.2">
      <c r="A58" s="764"/>
      <c r="B58" s="546" t="s">
        <v>127</v>
      </c>
      <c r="C58" s="561">
        <v>1</v>
      </c>
      <c r="D58" s="540" t="s">
        <v>110</v>
      </c>
      <c r="E58" s="563">
        <v>64000</v>
      </c>
      <c r="F58" s="540" t="s">
        <v>110</v>
      </c>
      <c r="G58" s="564">
        <v>70000</v>
      </c>
      <c r="H58" s="540" t="s">
        <v>110</v>
      </c>
      <c r="I58" s="564">
        <v>70000</v>
      </c>
      <c r="J58" s="540" t="s">
        <v>110</v>
      </c>
      <c r="K58" s="564">
        <v>70000</v>
      </c>
      <c r="L58" s="540" t="s">
        <v>219</v>
      </c>
      <c r="M58" s="564">
        <f t="shared" si="2"/>
        <v>274000</v>
      </c>
      <c r="N58" s="565" t="s">
        <v>103</v>
      </c>
    </row>
    <row r="59" spans="1:14" s="8" customFormat="1" ht="37.5" x14ac:dyDescent="0.2">
      <c r="A59" s="764"/>
      <c r="B59" s="376" t="s">
        <v>128</v>
      </c>
      <c r="C59" s="568">
        <v>1</v>
      </c>
      <c r="D59" s="372" t="s">
        <v>88</v>
      </c>
      <c r="E59" s="371">
        <v>75000</v>
      </c>
      <c r="F59" s="372" t="s">
        <v>88</v>
      </c>
      <c r="G59" s="373">
        <v>75000</v>
      </c>
      <c r="H59" s="372" t="s">
        <v>88</v>
      </c>
      <c r="I59" s="373">
        <v>75000</v>
      </c>
      <c r="J59" s="372">
        <v>75000</v>
      </c>
      <c r="K59" s="373">
        <v>75000</v>
      </c>
      <c r="L59" s="372" t="s">
        <v>88</v>
      </c>
      <c r="M59" s="373">
        <f t="shared" si="2"/>
        <v>300000</v>
      </c>
      <c r="N59" s="567" t="s">
        <v>103</v>
      </c>
    </row>
    <row r="60" spans="1:14" s="239" customFormat="1" ht="112.5" x14ac:dyDescent="0.2">
      <c r="A60" s="764"/>
      <c r="B60" s="376" t="s">
        <v>673</v>
      </c>
      <c r="C60" s="568">
        <v>2</v>
      </c>
      <c r="D60" s="372" t="s">
        <v>26</v>
      </c>
      <c r="E60" s="372" t="s">
        <v>26</v>
      </c>
      <c r="F60" s="570" t="s">
        <v>373</v>
      </c>
      <c r="G60" s="591">
        <v>11000000</v>
      </c>
      <c r="H60" s="570" t="s">
        <v>373</v>
      </c>
      <c r="I60" s="591">
        <v>11000000</v>
      </c>
      <c r="J60" s="570" t="s">
        <v>373</v>
      </c>
      <c r="K60" s="591">
        <v>11000000</v>
      </c>
      <c r="L60" s="353" t="s">
        <v>374</v>
      </c>
      <c r="M60" s="373">
        <f>G60+I60+K60</f>
        <v>33000000</v>
      </c>
      <c r="N60" s="346" t="s">
        <v>94</v>
      </c>
    </row>
    <row r="61" spans="1:14" s="8" customFormat="1" ht="93.75" x14ac:dyDescent="0.2">
      <c r="A61" s="9"/>
      <c r="B61" s="322" t="s">
        <v>674</v>
      </c>
      <c r="C61" s="317">
        <v>2</v>
      </c>
      <c r="D61" s="372" t="s">
        <v>130</v>
      </c>
      <c r="E61" s="592">
        <v>3168100</v>
      </c>
      <c r="F61" s="318" t="s">
        <v>38</v>
      </c>
      <c r="G61" s="320">
        <v>4355000</v>
      </c>
      <c r="H61" s="318" t="s">
        <v>38</v>
      </c>
      <c r="I61" s="320">
        <v>5000000</v>
      </c>
      <c r="J61" s="318" t="s">
        <v>38</v>
      </c>
      <c r="K61" s="320">
        <v>5000000</v>
      </c>
      <c r="L61" s="319" t="s">
        <v>327</v>
      </c>
      <c r="M61" s="320">
        <f>E61+G61+I61+K61</f>
        <v>17523100</v>
      </c>
      <c r="N61" s="322" t="s">
        <v>94</v>
      </c>
    </row>
    <row r="62" spans="1:14" s="8" customFormat="1" ht="56.25" x14ac:dyDescent="0.2">
      <c r="A62" s="210"/>
      <c r="B62" s="316" t="s">
        <v>675</v>
      </c>
      <c r="C62" s="317">
        <v>2</v>
      </c>
      <c r="D62" s="318" t="s">
        <v>26</v>
      </c>
      <c r="E62" s="319" t="s">
        <v>26</v>
      </c>
      <c r="F62" s="318" t="s">
        <v>224</v>
      </c>
      <c r="G62" s="320">
        <v>7520000</v>
      </c>
      <c r="H62" s="318" t="s">
        <v>224</v>
      </c>
      <c r="I62" s="320">
        <v>8000000</v>
      </c>
      <c r="J62" s="318" t="s">
        <v>224</v>
      </c>
      <c r="K62" s="320">
        <v>8000000</v>
      </c>
      <c r="L62" s="321" t="s">
        <v>325</v>
      </c>
      <c r="M62" s="320">
        <f>G62+I62+K62</f>
        <v>23520000</v>
      </c>
      <c r="N62" s="322" t="s">
        <v>142</v>
      </c>
    </row>
    <row r="63" spans="1:14" s="8" customFormat="1" ht="56.25" x14ac:dyDescent="0.2">
      <c r="A63" s="14"/>
      <c r="B63" s="316" t="s">
        <v>676</v>
      </c>
      <c r="C63" s="317">
        <v>2</v>
      </c>
      <c r="D63" s="318" t="s">
        <v>26</v>
      </c>
      <c r="E63" s="319" t="s">
        <v>26</v>
      </c>
      <c r="F63" s="318" t="s">
        <v>240</v>
      </c>
      <c r="G63" s="320">
        <v>3000000</v>
      </c>
      <c r="H63" s="318" t="s">
        <v>240</v>
      </c>
      <c r="I63" s="320">
        <v>3000000</v>
      </c>
      <c r="J63" s="318" t="s">
        <v>26</v>
      </c>
      <c r="K63" s="318" t="s">
        <v>26</v>
      </c>
      <c r="L63" s="318" t="s">
        <v>267</v>
      </c>
      <c r="M63" s="320">
        <f>G63+I63</f>
        <v>6000000</v>
      </c>
      <c r="N63" s="369" t="s">
        <v>143</v>
      </c>
    </row>
    <row r="64" spans="1:14" s="8" customFormat="1" ht="18.75" customHeight="1" x14ac:dyDescent="0.2">
      <c r="A64" s="778" t="s">
        <v>593</v>
      </c>
      <c r="B64" s="775" t="s">
        <v>677</v>
      </c>
      <c r="C64" s="561">
        <v>2</v>
      </c>
      <c r="D64" s="540" t="s">
        <v>26</v>
      </c>
      <c r="E64" s="562" t="s">
        <v>26</v>
      </c>
      <c r="F64" s="541" t="s">
        <v>382</v>
      </c>
      <c r="G64" s="564">
        <v>5355000</v>
      </c>
      <c r="H64" s="594" t="s">
        <v>382</v>
      </c>
      <c r="I64" s="564">
        <v>5355000</v>
      </c>
      <c r="J64" s="594" t="s">
        <v>382</v>
      </c>
      <c r="K64" s="564">
        <v>5355000</v>
      </c>
      <c r="L64" s="594" t="s">
        <v>384</v>
      </c>
      <c r="M64" s="564">
        <f>G64+I64+K64</f>
        <v>16065000</v>
      </c>
      <c r="N64" s="565" t="s">
        <v>140</v>
      </c>
    </row>
    <row r="65" spans="1:14" s="8" customFormat="1" x14ac:dyDescent="0.2">
      <c r="A65" s="764"/>
      <c r="B65" s="775"/>
      <c r="C65" s="561"/>
      <c r="D65" s="540"/>
      <c r="E65" s="562"/>
      <c r="F65" s="540"/>
      <c r="G65" s="564"/>
      <c r="H65" s="540"/>
      <c r="I65" s="564"/>
      <c r="J65" s="540"/>
      <c r="K65" s="540"/>
      <c r="L65" s="540"/>
      <c r="M65" s="564"/>
      <c r="N65" s="565" t="s">
        <v>48</v>
      </c>
    </row>
    <row r="66" spans="1:14" s="8" customFormat="1" ht="37.5" x14ac:dyDescent="0.2">
      <c r="A66" s="764"/>
      <c r="B66" s="783"/>
      <c r="C66" s="568"/>
      <c r="D66" s="372"/>
      <c r="E66" s="348"/>
      <c r="F66" s="372"/>
      <c r="G66" s="373"/>
      <c r="H66" s="372"/>
      <c r="I66" s="373"/>
      <c r="J66" s="372"/>
      <c r="K66" s="372"/>
      <c r="L66" s="372"/>
      <c r="M66" s="373"/>
      <c r="N66" s="346" t="s">
        <v>142</v>
      </c>
    </row>
    <row r="67" spans="1:14" s="8" customFormat="1" ht="18.75" customHeight="1" x14ac:dyDescent="0.2">
      <c r="A67" s="764"/>
      <c r="B67" s="776" t="s">
        <v>678</v>
      </c>
      <c r="C67" s="561">
        <v>2</v>
      </c>
      <c r="D67" s="540" t="s">
        <v>26</v>
      </c>
      <c r="E67" s="562" t="s">
        <v>26</v>
      </c>
      <c r="F67" s="781" t="s">
        <v>383</v>
      </c>
      <c r="G67" s="564">
        <v>1250000</v>
      </c>
      <c r="H67" s="781" t="s">
        <v>383</v>
      </c>
      <c r="I67" s="564">
        <v>1250000</v>
      </c>
      <c r="J67" s="781" t="s">
        <v>383</v>
      </c>
      <c r="K67" s="564">
        <v>1250000</v>
      </c>
      <c r="L67" s="781" t="s">
        <v>385</v>
      </c>
      <c r="M67" s="564">
        <f>G67+I67+K67</f>
        <v>3750000</v>
      </c>
      <c r="N67" s="565" t="s">
        <v>103</v>
      </c>
    </row>
    <row r="68" spans="1:14" s="8" customFormat="1" ht="18.75" customHeight="1" x14ac:dyDescent="0.2">
      <c r="A68" s="764"/>
      <c r="B68" s="776"/>
      <c r="C68" s="561"/>
      <c r="D68" s="540"/>
      <c r="E68" s="562"/>
      <c r="F68" s="781"/>
      <c r="G68" s="564"/>
      <c r="H68" s="781"/>
      <c r="I68" s="564"/>
      <c r="J68" s="781"/>
      <c r="K68" s="540"/>
      <c r="L68" s="781"/>
      <c r="M68" s="564"/>
      <c r="N68" s="565" t="s">
        <v>94</v>
      </c>
    </row>
    <row r="69" spans="1:14" s="8" customFormat="1" ht="18.75" customHeight="1" x14ac:dyDescent="0.2">
      <c r="A69" s="764"/>
      <c r="B69" s="776"/>
      <c r="C69" s="561"/>
      <c r="D69" s="540"/>
      <c r="E69" s="562"/>
      <c r="F69" s="540"/>
      <c r="G69" s="564"/>
      <c r="H69" s="540"/>
      <c r="I69" s="564"/>
      <c r="J69" s="540"/>
      <c r="K69" s="540"/>
      <c r="L69" s="540"/>
      <c r="M69" s="564"/>
      <c r="N69" s="565"/>
    </row>
    <row r="70" spans="1:14" s="8" customFormat="1" ht="18.75" customHeight="1" x14ac:dyDescent="0.2">
      <c r="A70" s="210"/>
      <c r="B70" s="776"/>
      <c r="C70" s="561"/>
      <c r="D70" s="540"/>
      <c r="E70" s="562"/>
      <c r="F70" s="540"/>
      <c r="G70" s="564"/>
      <c r="H70" s="540"/>
      <c r="I70" s="564"/>
      <c r="J70" s="540"/>
      <c r="K70" s="540"/>
      <c r="L70" s="540"/>
      <c r="M70" s="564"/>
      <c r="N70" s="565"/>
    </row>
    <row r="71" spans="1:14" s="8" customFormat="1" ht="18.75" customHeight="1" x14ac:dyDescent="0.2">
      <c r="A71" s="210"/>
      <c r="B71" s="776"/>
      <c r="C71" s="561"/>
      <c r="D71" s="540"/>
      <c r="E71" s="562"/>
      <c r="F71" s="540"/>
      <c r="G71" s="564"/>
      <c r="H71" s="540"/>
      <c r="I71" s="564"/>
      <c r="J71" s="540"/>
      <c r="K71" s="540"/>
      <c r="L71" s="540"/>
      <c r="M71" s="564"/>
      <c r="N71" s="565"/>
    </row>
    <row r="72" spans="1:14" s="8" customFormat="1" ht="16.5" customHeight="1" x14ac:dyDescent="0.2">
      <c r="A72" s="210"/>
      <c r="B72" s="776"/>
      <c r="C72" s="561"/>
      <c r="D72" s="540"/>
      <c r="E72" s="562"/>
      <c r="F72" s="540"/>
      <c r="G72" s="564"/>
      <c r="H72" s="540"/>
      <c r="I72" s="564"/>
      <c r="J72" s="540"/>
      <c r="K72" s="540"/>
      <c r="L72" s="540"/>
      <c r="M72" s="564"/>
      <c r="N72" s="565"/>
    </row>
    <row r="73" spans="1:14" s="8" customFormat="1" ht="16.5" customHeight="1" x14ac:dyDescent="0.2">
      <c r="A73" s="210"/>
      <c r="B73" s="777"/>
      <c r="C73" s="568"/>
      <c r="D73" s="372"/>
      <c r="E73" s="348"/>
      <c r="F73" s="372"/>
      <c r="G73" s="373"/>
      <c r="H73" s="372"/>
      <c r="I73" s="373"/>
      <c r="J73" s="372"/>
      <c r="K73" s="372"/>
      <c r="L73" s="372"/>
      <c r="M73" s="373"/>
      <c r="N73" s="567"/>
    </row>
    <row r="74" spans="1:14" s="8" customFormat="1" ht="18.75" customHeight="1" x14ac:dyDescent="0.2">
      <c r="A74" s="210"/>
      <c r="B74" s="776" t="s">
        <v>719</v>
      </c>
      <c r="C74" s="561">
        <v>2</v>
      </c>
      <c r="D74" s="540" t="s">
        <v>26</v>
      </c>
      <c r="E74" s="562" t="s">
        <v>26</v>
      </c>
      <c r="F74" s="540" t="s">
        <v>209</v>
      </c>
      <c r="G74" s="564">
        <v>400000</v>
      </c>
      <c r="H74" s="540" t="s">
        <v>209</v>
      </c>
      <c r="I74" s="564">
        <v>400000</v>
      </c>
      <c r="J74" s="540" t="s">
        <v>209</v>
      </c>
      <c r="K74" s="564">
        <v>400000</v>
      </c>
      <c r="L74" s="540" t="s">
        <v>209</v>
      </c>
      <c r="M74" s="564">
        <v>400000</v>
      </c>
      <c r="N74" s="565" t="s">
        <v>391</v>
      </c>
    </row>
    <row r="75" spans="1:14" s="8" customFormat="1" ht="18.75" customHeight="1" x14ac:dyDescent="0.2">
      <c r="A75" s="210"/>
      <c r="B75" s="776"/>
      <c r="C75" s="561"/>
      <c r="D75" s="540"/>
      <c r="E75" s="562"/>
      <c r="F75" s="540"/>
      <c r="G75" s="564"/>
      <c r="H75" s="540"/>
      <c r="I75" s="564"/>
      <c r="J75" s="540"/>
      <c r="K75" s="540"/>
      <c r="L75" s="540"/>
      <c r="M75" s="564"/>
      <c r="N75" s="565"/>
    </row>
    <row r="76" spans="1:14" s="8" customFormat="1" ht="18.75" customHeight="1" x14ac:dyDescent="0.2">
      <c r="A76" s="210"/>
      <c r="B76" s="776"/>
      <c r="C76" s="561"/>
      <c r="D76" s="540"/>
      <c r="E76" s="562"/>
      <c r="F76" s="540"/>
      <c r="G76" s="564"/>
      <c r="H76" s="540"/>
      <c r="I76" s="564"/>
      <c r="J76" s="540"/>
      <c r="K76" s="540"/>
      <c r="L76" s="540"/>
      <c r="M76" s="564"/>
      <c r="N76" s="565"/>
    </row>
    <row r="77" spans="1:14" s="240" customFormat="1" ht="25.5" customHeight="1" x14ac:dyDescent="0.2">
      <c r="A77" s="14"/>
      <c r="B77" s="777"/>
      <c r="C77" s="568"/>
      <c r="D77" s="372"/>
      <c r="E77" s="348"/>
      <c r="F77" s="372"/>
      <c r="G77" s="373"/>
      <c r="H77" s="372"/>
      <c r="I77" s="373"/>
      <c r="J77" s="372"/>
      <c r="K77" s="372"/>
      <c r="L77" s="372"/>
      <c r="M77" s="373"/>
      <c r="N77" s="567"/>
    </row>
    <row r="78" spans="1:14" s="241" customFormat="1" ht="25.5" customHeight="1" x14ac:dyDescent="0.2">
      <c r="B78" s="184"/>
      <c r="C78" s="242"/>
      <c r="D78" s="233"/>
      <c r="E78" s="232"/>
      <c r="F78" s="233"/>
      <c r="G78" s="243"/>
      <c r="H78" s="233"/>
      <c r="I78" s="243"/>
      <c r="J78" s="233"/>
      <c r="K78" s="233"/>
      <c r="L78" s="233"/>
      <c r="M78" s="243"/>
    </row>
    <row r="79" spans="1:14" s="8" customFormat="1" ht="25.5" customHeight="1" x14ac:dyDescent="0.2">
      <c r="B79" s="85"/>
      <c r="C79" s="244"/>
      <c r="D79" s="245"/>
      <c r="E79" s="246"/>
      <c r="F79" s="245"/>
      <c r="G79" s="247"/>
      <c r="H79" s="245"/>
      <c r="I79" s="247"/>
      <c r="J79" s="245"/>
      <c r="K79" s="245"/>
      <c r="L79" s="245"/>
      <c r="M79" s="247"/>
    </row>
    <row r="80" spans="1:14" s="8" customFormat="1" ht="25.5" customHeight="1" x14ac:dyDescent="0.2">
      <c r="B80" s="85"/>
      <c r="C80" s="244"/>
      <c r="D80" s="245"/>
      <c r="E80" s="246"/>
      <c r="F80" s="245"/>
      <c r="G80" s="247"/>
      <c r="H80" s="245"/>
      <c r="I80" s="247"/>
      <c r="J80" s="245"/>
      <c r="K80" s="245"/>
      <c r="L80" s="245"/>
      <c r="M80" s="247"/>
    </row>
    <row r="81" spans="1:14" s="8" customFormat="1" ht="25.5" customHeight="1" x14ac:dyDescent="0.2">
      <c r="B81" s="85"/>
      <c r="C81" s="244"/>
      <c r="D81" s="245"/>
      <c r="E81" s="246"/>
      <c r="F81" s="245"/>
      <c r="G81" s="247"/>
      <c r="H81" s="245"/>
      <c r="I81" s="247"/>
      <c r="J81" s="245"/>
      <c r="K81" s="245"/>
      <c r="L81" s="245"/>
      <c r="M81" s="247"/>
    </row>
    <row r="82" spans="1:14" s="8" customFormat="1" ht="56.25" x14ac:dyDescent="0.2">
      <c r="A82" s="778" t="s">
        <v>371</v>
      </c>
      <c r="B82" s="546" t="s">
        <v>340</v>
      </c>
      <c r="C82" s="561"/>
      <c r="D82" s="540"/>
      <c r="E82" s="562"/>
      <c r="F82" s="540"/>
      <c r="G82" s="564"/>
      <c r="H82" s="540"/>
      <c r="I82" s="564"/>
      <c r="J82" s="540"/>
      <c r="K82" s="540"/>
      <c r="L82" s="540"/>
      <c r="M82" s="564"/>
      <c r="N82" s="565"/>
    </row>
    <row r="83" spans="1:14" s="8" customFormat="1" ht="75" x14ac:dyDescent="0.3">
      <c r="A83" s="764"/>
      <c r="B83" s="597" t="s">
        <v>363</v>
      </c>
      <c r="C83" s="539"/>
      <c r="D83" s="540" t="s">
        <v>26</v>
      </c>
      <c r="E83" s="562" t="s">
        <v>26</v>
      </c>
      <c r="F83" s="540" t="s">
        <v>26</v>
      </c>
      <c r="G83" s="562" t="s">
        <v>26</v>
      </c>
      <c r="H83" s="595" t="s">
        <v>367</v>
      </c>
      <c r="I83" s="617">
        <v>33600000</v>
      </c>
      <c r="J83" s="540" t="s">
        <v>26</v>
      </c>
      <c r="K83" s="562" t="s">
        <v>26</v>
      </c>
      <c r="L83" s="595" t="s">
        <v>367</v>
      </c>
      <c r="M83" s="617">
        <v>33600000</v>
      </c>
      <c r="N83" s="545" t="s">
        <v>141</v>
      </c>
    </row>
    <row r="84" spans="1:14" s="8" customFormat="1" ht="56.25" x14ac:dyDescent="0.3">
      <c r="A84" s="18"/>
      <c r="B84" s="599" t="s">
        <v>366</v>
      </c>
      <c r="C84" s="600"/>
      <c r="D84" s="372" t="s">
        <v>26</v>
      </c>
      <c r="E84" s="348" t="s">
        <v>26</v>
      </c>
      <c r="F84" s="372" t="s">
        <v>26</v>
      </c>
      <c r="G84" s="348" t="s">
        <v>26</v>
      </c>
      <c r="H84" s="372" t="s">
        <v>50</v>
      </c>
      <c r="I84" s="601">
        <v>100000000</v>
      </c>
      <c r="J84" s="372" t="s">
        <v>26</v>
      </c>
      <c r="K84" s="348" t="s">
        <v>26</v>
      </c>
      <c r="L84" s="372" t="s">
        <v>50</v>
      </c>
      <c r="M84" s="601">
        <v>100000000</v>
      </c>
      <c r="N84" s="346" t="s">
        <v>140</v>
      </c>
    </row>
    <row r="85" spans="1:14" s="8" customFormat="1" ht="54" customHeight="1" x14ac:dyDescent="0.2">
      <c r="A85" s="778" t="s">
        <v>370</v>
      </c>
      <c r="B85" s="583" t="s">
        <v>340</v>
      </c>
      <c r="C85" s="576"/>
      <c r="D85" s="577"/>
      <c r="E85" s="584"/>
      <c r="F85" s="577"/>
      <c r="G85" s="580"/>
      <c r="H85" s="577"/>
      <c r="I85" s="580"/>
      <c r="J85" s="577"/>
      <c r="K85" s="577"/>
      <c r="L85" s="577"/>
      <c r="M85" s="580"/>
      <c r="N85" s="590"/>
    </row>
    <row r="86" spans="1:14" s="8" customFormat="1" ht="36" customHeight="1" x14ac:dyDescent="0.3">
      <c r="A86" s="764"/>
      <c r="B86" s="597" t="s">
        <v>365</v>
      </c>
      <c r="C86" s="539"/>
      <c r="D86" s="540" t="s">
        <v>26</v>
      </c>
      <c r="E86" s="541" t="s">
        <v>26</v>
      </c>
      <c r="F86" s="540" t="s">
        <v>50</v>
      </c>
      <c r="G86" s="542">
        <v>12000000</v>
      </c>
      <c r="H86" s="540" t="s">
        <v>26</v>
      </c>
      <c r="I86" s="540" t="s">
        <v>26</v>
      </c>
      <c r="J86" s="540" t="s">
        <v>26</v>
      </c>
      <c r="K86" s="540" t="s">
        <v>26</v>
      </c>
      <c r="L86" s="540" t="s">
        <v>50</v>
      </c>
      <c r="M86" s="542">
        <v>12000000</v>
      </c>
      <c r="N86" s="598" t="s">
        <v>48</v>
      </c>
    </row>
    <row r="87" spans="1:14" s="8" customFormat="1" ht="54" customHeight="1" x14ac:dyDescent="0.3">
      <c r="A87" s="18"/>
      <c r="B87" s="599" t="s">
        <v>364</v>
      </c>
      <c r="C87" s="600"/>
      <c r="D87" s="372" t="s">
        <v>26</v>
      </c>
      <c r="E87" s="601" t="s">
        <v>26</v>
      </c>
      <c r="F87" s="372" t="s">
        <v>39</v>
      </c>
      <c r="G87" s="602">
        <v>8000000</v>
      </c>
      <c r="H87" s="372" t="s">
        <v>26</v>
      </c>
      <c r="I87" s="601" t="s">
        <v>26</v>
      </c>
      <c r="J87" s="372" t="s">
        <v>26</v>
      </c>
      <c r="K87" s="601" t="s">
        <v>26</v>
      </c>
      <c r="L87" s="372" t="s">
        <v>39</v>
      </c>
      <c r="M87" s="602">
        <v>8000000</v>
      </c>
      <c r="N87" s="346" t="s">
        <v>94</v>
      </c>
    </row>
    <row r="88" spans="1:14" s="8" customFormat="1" ht="54" customHeight="1" x14ac:dyDescent="0.3">
      <c r="A88" s="234"/>
      <c r="B88" s="251"/>
      <c r="C88" s="252"/>
      <c r="D88" s="233"/>
      <c r="E88" s="253"/>
      <c r="F88" s="233"/>
      <c r="G88" s="254"/>
      <c r="H88" s="233"/>
      <c r="I88" s="253"/>
      <c r="J88" s="233"/>
      <c r="K88" s="253"/>
      <c r="L88" s="233"/>
      <c r="M88" s="254"/>
      <c r="N88" s="234"/>
    </row>
    <row r="89" spans="1:14" s="8" customFormat="1" ht="54" customHeight="1" x14ac:dyDescent="0.2">
      <c r="A89" s="764" t="s">
        <v>360</v>
      </c>
      <c r="B89" s="546" t="s">
        <v>326</v>
      </c>
      <c r="C89" s="561" t="s">
        <v>32</v>
      </c>
      <c r="D89" s="540" t="s">
        <v>32</v>
      </c>
      <c r="E89" s="563"/>
      <c r="F89" s="574" t="s">
        <v>32</v>
      </c>
      <c r="G89" s="564" t="s">
        <v>32</v>
      </c>
      <c r="H89" s="574" t="s">
        <v>32</v>
      </c>
      <c r="I89" s="564" t="s">
        <v>32</v>
      </c>
      <c r="J89" s="574" t="s">
        <v>32</v>
      </c>
      <c r="K89" s="564" t="s">
        <v>32</v>
      </c>
      <c r="L89" s="574" t="s">
        <v>32</v>
      </c>
      <c r="M89" s="564" t="s">
        <v>32</v>
      </c>
      <c r="N89" s="775" t="s">
        <v>641</v>
      </c>
    </row>
    <row r="90" spans="1:14" s="8" customFormat="1" ht="35.25" customHeight="1" x14ac:dyDescent="0.2">
      <c r="A90" s="764"/>
      <c r="B90" s="546" t="s">
        <v>252</v>
      </c>
      <c r="C90" s="561">
        <v>1</v>
      </c>
      <c r="D90" s="540" t="s">
        <v>26</v>
      </c>
      <c r="E90" s="541" t="s">
        <v>26</v>
      </c>
      <c r="F90" s="574" t="s">
        <v>241</v>
      </c>
      <c r="G90" s="564">
        <v>2200000</v>
      </c>
      <c r="H90" s="574" t="s">
        <v>242</v>
      </c>
      <c r="I90" s="564">
        <v>5900000</v>
      </c>
      <c r="J90" s="574" t="s">
        <v>242</v>
      </c>
      <c r="K90" s="564">
        <v>5900000</v>
      </c>
      <c r="L90" s="574" t="s">
        <v>243</v>
      </c>
      <c r="M90" s="564">
        <f>G90+I90+K90</f>
        <v>14000000</v>
      </c>
      <c r="N90" s="775"/>
    </row>
    <row r="91" spans="1:14" s="8" customFormat="1" ht="54" customHeight="1" x14ac:dyDescent="0.2">
      <c r="A91" s="210"/>
      <c r="B91" s="546" t="s">
        <v>253</v>
      </c>
      <c r="C91" s="561">
        <v>1</v>
      </c>
      <c r="D91" s="540" t="s">
        <v>26</v>
      </c>
      <c r="E91" s="541" t="s">
        <v>26</v>
      </c>
      <c r="F91" s="574" t="s">
        <v>244</v>
      </c>
      <c r="G91" s="564">
        <v>16100000</v>
      </c>
      <c r="H91" s="574" t="s">
        <v>244</v>
      </c>
      <c r="I91" s="564">
        <v>16100000</v>
      </c>
      <c r="J91" s="574" t="s">
        <v>245</v>
      </c>
      <c r="K91" s="564">
        <v>5230000</v>
      </c>
      <c r="L91" s="574" t="s">
        <v>246</v>
      </c>
      <c r="M91" s="564">
        <v>37430000</v>
      </c>
      <c r="N91" s="545" t="s">
        <v>32</v>
      </c>
    </row>
    <row r="92" spans="1:14" s="8" customFormat="1" ht="36" customHeight="1" x14ac:dyDescent="0.2">
      <c r="A92" s="210"/>
      <c r="B92" s="546" t="s">
        <v>254</v>
      </c>
      <c r="C92" s="561">
        <v>1</v>
      </c>
      <c r="D92" s="540" t="s">
        <v>26</v>
      </c>
      <c r="E92" s="540" t="s">
        <v>26</v>
      </c>
      <c r="F92" s="596" t="s">
        <v>247</v>
      </c>
      <c r="G92" s="564">
        <v>720000</v>
      </c>
      <c r="H92" s="540" t="s">
        <v>26</v>
      </c>
      <c r="I92" s="540" t="s">
        <v>26</v>
      </c>
      <c r="J92" s="540" t="s">
        <v>26</v>
      </c>
      <c r="K92" s="540" t="s">
        <v>26</v>
      </c>
      <c r="L92" s="596" t="s">
        <v>247</v>
      </c>
      <c r="M92" s="564">
        <v>720000</v>
      </c>
      <c r="N92" s="545" t="s">
        <v>32</v>
      </c>
    </row>
    <row r="93" spans="1:14" s="8" customFormat="1" ht="57" customHeight="1" x14ac:dyDescent="0.2">
      <c r="A93" s="210"/>
      <c r="B93" s="346" t="s">
        <v>255</v>
      </c>
      <c r="C93" s="568">
        <v>1</v>
      </c>
      <c r="D93" s="372" t="s">
        <v>26</v>
      </c>
      <c r="E93" s="372" t="s">
        <v>26</v>
      </c>
      <c r="F93" s="570" t="s">
        <v>248</v>
      </c>
      <c r="G93" s="373">
        <v>25560000</v>
      </c>
      <c r="H93" s="570" t="s">
        <v>249</v>
      </c>
      <c r="I93" s="373">
        <v>31200000</v>
      </c>
      <c r="J93" s="570" t="s">
        <v>250</v>
      </c>
      <c r="K93" s="373">
        <v>20330000</v>
      </c>
      <c r="L93" s="570" t="s">
        <v>251</v>
      </c>
      <c r="M93" s="373">
        <f>G93+I93+K93</f>
        <v>77090000</v>
      </c>
      <c r="N93" s="346" t="s">
        <v>32</v>
      </c>
    </row>
    <row r="94" spans="1:14" s="8" customFormat="1" ht="25.5" customHeight="1" x14ac:dyDescent="0.2">
      <c r="A94" s="210"/>
      <c r="B94" s="618" t="s">
        <v>642</v>
      </c>
      <c r="C94" s="396">
        <v>1</v>
      </c>
      <c r="D94" s="397" t="s">
        <v>32</v>
      </c>
      <c r="E94" s="397" t="s">
        <v>32</v>
      </c>
      <c r="F94" s="619"/>
      <c r="G94" s="620"/>
      <c r="H94" s="619"/>
      <c r="I94" s="620"/>
      <c r="J94" s="619"/>
      <c r="K94" s="620"/>
      <c r="L94" s="619"/>
      <c r="M94" s="620"/>
      <c r="N94" s="621" t="s">
        <v>594</v>
      </c>
    </row>
    <row r="95" spans="1:14" s="8" customFormat="1" ht="56.25" x14ac:dyDescent="0.3">
      <c r="A95" s="210"/>
      <c r="B95" s="622" t="s">
        <v>643</v>
      </c>
      <c r="C95" s="403"/>
      <c r="D95" s="404" t="s">
        <v>26</v>
      </c>
      <c r="E95" s="404" t="s">
        <v>26</v>
      </c>
      <c r="F95" s="623" t="s">
        <v>646</v>
      </c>
      <c r="G95" s="624">
        <v>423000</v>
      </c>
      <c r="H95" s="623" t="s">
        <v>646</v>
      </c>
      <c r="I95" s="624">
        <v>423000</v>
      </c>
      <c r="J95" s="623" t="s">
        <v>646</v>
      </c>
      <c r="K95" s="624">
        <v>423000</v>
      </c>
      <c r="L95" s="623" t="s">
        <v>647</v>
      </c>
      <c r="M95" s="625">
        <v>1269000</v>
      </c>
      <c r="N95" s="621" t="s">
        <v>32</v>
      </c>
    </row>
    <row r="96" spans="1:14" s="8" customFormat="1" ht="37.5" x14ac:dyDescent="0.3">
      <c r="A96" s="210"/>
      <c r="B96" s="622" t="s">
        <v>653</v>
      </c>
      <c r="C96" s="403"/>
      <c r="D96" s="404" t="s">
        <v>26</v>
      </c>
      <c r="E96" s="404" t="s">
        <v>26</v>
      </c>
      <c r="F96" s="623" t="s">
        <v>648</v>
      </c>
      <c r="G96" s="624">
        <v>384000</v>
      </c>
      <c r="H96" s="623" t="s">
        <v>648</v>
      </c>
      <c r="I96" s="624">
        <v>384000</v>
      </c>
      <c r="J96" s="623" t="s">
        <v>648</v>
      </c>
      <c r="K96" s="624">
        <v>384000</v>
      </c>
      <c r="L96" s="626" t="s">
        <v>649</v>
      </c>
      <c r="M96" s="625">
        <v>1152000</v>
      </c>
      <c r="N96" s="621" t="s">
        <v>594</v>
      </c>
    </row>
    <row r="97" spans="1:14" s="8" customFormat="1" x14ac:dyDescent="0.2">
      <c r="A97" s="210"/>
      <c r="B97" s="627" t="s">
        <v>644</v>
      </c>
      <c r="C97" s="403"/>
      <c r="D97" s="404" t="s">
        <v>26</v>
      </c>
      <c r="E97" s="404" t="s">
        <v>26</v>
      </c>
      <c r="F97" s="405" t="s">
        <v>650</v>
      </c>
      <c r="G97" s="624">
        <v>34000</v>
      </c>
      <c r="H97" s="405" t="s">
        <v>650</v>
      </c>
      <c r="I97" s="624">
        <v>34000</v>
      </c>
      <c r="J97" s="405" t="s">
        <v>650</v>
      </c>
      <c r="K97" s="624">
        <v>34000</v>
      </c>
      <c r="L97" s="626" t="s">
        <v>651</v>
      </c>
      <c r="M97" s="625">
        <v>102000</v>
      </c>
      <c r="N97" s="621" t="s">
        <v>32</v>
      </c>
    </row>
    <row r="98" spans="1:14" s="8" customFormat="1" x14ac:dyDescent="0.3">
      <c r="A98" s="14"/>
      <c r="B98" s="628" t="s">
        <v>645</v>
      </c>
      <c r="C98" s="410"/>
      <c r="D98" s="629" t="s">
        <v>26</v>
      </c>
      <c r="E98" s="629" t="s">
        <v>26</v>
      </c>
      <c r="F98" s="630" t="s">
        <v>37</v>
      </c>
      <c r="G98" s="631">
        <v>20000</v>
      </c>
      <c r="H98" s="630" t="s">
        <v>37</v>
      </c>
      <c r="I98" s="631">
        <v>20000</v>
      </c>
      <c r="J98" s="630" t="s">
        <v>37</v>
      </c>
      <c r="K98" s="631">
        <v>20000</v>
      </c>
      <c r="L98" s="630" t="s">
        <v>120</v>
      </c>
      <c r="M98" s="632">
        <v>60000</v>
      </c>
      <c r="N98" s="415"/>
    </row>
    <row r="99" spans="1:14" s="8" customFormat="1" x14ac:dyDescent="0.3">
      <c r="A99" s="764" t="s">
        <v>360</v>
      </c>
      <c r="B99" s="633" t="s">
        <v>652</v>
      </c>
      <c r="C99" s="403"/>
      <c r="D99" s="404" t="s">
        <v>26</v>
      </c>
      <c r="E99" s="404" t="s">
        <v>26</v>
      </c>
      <c r="F99" s="634" t="s">
        <v>85</v>
      </c>
      <c r="G99" s="635">
        <v>10000</v>
      </c>
      <c r="H99" s="634" t="s">
        <v>85</v>
      </c>
      <c r="I99" s="635">
        <v>10000</v>
      </c>
      <c r="J99" s="634" t="s">
        <v>85</v>
      </c>
      <c r="K99" s="635">
        <v>10000</v>
      </c>
      <c r="L99" s="634" t="s">
        <v>36</v>
      </c>
      <c r="M99" s="635">
        <v>30000</v>
      </c>
      <c r="N99" s="636" t="s">
        <v>594</v>
      </c>
    </row>
    <row r="100" spans="1:14" s="8" customFormat="1" ht="37.5" x14ac:dyDescent="0.3">
      <c r="A100" s="764"/>
      <c r="B100" s="637" t="s">
        <v>654</v>
      </c>
      <c r="C100" s="410"/>
      <c r="D100" s="404" t="s">
        <v>26</v>
      </c>
      <c r="E100" s="404" t="s">
        <v>26</v>
      </c>
      <c r="F100" s="411" t="s">
        <v>34</v>
      </c>
      <c r="G100" s="638">
        <v>50000</v>
      </c>
      <c r="H100" s="411" t="s">
        <v>34</v>
      </c>
      <c r="I100" s="638">
        <v>50000</v>
      </c>
      <c r="J100" s="639" t="s">
        <v>34</v>
      </c>
      <c r="K100" s="638">
        <v>50000</v>
      </c>
      <c r="L100" s="639">
        <v>1500</v>
      </c>
      <c r="M100" s="638">
        <v>150000</v>
      </c>
      <c r="N100" s="415"/>
    </row>
    <row r="101" spans="1:14" s="8" customFormat="1" ht="24.75" customHeight="1" x14ac:dyDescent="0.2">
      <c r="A101" s="764"/>
      <c r="B101" s="395" t="s">
        <v>655</v>
      </c>
      <c r="C101" s="396">
        <v>1</v>
      </c>
      <c r="D101" s="397"/>
      <c r="E101" s="397"/>
      <c r="F101" s="398"/>
      <c r="G101" s="399"/>
      <c r="H101" s="398"/>
      <c r="I101" s="399"/>
      <c r="J101" s="400"/>
      <c r="K101" s="399"/>
      <c r="L101" s="400"/>
      <c r="M101" s="399"/>
      <c r="N101" s="401" t="s">
        <v>594</v>
      </c>
    </row>
    <row r="102" spans="1:14" s="8" customFormat="1" ht="37.5" x14ac:dyDescent="0.2">
      <c r="A102" s="764"/>
      <c r="B102" s="402" t="s">
        <v>656</v>
      </c>
      <c r="C102" s="403"/>
      <c r="D102" s="404" t="s">
        <v>26</v>
      </c>
      <c r="E102" s="403" t="s">
        <v>26</v>
      </c>
      <c r="F102" s="405" t="s">
        <v>659</v>
      </c>
      <c r="G102" s="406">
        <v>40000</v>
      </c>
      <c r="H102" s="405" t="s">
        <v>659</v>
      </c>
      <c r="I102" s="406">
        <v>40000</v>
      </c>
      <c r="J102" s="405" t="s">
        <v>659</v>
      </c>
      <c r="K102" s="406">
        <v>40000</v>
      </c>
      <c r="L102" s="405" t="s">
        <v>660</v>
      </c>
      <c r="M102" s="406">
        <v>120000</v>
      </c>
      <c r="N102" s="407" t="s">
        <v>32</v>
      </c>
    </row>
    <row r="103" spans="1:14" s="8" customFormat="1" x14ac:dyDescent="0.2">
      <c r="A103" s="210"/>
      <c r="B103" s="402" t="s">
        <v>657</v>
      </c>
      <c r="C103" s="403"/>
      <c r="D103" s="404" t="s">
        <v>26</v>
      </c>
      <c r="E103" s="403" t="s">
        <v>27</v>
      </c>
      <c r="F103" s="405" t="s">
        <v>661</v>
      </c>
      <c r="G103" s="406">
        <v>50000</v>
      </c>
      <c r="H103" s="405" t="s">
        <v>661</v>
      </c>
      <c r="I103" s="406">
        <v>50000</v>
      </c>
      <c r="J103" s="405" t="s">
        <v>661</v>
      </c>
      <c r="K103" s="406">
        <v>50000</v>
      </c>
      <c r="L103" s="408" t="s">
        <v>205</v>
      </c>
      <c r="M103" s="406">
        <v>150000</v>
      </c>
      <c r="N103" s="407"/>
    </row>
    <row r="104" spans="1:14" s="8" customFormat="1" ht="37.5" x14ac:dyDescent="0.2">
      <c r="A104" s="14"/>
      <c r="B104" s="409" t="s">
        <v>658</v>
      </c>
      <c r="C104" s="410"/>
      <c r="D104" s="411" t="s">
        <v>662</v>
      </c>
      <c r="E104" s="412">
        <v>180000</v>
      </c>
      <c r="F104" s="413" t="s">
        <v>663</v>
      </c>
      <c r="G104" s="412">
        <v>250000</v>
      </c>
      <c r="H104" s="413" t="s">
        <v>663</v>
      </c>
      <c r="I104" s="412">
        <v>250000</v>
      </c>
      <c r="J104" s="413" t="s">
        <v>663</v>
      </c>
      <c r="K104" s="412">
        <v>250000</v>
      </c>
      <c r="L104" s="413" t="s">
        <v>664</v>
      </c>
      <c r="M104" s="414">
        <v>930000</v>
      </c>
      <c r="N104" s="415"/>
    </row>
    <row r="105" spans="1:14" x14ac:dyDescent="0.25">
      <c r="A105" s="10" t="s">
        <v>13</v>
      </c>
      <c r="B105" s="264"/>
      <c r="K105" s="265"/>
    </row>
    <row r="106" spans="1:14" x14ac:dyDescent="0.25">
      <c r="A106" s="10" t="s">
        <v>14</v>
      </c>
      <c r="B106" s="264" t="s">
        <v>32</v>
      </c>
      <c r="E106" s="24" t="s">
        <v>16</v>
      </c>
    </row>
    <row r="107" spans="1:14" x14ac:dyDescent="0.25">
      <c r="A107" s="10" t="s">
        <v>15</v>
      </c>
      <c r="B107" s="264"/>
      <c r="E107" s="24" t="s">
        <v>17</v>
      </c>
    </row>
    <row r="108" spans="1:14" x14ac:dyDescent="0.25">
      <c r="B108" s="264" t="s">
        <v>32</v>
      </c>
    </row>
    <row r="109" spans="1:14" x14ac:dyDescent="0.25">
      <c r="B109" s="264" t="s">
        <v>32</v>
      </c>
    </row>
  </sheetData>
  <mergeCells count="39">
    <mergeCell ref="A47:A48"/>
    <mergeCell ref="A2:M2"/>
    <mergeCell ref="B64:B66"/>
    <mergeCell ref="A7:A10"/>
    <mergeCell ref="A89:A90"/>
    <mergeCell ref="D5:E5"/>
    <mergeCell ref="F5:G5"/>
    <mergeCell ref="H5:I5"/>
    <mergeCell ref="J5:K5"/>
    <mergeCell ref="L5:M5"/>
    <mergeCell ref="B4:B6"/>
    <mergeCell ref="C4:C6"/>
    <mergeCell ref="A57:A60"/>
    <mergeCell ref="A64:A69"/>
    <mergeCell ref="J39:J42"/>
    <mergeCell ref="B67:B73"/>
    <mergeCell ref="A85:A86"/>
    <mergeCell ref="L67:L68"/>
    <mergeCell ref="A50:A51"/>
    <mergeCell ref="F67:F68"/>
    <mergeCell ref="H67:H68"/>
    <mergeCell ref="B74:B77"/>
    <mergeCell ref="J67:J68"/>
    <mergeCell ref="A99:A102"/>
    <mergeCell ref="N4:N6"/>
    <mergeCell ref="A4:A6"/>
    <mergeCell ref="D4:M4"/>
    <mergeCell ref="B7:B9"/>
    <mergeCell ref="B39:B43"/>
    <mergeCell ref="A16:A19"/>
    <mergeCell ref="A25:A26"/>
    <mergeCell ref="A32:A33"/>
    <mergeCell ref="A38:A40"/>
    <mergeCell ref="A28:A29"/>
    <mergeCell ref="F39:F42"/>
    <mergeCell ref="H39:H42"/>
    <mergeCell ref="N89:N90"/>
    <mergeCell ref="A44:A46"/>
    <mergeCell ref="A82:A83"/>
  </mergeCells>
  <pageMargins left="0.27559055118110237" right="0.19685039370078741" top="1.0629921259842521" bottom="0.9055118110236221" header="0.31496062992125984" footer="0.1574803149606299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55"/>
  <sheetViews>
    <sheetView showGridLines="0" view="pageBreakPreview" zoomScaleSheetLayoutView="100" workbookViewId="0">
      <pane ySplit="6" topLeftCell="A151" activePane="bottomLeft" state="frozen"/>
      <selection pane="bottomLeft" activeCell="B151" sqref="B151:N152"/>
    </sheetView>
  </sheetViews>
  <sheetFormatPr defaultRowHeight="18.75" x14ac:dyDescent="0.25"/>
  <cols>
    <col min="1" max="1" width="13.5" style="10" customWidth="1"/>
    <col min="2" max="2" width="18.75" style="10" customWidth="1"/>
    <col min="3" max="3" width="4.875" style="157" customWidth="1"/>
    <col min="4" max="4" width="7" style="23" customWidth="1"/>
    <col min="5" max="5" width="9.375" style="39" customWidth="1"/>
    <col min="6" max="6" width="6.375" style="24" customWidth="1"/>
    <col min="7" max="7" width="11.125" style="24" customWidth="1"/>
    <col min="8" max="8" width="6" style="23" customWidth="1"/>
    <col min="9" max="9" width="10.875" style="24" customWidth="1"/>
    <col min="10" max="10" width="6.5" style="23" customWidth="1"/>
    <col min="11" max="11" width="10.375" style="24" customWidth="1"/>
    <col min="12" max="12" width="7.5" style="24" customWidth="1"/>
    <col min="13" max="13" width="10.625" style="24" bestFit="1" customWidth="1"/>
    <col min="14" max="14" width="11.5" style="10" customWidth="1"/>
    <col min="15" max="16384" width="9" style="158"/>
  </cols>
  <sheetData>
    <row r="1" spans="1:17" s="10" customFormat="1" ht="20.25" x14ac:dyDescent="0.2">
      <c r="A1" s="109"/>
      <c r="B1" s="10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110" t="s">
        <v>32</v>
      </c>
    </row>
    <row r="2" spans="1:17" s="37" customFormat="1" ht="20.25" x14ac:dyDescent="0.2">
      <c r="A2" s="782" t="s">
        <v>230</v>
      </c>
      <c r="B2" s="782"/>
      <c r="C2" s="782"/>
      <c r="D2" s="782"/>
      <c r="E2" s="782"/>
      <c r="F2" s="782"/>
      <c r="G2" s="782"/>
      <c r="H2" s="782"/>
      <c r="I2" s="782"/>
      <c r="J2" s="782"/>
      <c r="K2" s="782"/>
      <c r="L2" s="782"/>
      <c r="M2" s="782"/>
      <c r="N2" s="185" t="s">
        <v>398</v>
      </c>
    </row>
    <row r="3" spans="1:17" s="4" customFormat="1" ht="23.25" x14ac:dyDescent="0.35">
      <c r="A3" s="110" t="s">
        <v>22</v>
      </c>
      <c r="B3" s="10"/>
      <c r="C3" s="49"/>
      <c r="D3" s="23"/>
      <c r="E3" s="39"/>
      <c r="F3" s="24"/>
      <c r="G3" s="24"/>
      <c r="H3" s="23"/>
      <c r="I3" s="24"/>
      <c r="J3" s="23"/>
      <c r="K3" s="24"/>
      <c r="L3" s="24"/>
      <c r="M3" s="24"/>
      <c r="N3" s="10"/>
      <c r="Q3" s="3"/>
    </row>
    <row r="4" spans="1:17" s="1" customFormat="1" x14ac:dyDescent="0.3">
      <c r="A4" s="768" t="s">
        <v>7</v>
      </c>
      <c r="B4" s="765" t="s">
        <v>8</v>
      </c>
      <c r="C4" s="789" t="s">
        <v>9</v>
      </c>
      <c r="D4" s="771" t="s">
        <v>10</v>
      </c>
      <c r="E4" s="772"/>
      <c r="F4" s="772"/>
      <c r="G4" s="772"/>
      <c r="H4" s="772"/>
      <c r="I4" s="772"/>
      <c r="J4" s="772"/>
      <c r="K4" s="772"/>
      <c r="L4" s="772"/>
      <c r="M4" s="773"/>
      <c r="N4" s="765" t="s">
        <v>18</v>
      </c>
    </row>
    <row r="5" spans="1:17" s="1" customFormat="1" x14ac:dyDescent="0.3">
      <c r="A5" s="769"/>
      <c r="B5" s="766"/>
      <c r="C5" s="790"/>
      <c r="D5" s="784" t="s">
        <v>19</v>
      </c>
      <c r="E5" s="785"/>
      <c r="F5" s="784" t="s">
        <v>4</v>
      </c>
      <c r="G5" s="785"/>
      <c r="H5" s="784" t="s">
        <v>5</v>
      </c>
      <c r="I5" s="785"/>
      <c r="J5" s="784" t="s">
        <v>6</v>
      </c>
      <c r="K5" s="785"/>
      <c r="L5" s="771" t="s">
        <v>138</v>
      </c>
      <c r="M5" s="773"/>
      <c r="N5" s="766"/>
      <c r="Q5" s="119"/>
    </row>
    <row r="6" spans="1:17" s="1" customFormat="1" x14ac:dyDescent="0.3">
      <c r="A6" s="770"/>
      <c r="B6" s="767"/>
      <c r="C6" s="791"/>
      <c r="D6" s="25" t="s">
        <v>11</v>
      </c>
      <c r="E6" s="29" t="s">
        <v>12</v>
      </c>
      <c r="F6" s="25" t="s">
        <v>11</v>
      </c>
      <c r="G6" s="25" t="s">
        <v>12</v>
      </c>
      <c r="H6" s="25" t="s">
        <v>11</v>
      </c>
      <c r="I6" s="25" t="s">
        <v>12</v>
      </c>
      <c r="J6" s="25" t="s">
        <v>11</v>
      </c>
      <c r="K6" s="25" t="s">
        <v>12</v>
      </c>
      <c r="L6" s="25" t="s">
        <v>11</v>
      </c>
      <c r="M6" s="25" t="s">
        <v>12</v>
      </c>
      <c r="N6" s="767"/>
    </row>
    <row r="7" spans="1:17" s="17" customFormat="1" ht="75" x14ac:dyDescent="0.2">
      <c r="A7" s="15" t="s">
        <v>178</v>
      </c>
      <c r="B7" s="322" t="s">
        <v>353</v>
      </c>
      <c r="C7" s="350">
        <v>1</v>
      </c>
      <c r="D7" s="318" t="s">
        <v>88</v>
      </c>
      <c r="E7" s="352">
        <v>50000</v>
      </c>
      <c r="F7" s="391" t="s">
        <v>88</v>
      </c>
      <c r="G7" s="391">
        <v>50000</v>
      </c>
      <c r="H7" s="392" t="s">
        <v>88</v>
      </c>
      <c r="I7" s="391">
        <v>50000</v>
      </c>
      <c r="J7" s="392" t="s">
        <v>88</v>
      </c>
      <c r="K7" s="391">
        <v>50000</v>
      </c>
      <c r="L7" s="319" t="s">
        <v>222</v>
      </c>
      <c r="M7" s="352">
        <v>137800</v>
      </c>
      <c r="N7" s="322" t="s">
        <v>94</v>
      </c>
    </row>
    <row r="8" spans="1:17" s="17" customFormat="1" ht="56.25" x14ac:dyDescent="0.2">
      <c r="A8" s="731" t="s">
        <v>293</v>
      </c>
      <c r="B8" s="322" t="s">
        <v>354</v>
      </c>
      <c r="C8" s="350">
        <v>1</v>
      </c>
      <c r="D8" s="319" t="s">
        <v>50</v>
      </c>
      <c r="E8" s="352">
        <v>1200000</v>
      </c>
      <c r="F8" s="319" t="s">
        <v>26</v>
      </c>
      <c r="G8" s="319" t="s">
        <v>26</v>
      </c>
      <c r="H8" s="319" t="s">
        <v>26</v>
      </c>
      <c r="I8" s="319" t="s">
        <v>27</v>
      </c>
      <c r="J8" s="319" t="s">
        <v>24</v>
      </c>
      <c r="K8" s="319" t="s">
        <v>24</v>
      </c>
      <c r="L8" s="319" t="s">
        <v>50</v>
      </c>
      <c r="M8" s="352">
        <v>486000</v>
      </c>
      <c r="N8" s="322" t="s">
        <v>131</v>
      </c>
    </row>
    <row r="9" spans="1:17" s="17" customFormat="1" ht="56.25" x14ac:dyDescent="0.2">
      <c r="A9" s="732"/>
      <c r="B9" s="322" t="s">
        <v>355</v>
      </c>
      <c r="C9" s="350">
        <v>1</v>
      </c>
      <c r="D9" s="319" t="s">
        <v>50</v>
      </c>
      <c r="E9" s="352">
        <v>151300</v>
      </c>
      <c r="F9" s="319" t="s">
        <v>26</v>
      </c>
      <c r="G9" s="319" t="s">
        <v>26</v>
      </c>
      <c r="H9" s="319" t="s">
        <v>26</v>
      </c>
      <c r="I9" s="319" t="s">
        <v>27</v>
      </c>
      <c r="J9" s="319" t="s">
        <v>24</v>
      </c>
      <c r="K9" s="319" t="s">
        <v>24</v>
      </c>
      <c r="L9" s="319" t="s">
        <v>50</v>
      </c>
      <c r="M9" s="352">
        <v>17000</v>
      </c>
      <c r="N9" s="322" t="s">
        <v>131</v>
      </c>
    </row>
    <row r="10" spans="1:17" s="17" customFormat="1" ht="93.75" x14ac:dyDescent="0.2">
      <c r="A10" s="739"/>
      <c r="B10" s="322" t="s">
        <v>356</v>
      </c>
      <c r="C10" s="350">
        <v>1</v>
      </c>
      <c r="D10" s="319" t="s">
        <v>50</v>
      </c>
      <c r="E10" s="352">
        <v>137800</v>
      </c>
      <c r="F10" s="319" t="s">
        <v>26</v>
      </c>
      <c r="G10" s="319" t="s">
        <v>26</v>
      </c>
      <c r="H10" s="319" t="s">
        <v>26</v>
      </c>
      <c r="I10" s="319" t="s">
        <v>27</v>
      </c>
      <c r="J10" s="319" t="s">
        <v>24</v>
      </c>
      <c r="K10" s="319" t="s">
        <v>24</v>
      </c>
      <c r="L10" s="319" t="s">
        <v>50</v>
      </c>
      <c r="M10" s="352">
        <v>147000</v>
      </c>
      <c r="N10" s="322" t="s">
        <v>131</v>
      </c>
    </row>
    <row r="11" spans="1:17" s="17" customFormat="1" ht="75" x14ac:dyDescent="0.2">
      <c r="A11" s="168" t="s">
        <v>32</v>
      </c>
      <c r="B11" s="346" t="s">
        <v>357</v>
      </c>
      <c r="C11" s="347">
        <v>1</v>
      </c>
      <c r="D11" s="348" t="s">
        <v>50</v>
      </c>
      <c r="E11" s="349">
        <v>225000</v>
      </c>
      <c r="F11" s="348" t="s">
        <v>26</v>
      </c>
      <c r="G11" s="348" t="s">
        <v>26</v>
      </c>
      <c r="H11" s="348" t="s">
        <v>26</v>
      </c>
      <c r="I11" s="348" t="s">
        <v>27</v>
      </c>
      <c r="J11" s="348" t="s">
        <v>24</v>
      </c>
      <c r="K11" s="348" t="s">
        <v>24</v>
      </c>
      <c r="L11" s="348" t="s">
        <v>50</v>
      </c>
      <c r="M11" s="349">
        <v>818000</v>
      </c>
      <c r="N11" s="346" t="s">
        <v>131</v>
      </c>
    </row>
    <row r="12" spans="1:17" s="17" customFormat="1" ht="75" x14ac:dyDescent="0.2">
      <c r="A12" s="170" t="s">
        <v>32</v>
      </c>
      <c r="B12" s="346" t="s">
        <v>358</v>
      </c>
      <c r="C12" s="347">
        <v>1</v>
      </c>
      <c r="D12" s="348" t="s">
        <v>50</v>
      </c>
      <c r="E12" s="349">
        <v>450000</v>
      </c>
      <c r="F12" s="348" t="s">
        <v>26</v>
      </c>
      <c r="G12" s="348" t="s">
        <v>26</v>
      </c>
      <c r="H12" s="348" t="s">
        <v>26</v>
      </c>
      <c r="I12" s="348" t="s">
        <v>27</v>
      </c>
      <c r="J12" s="348" t="s">
        <v>24</v>
      </c>
      <c r="K12" s="348" t="s">
        <v>24</v>
      </c>
      <c r="L12" s="348" t="s">
        <v>50</v>
      </c>
      <c r="M12" s="349">
        <v>574000</v>
      </c>
      <c r="N12" s="346" t="s">
        <v>131</v>
      </c>
    </row>
    <row r="13" spans="1:17" s="129" customFormat="1" ht="56.25" x14ac:dyDescent="0.2">
      <c r="A13" s="128" t="s">
        <v>32</v>
      </c>
      <c r="B13" s="357" t="s">
        <v>359</v>
      </c>
      <c r="C13" s="358">
        <v>1</v>
      </c>
      <c r="D13" s="359" t="s">
        <v>50</v>
      </c>
      <c r="E13" s="360">
        <v>559000</v>
      </c>
      <c r="F13" s="359" t="s">
        <v>26</v>
      </c>
      <c r="G13" s="359" t="s">
        <v>26</v>
      </c>
      <c r="H13" s="359" t="s">
        <v>26</v>
      </c>
      <c r="I13" s="359" t="s">
        <v>27</v>
      </c>
      <c r="J13" s="359" t="s">
        <v>24</v>
      </c>
      <c r="K13" s="359" t="s">
        <v>24</v>
      </c>
      <c r="L13" s="359" t="s">
        <v>50</v>
      </c>
      <c r="M13" s="360">
        <v>418000</v>
      </c>
      <c r="N13" s="357" t="s">
        <v>131</v>
      </c>
    </row>
    <row r="14" spans="1:17" s="17" customFormat="1" ht="75" x14ac:dyDescent="0.2">
      <c r="A14" s="137" t="s">
        <v>32</v>
      </c>
      <c r="B14" s="322" t="s">
        <v>401</v>
      </c>
      <c r="C14" s="350">
        <v>1</v>
      </c>
      <c r="D14" s="319" t="s">
        <v>50</v>
      </c>
      <c r="E14" s="352">
        <v>450000</v>
      </c>
      <c r="F14" s="319" t="s">
        <v>26</v>
      </c>
      <c r="G14" s="319" t="s">
        <v>26</v>
      </c>
      <c r="H14" s="319" t="s">
        <v>26</v>
      </c>
      <c r="I14" s="319" t="s">
        <v>27</v>
      </c>
      <c r="J14" s="319" t="s">
        <v>24</v>
      </c>
      <c r="K14" s="319" t="s">
        <v>24</v>
      </c>
      <c r="L14" s="319" t="s">
        <v>50</v>
      </c>
      <c r="M14" s="352">
        <v>572000</v>
      </c>
      <c r="N14" s="322" t="s">
        <v>131</v>
      </c>
    </row>
    <row r="15" spans="1:17" s="17" customFormat="1" ht="93.75" x14ac:dyDescent="0.2">
      <c r="A15" s="169" t="s">
        <v>32</v>
      </c>
      <c r="B15" s="322" t="s">
        <v>402</v>
      </c>
      <c r="C15" s="350">
        <v>1</v>
      </c>
      <c r="D15" s="319" t="s">
        <v>50</v>
      </c>
      <c r="E15" s="352">
        <v>430000</v>
      </c>
      <c r="F15" s="319" t="s">
        <v>26</v>
      </c>
      <c r="G15" s="319" t="s">
        <v>26</v>
      </c>
      <c r="H15" s="319" t="s">
        <v>26</v>
      </c>
      <c r="I15" s="319" t="s">
        <v>27</v>
      </c>
      <c r="J15" s="319" t="s">
        <v>24</v>
      </c>
      <c r="K15" s="319" t="s">
        <v>24</v>
      </c>
      <c r="L15" s="319" t="s">
        <v>50</v>
      </c>
      <c r="M15" s="352">
        <v>583000</v>
      </c>
      <c r="N15" s="322" t="s">
        <v>131</v>
      </c>
    </row>
    <row r="16" spans="1:17" s="17" customFormat="1" ht="75" x14ac:dyDescent="0.2">
      <c r="A16" s="137" t="s">
        <v>32</v>
      </c>
      <c r="B16" s="346" t="s">
        <v>403</v>
      </c>
      <c r="C16" s="347">
        <v>1</v>
      </c>
      <c r="D16" s="348" t="s">
        <v>50</v>
      </c>
      <c r="E16" s="349">
        <v>287000</v>
      </c>
      <c r="F16" s="348" t="s">
        <v>26</v>
      </c>
      <c r="G16" s="348" t="s">
        <v>26</v>
      </c>
      <c r="H16" s="348" t="s">
        <v>26</v>
      </c>
      <c r="I16" s="348" t="s">
        <v>27</v>
      </c>
      <c r="J16" s="348" t="s">
        <v>24</v>
      </c>
      <c r="K16" s="348" t="s">
        <v>24</v>
      </c>
      <c r="L16" s="348" t="s">
        <v>50</v>
      </c>
      <c r="M16" s="361">
        <v>404000</v>
      </c>
      <c r="N16" s="346" t="s">
        <v>131</v>
      </c>
    </row>
    <row r="17" spans="1:14" s="17" customFormat="1" ht="56.25" x14ac:dyDescent="0.2">
      <c r="A17" s="170" t="s">
        <v>32</v>
      </c>
      <c r="B17" s="322" t="s">
        <v>404</v>
      </c>
      <c r="C17" s="350">
        <v>1</v>
      </c>
      <c r="D17" s="319" t="s">
        <v>50</v>
      </c>
      <c r="E17" s="352">
        <v>486000</v>
      </c>
      <c r="F17" s="319" t="s">
        <v>26</v>
      </c>
      <c r="G17" s="319" t="s">
        <v>26</v>
      </c>
      <c r="H17" s="319" t="s">
        <v>26</v>
      </c>
      <c r="I17" s="319" t="s">
        <v>27</v>
      </c>
      <c r="J17" s="319" t="s">
        <v>24</v>
      </c>
      <c r="K17" s="319" t="s">
        <v>24</v>
      </c>
      <c r="L17" s="319" t="s">
        <v>50</v>
      </c>
      <c r="M17" s="352">
        <v>338000</v>
      </c>
      <c r="N17" s="322" t="s">
        <v>131</v>
      </c>
    </row>
    <row r="18" spans="1:14" s="17" customFormat="1" ht="56.25" x14ac:dyDescent="0.2">
      <c r="A18" s="170" t="s">
        <v>32</v>
      </c>
      <c r="B18" s="346" t="s">
        <v>409</v>
      </c>
      <c r="C18" s="347">
        <v>1</v>
      </c>
      <c r="D18" s="348" t="s">
        <v>50</v>
      </c>
      <c r="E18" s="349">
        <v>17000</v>
      </c>
      <c r="F18" s="348" t="s">
        <v>26</v>
      </c>
      <c r="G18" s="348" t="s">
        <v>26</v>
      </c>
      <c r="H18" s="348" t="s">
        <v>26</v>
      </c>
      <c r="I18" s="348" t="s">
        <v>27</v>
      </c>
      <c r="J18" s="348" t="s">
        <v>24</v>
      </c>
      <c r="K18" s="348" t="s">
        <v>24</v>
      </c>
      <c r="L18" s="348" t="s">
        <v>50</v>
      </c>
      <c r="M18" s="349">
        <v>423000</v>
      </c>
      <c r="N18" s="346" t="s">
        <v>131</v>
      </c>
    </row>
    <row r="19" spans="1:14" s="17" customFormat="1" ht="56.25" x14ac:dyDescent="0.2">
      <c r="A19" s="137" t="s">
        <v>32</v>
      </c>
      <c r="B19" s="322" t="s">
        <v>408</v>
      </c>
      <c r="C19" s="350">
        <v>1</v>
      </c>
      <c r="D19" s="319" t="s">
        <v>50</v>
      </c>
      <c r="E19" s="352">
        <v>147000</v>
      </c>
      <c r="F19" s="319" t="s">
        <v>26</v>
      </c>
      <c r="G19" s="319" t="s">
        <v>26</v>
      </c>
      <c r="H19" s="319" t="s">
        <v>26</v>
      </c>
      <c r="I19" s="319" t="s">
        <v>27</v>
      </c>
      <c r="J19" s="319" t="s">
        <v>24</v>
      </c>
      <c r="K19" s="319" t="s">
        <v>24</v>
      </c>
      <c r="L19" s="319" t="s">
        <v>50</v>
      </c>
      <c r="M19" s="352">
        <v>129200</v>
      </c>
      <c r="N19" s="322" t="s">
        <v>131</v>
      </c>
    </row>
    <row r="20" spans="1:14" s="17" customFormat="1" ht="56.25" x14ac:dyDescent="0.2">
      <c r="A20" s="137" t="s">
        <v>32</v>
      </c>
      <c r="B20" s="322" t="s">
        <v>407</v>
      </c>
      <c r="C20" s="350">
        <v>1</v>
      </c>
      <c r="D20" s="319" t="s">
        <v>50</v>
      </c>
      <c r="E20" s="352">
        <v>818000</v>
      </c>
      <c r="F20" s="319" t="s">
        <v>26</v>
      </c>
      <c r="G20" s="319" t="s">
        <v>26</v>
      </c>
      <c r="H20" s="319" t="s">
        <v>26</v>
      </c>
      <c r="I20" s="319" t="s">
        <v>27</v>
      </c>
      <c r="J20" s="319" t="s">
        <v>24</v>
      </c>
      <c r="K20" s="319" t="s">
        <v>24</v>
      </c>
      <c r="L20" s="319" t="s">
        <v>50</v>
      </c>
      <c r="M20" s="352">
        <v>413200</v>
      </c>
      <c r="N20" s="322" t="s">
        <v>131</v>
      </c>
    </row>
    <row r="21" spans="1:14" s="17" customFormat="1" ht="56.25" x14ac:dyDescent="0.2">
      <c r="A21" s="169" t="s">
        <v>32</v>
      </c>
      <c r="B21" s="322" t="s">
        <v>406</v>
      </c>
      <c r="C21" s="350">
        <v>1</v>
      </c>
      <c r="D21" s="319" t="s">
        <v>50</v>
      </c>
      <c r="E21" s="352">
        <v>574000</v>
      </c>
      <c r="F21" s="319" t="s">
        <v>26</v>
      </c>
      <c r="G21" s="319" t="s">
        <v>26</v>
      </c>
      <c r="H21" s="319" t="s">
        <v>26</v>
      </c>
      <c r="I21" s="319" t="s">
        <v>27</v>
      </c>
      <c r="J21" s="319" t="s">
        <v>24</v>
      </c>
      <c r="K21" s="319" t="s">
        <v>24</v>
      </c>
      <c r="L21" s="319" t="s">
        <v>50</v>
      </c>
      <c r="M21" s="352">
        <v>409000</v>
      </c>
      <c r="N21" s="322" t="s">
        <v>131</v>
      </c>
    </row>
    <row r="22" spans="1:14" s="17" customFormat="1" ht="75" x14ac:dyDescent="0.2">
      <c r="A22" s="137" t="s">
        <v>32</v>
      </c>
      <c r="B22" s="346" t="s">
        <v>405</v>
      </c>
      <c r="C22" s="347">
        <v>1</v>
      </c>
      <c r="D22" s="348" t="s">
        <v>50</v>
      </c>
      <c r="E22" s="349">
        <v>418000</v>
      </c>
      <c r="F22" s="348" t="s">
        <v>26</v>
      </c>
      <c r="G22" s="348" t="s">
        <v>26</v>
      </c>
      <c r="H22" s="348" t="s">
        <v>26</v>
      </c>
      <c r="I22" s="348" t="s">
        <v>27</v>
      </c>
      <c r="J22" s="348" t="s">
        <v>24</v>
      </c>
      <c r="K22" s="348" t="s">
        <v>24</v>
      </c>
      <c r="L22" s="348" t="s">
        <v>50</v>
      </c>
      <c r="M22" s="349">
        <v>418000</v>
      </c>
      <c r="N22" s="346" t="s">
        <v>131</v>
      </c>
    </row>
    <row r="23" spans="1:14" s="17" customFormat="1" ht="75" x14ac:dyDescent="0.2">
      <c r="A23" s="137" t="s">
        <v>32</v>
      </c>
      <c r="B23" s="322" t="s">
        <v>410</v>
      </c>
      <c r="C23" s="350">
        <v>1</v>
      </c>
      <c r="D23" s="319" t="s">
        <v>50</v>
      </c>
      <c r="E23" s="352">
        <v>572000</v>
      </c>
      <c r="F23" s="319" t="s">
        <v>26</v>
      </c>
      <c r="G23" s="319" t="s">
        <v>26</v>
      </c>
      <c r="H23" s="319" t="s">
        <v>26</v>
      </c>
      <c r="I23" s="319" t="s">
        <v>27</v>
      </c>
      <c r="J23" s="319" t="s">
        <v>24</v>
      </c>
      <c r="K23" s="319" t="s">
        <v>24</v>
      </c>
      <c r="L23" s="319" t="s">
        <v>50</v>
      </c>
      <c r="M23" s="352">
        <v>428000</v>
      </c>
      <c r="N23" s="322" t="s">
        <v>131</v>
      </c>
    </row>
    <row r="24" spans="1:14" s="17" customFormat="1" ht="75" x14ac:dyDescent="0.2">
      <c r="A24" s="170" t="s">
        <v>32</v>
      </c>
      <c r="B24" s="322" t="s">
        <v>411</v>
      </c>
      <c r="C24" s="350">
        <v>1</v>
      </c>
      <c r="D24" s="319" t="s">
        <v>50</v>
      </c>
      <c r="E24" s="352">
        <v>583000</v>
      </c>
      <c r="F24" s="319" t="s">
        <v>26</v>
      </c>
      <c r="G24" s="319" t="s">
        <v>26</v>
      </c>
      <c r="H24" s="319" t="s">
        <v>26</v>
      </c>
      <c r="I24" s="319" t="s">
        <v>27</v>
      </c>
      <c r="J24" s="319" t="s">
        <v>24</v>
      </c>
      <c r="K24" s="319" t="s">
        <v>24</v>
      </c>
      <c r="L24" s="319" t="s">
        <v>50</v>
      </c>
      <c r="M24" s="352">
        <v>423000</v>
      </c>
      <c r="N24" s="322" t="s">
        <v>131</v>
      </c>
    </row>
    <row r="25" spans="1:14" s="17" customFormat="1" ht="75" x14ac:dyDescent="0.2">
      <c r="A25" s="170" t="s">
        <v>32</v>
      </c>
      <c r="B25" s="346" t="s">
        <v>412</v>
      </c>
      <c r="C25" s="347">
        <v>1</v>
      </c>
      <c r="D25" s="348" t="s">
        <v>50</v>
      </c>
      <c r="E25" s="361">
        <v>404000</v>
      </c>
      <c r="F25" s="348" t="s">
        <v>26</v>
      </c>
      <c r="G25" s="348" t="s">
        <v>26</v>
      </c>
      <c r="H25" s="348" t="s">
        <v>26</v>
      </c>
      <c r="I25" s="348" t="s">
        <v>27</v>
      </c>
      <c r="J25" s="348" t="s">
        <v>24</v>
      </c>
      <c r="K25" s="348" t="s">
        <v>24</v>
      </c>
      <c r="L25" s="348" t="s">
        <v>50</v>
      </c>
      <c r="M25" s="349">
        <v>291800</v>
      </c>
      <c r="N25" s="346" t="s">
        <v>131</v>
      </c>
    </row>
    <row r="26" spans="1:14" s="17" customFormat="1" ht="75" x14ac:dyDescent="0.2">
      <c r="A26" s="169" t="s">
        <v>32</v>
      </c>
      <c r="B26" s="322" t="s">
        <v>520</v>
      </c>
      <c r="C26" s="350">
        <v>1</v>
      </c>
      <c r="D26" s="319" t="s">
        <v>50</v>
      </c>
      <c r="E26" s="352">
        <v>338000</v>
      </c>
      <c r="F26" s="319" t="s">
        <v>26</v>
      </c>
      <c r="G26" s="319" t="s">
        <v>26</v>
      </c>
      <c r="H26" s="319" t="s">
        <v>26</v>
      </c>
      <c r="I26" s="319" t="s">
        <v>27</v>
      </c>
      <c r="J26" s="319" t="s">
        <v>24</v>
      </c>
      <c r="K26" s="319" t="s">
        <v>24</v>
      </c>
      <c r="L26" s="319" t="s">
        <v>50</v>
      </c>
      <c r="M26" s="352">
        <v>311800</v>
      </c>
      <c r="N26" s="322" t="s">
        <v>131</v>
      </c>
    </row>
    <row r="27" spans="1:14" s="17" customFormat="1" ht="56.25" x14ac:dyDescent="0.2">
      <c r="A27" s="137" t="s">
        <v>32</v>
      </c>
      <c r="B27" s="346" t="s">
        <v>418</v>
      </c>
      <c r="C27" s="347">
        <v>1</v>
      </c>
      <c r="D27" s="348" t="s">
        <v>50</v>
      </c>
      <c r="E27" s="349">
        <v>423000</v>
      </c>
      <c r="F27" s="348" t="s">
        <v>26</v>
      </c>
      <c r="G27" s="348" t="s">
        <v>26</v>
      </c>
      <c r="H27" s="348" t="s">
        <v>26</v>
      </c>
      <c r="I27" s="348" t="s">
        <v>27</v>
      </c>
      <c r="J27" s="348" t="s">
        <v>24</v>
      </c>
      <c r="K27" s="348" t="s">
        <v>24</v>
      </c>
      <c r="L27" s="348" t="s">
        <v>50</v>
      </c>
      <c r="M27" s="349">
        <v>448000</v>
      </c>
      <c r="N27" s="346" t="s">
        <v>131</v>
      </c>
    </row>
    <row r="28" spans="1:14" s="17" customFormat="1" ht="56.25" x14ac:dyDescent="0.2">
      <c r="A28" s="137" t="s">
        <v>32</v>
      </c>
      <c r="B28" s="322" t="s">
        <v>521</v>
      </c>
      <c r="C28" s="350">
        <v>1</v>
      </c>
      <c r="D28" s="319" t="s">
        <v>50</v>
      </c>
      <c r="E28" s="352">
        <v>129200</v>
      </c>
      <c r="F28" s="319" t="s">
        <v>26</v>
      </c>
      <c r="G28" s="319" t="s">
        <v>26</v>
      </c>
      <c r="H28" s="319" t="s">
        <v>26</v>
      </c>
      <c r="I28" s="319" t="s">
        <v>27</v>
      </c>
      <c r="J28" s="319" t="s">
        <v>24</v>
      </c>
      <c r="K28" s="319" t="s">
        <v>24</v>
      </c>
      <c r="L28" s="319" t="s">
        <v>50</v>
      </c>
      <c r="M28" s="352">
        <v>437500</v>
      </c>
      <c r="N28" s="322" t="s">
        <v>131</v>
      </c>
    </row>
    <row r="29" spans="1:14" s="17" customFormat="1" ht="75" x14ac:dyDescent="0.2">
      <c r="A29" s="137" t="s">
        <v>32</v>
      </c>
      <c r="B29" s="322" t="s">
        <v>413</v>
      </c>
      <c r="C29" s="350">
        <v>1</v>
      </c>
      <c r="D29" s="319" t="s">
        <v>50</v>
      </c>
      <c r="E29" s="352">
        <v>413200</v>
      </c>
      <c r="F29" s="319" t="s">
        <v>26</v>
      </c>
      <c r="G29" s="319" t="s">
        <v>26</v>
      </c>
      <c r="H29" s="319" t="s">
        <v>26</v>
      </c>
      <c r="I29" s="319" t="s">
        <v>27</v>
      </c>
      <c r="J29" s="319" t="s">
        <v>24</v>
      </c>
      <c r="K29" s="319" t="s">
        <v>24</v>
      </c>
      <c r="L29" s="319" t="s">
        <v>50</v>
      </c>
      <c r="M29" s="352">
        <v>360000</v>
      </c>
      <c r="N29" s="322" t="s">
        <v>131</v>
      </c>
    </row>
    <row r="30" spans="1:14" s="17" customFormat="1" ht="56.25" x14ac:dyDescent="0.2">
      <c r="A30" s="137" t="s">
        <v>32</v>
      </c>
      <c r="B30" s="322" t="s">
        <v>414</v>
      </c>
      <c r="C30" s="350">
        <v>1</v>
      </c>
      <c r="D30" s="319" t="s">
        <v>50</v>
      </c>
      <c r="E30" s="352">
        <v>409000</v>
      </c>
      <c r="F30" s="319" t="s">
        <v>26</v>
      </c>
      <c r="G30" s="319" t="s">
        <v>26</v>
      </c>
      <c r="H30" s="319" t="s">
        <v>26</v>
      </c>
      <c r="I30" s="319" t="s">
        <v>27</v>
      </c>
      <c r="J30" s="319" t="s">
        <v>24</v>
      </c>
      <c r="K30" s="319" t="s">
        <v>24</v>
      </c>
      <c r="L30" s="319" t="s">
        <v>50</v>
      </c>
      <c r="M30" s="352">
        <v>370000</v>
      </c>
      <c r="N30" s="322" t="s">
        <v>131</v>
      </c>
    </row>
    <row r="31" spans="1:14" s="17" customFormat="1" ht="56.25" x14ac:dyDescent="0.2">
      <c r="A31" s="170" t="s">
        <v>32</v>
      </c>
      <c r="B31" s="322" t="s">
        <v>415</v>
      </c>
      <c r="C31" s="350">
        <v>1</v>
      </c>
      <c r="D31" s="319" t="s">
        <v>50</v>
      </c>
      <c r="E31" s="352">
        <v>418000</v>
      </c>
      <c r="F31" s="319" t="s">
        <v>26</v>
      </c>
      <c r="G31" s="319" t="s">
        <v>26</v>
      </c>
      <c r="H31" s="319" t="s">
        <v>26</v>
      </c>
      <c r="I31" s="319" t="s">
        <v>27</v>
      </c>
      <c r="J31" s="319" t="s">
        <v>24</v>
      </c>
      <c r="K31" s="319" t="s">
        <v>24</v>
      </c>
      <c r="L31" s="319" t="s">
        <v>50</v>
      </c>
      <c r="M31" s="352">
        <v>418000</v>
      </c>
      <c r="N31" s="322" t="s">
        <v>131</v>
      </c>
    </row>
    <row r="32" spans="1:14" s="17" customFormat="1" ht="75" x14ac:dyDescent="0.2">
      <c r="A32" s="169" t="s">
        <v>32</v>
      </c>
      <c r="B32" s="346" t="s">
        <v>416</v>
      </c>
      <c r="C32" s="347">
        <v>1</v>
      </c>
      <c r="D32" s="348" t="s">
        <v>50</v>
      </c>
      <c r="E32" s="349">
        <v>428000</v>
      </c>
      <c r="F32" s="348" t="s">
        <v>26</v>
      </c>
      <c r="G32" s="348" t="s">
        <v>26</v>
      </c>
      <c r="H32" s="348" t="s">
        <v>26</v>
      </c>
      <c r="I32" s="348" t="s">
        <v>27</v>
      </c>
      <c r="J32" s="348" t="s">
        <v>24</v>
      </c>
      <c r="K32" s="348" t="s">
        <v>24</v>
      </c>
      <c r="L32" s="348" t="s">
        <v>50</v>
      </c>
      <c r="M32" s="349">
        <v>340200</v>
      </c>
      <c r="N32" s="346" t="s">
        <v>131</v>
      </c>
    </row>
    <row r="33" spans="1:14" s="17" customFormat="1" ht="56.25" x14ac:dyDescent="0.2">
      <c r="A33" s="137" t="s">
        <v>32</v>
      </c>
      <c r="B33" s="346" t="s">
        <v>417</v>
      </c>
      <c r="C33" s="347">
        <v>1</v>
      </c>
      <c r="D33" s="348" t="s">
        <v>50</v>
      </c>
      <c r="E33" s="349">
        <v>423000</v>
      </c>
      <c r="F33" s="348" t="s">
        <v>26</v>
      </c>
      <c r="G33" s="348" t="s">
        <v>26</v>
      </c>
      <c r="H33" s="348" t="s">
        <v>26</v>
      </c>
      <c r="I33" s="348" t="s">
        <v>27</v>
      </c>
      <c r="J33" s="348" t="s">
        <v>24</v>
      </c>
      <c r="K33" s="348" t="s">
        <v>24</v>
      </c>
      <c r="L33" s="348" t="s">
        <v>50</v>
      </c>
      <c r="M33" s="349">
        <v>144000</v>
      </c>
      <c r="N33" s="346" t="s">
        <v>131</v>
      </c>
    </row>
    <row r="34" spans="1:14" s="17" customFormat="1" ht="56.25" x14ac:dyDescent="0.2">
      <c r="A34" s="137" t="s">
        <v>32</v>
      </c>
      <c r="B34" s="322" t="s">
        <v>419</v>
      </c>
      <c r="C34" s="350">
        <v>1</v>
      </c>
      <c r="D34" s="319" t="s">
        <v>50</v>
      </c>
      <c r="E34" s="352">
        <v>291800</v>
      </c>
      <c r="F34" s="319" t="s">
        <v>26</v>
      </c>
      <c r="G34" s="319" t="s">
        <v>26</v>
      </c>
      <c r="H34" s="319" t="s">
        <v>26</v>
      </c>
      <c r="I34" s="319" t="s">
        <v>27</v>
      </c>
      <c r="J34" s="319" t="s">
        <v>24</v>
      </c>
      <c r="K34" s="319" t="s">
        <v>24</v>
      </c>
      <c r="L34" s="319" t="s">
        <v>50</v>
      </c>
      <c r="M34" s="352">
        <v>3543000</v>
      </c>
      <c r="N34" s="322" t="s">
        <v>131</v>
      </c>
    </row>
    <row r="35" spans="1:14" s="17" customFormat="1" ht="56.25" x14ac:dyDescent="0.2">
      <c r="A35" s="137" t="s">
        <v>32</v>
      </c>
      <c r="B35" s="322" t="s">
        <v>420</v>
      </c>
      <c r="C35" s="350">
        <v>1</v>
      </c>
      <c r="D35" s="319" t="s">
        <v>50</v>
      </c>
      <c r="E35" s="352">
        <v>311800</v>
      </c>
      <c r="F35" s="319" t="s">
        <v>26</v>
      </c>
      <c r="G35" s="319" t="s">
        <v>26</v>
      </c>
      <c r="H35" s="319" t="s">
        <v>26</v>
      </c>
      <c r="I35" s="319" t="s">
        <v>27</v>
      </c>
      <c r="J35" s="319" t="s">
        <v>24</v>
      </c>
      <c r="K35" s="319" t="s">
        <v>24</v>
      </c>
      <c r="L35" s="319" t="s">
        <v>136</v>
      </c>
      <c r="M35" s="352">
        <v>450000</v>
      </c>
      <c r="N35" s="322" t="s">
        <v>131</v>
      </c>
    </row>
    <row r="36" spans="1:14" s="17" customFormat="1" ht="56.25" x14ac:dyDescent="0.2">
      <c r="A36" s="137" t="s">
        <v>32</v>
      </c>
      <c r="B36" s="322" t="s">
        <v>421</v>
      </c>
      <c r="C36" s="350">
        <v>1</v>
      </c>
      <c r="D36" s="319" t="s">
        <v>50</v>
      </c>
      <c r="E36" s="352">
        <v>448000</v>
      </c>
      <c r="F36" s="319" t="s">
        <v>26</v>
      </c>
      <c r="G36" s="319" t="s">
        <v>26</v>
      </c>
      <c r="H36" s="319" t="s">
        <v>26</v>
      </c>
      <c r="I36" s="319" t="s">
        <v>27</v>
      </c>
      <c r="J36" s="319" t="s">
        <v>24</v>
      </c>
      <c r="K36" s="319" t="s">
        <v>24</v>
      </c>
      <c r="L36" s="319" t="s">
        <v>136</v>
      </c>
      <c r="M36" s="352">
        <v>366500</v>
      </c>
      <c r="N36" s="322" t="s">
        <v>131</v>
      </c>
    </row>
    <row r="37" spans="1:14" s="17" customFormat="1" ht="75" x14ac:dyDescent="0.2">
      <c r="A37" s="137" t="s">
        <v>32</v>
      </c>
      <c r="B37" s="322" t="s">
        <v>422</v>
      </c>
      <c r="C37" s="350">
        <v>1</v>
      </c>
      <c r="D37" s="319" t="s">
        <v>50</v>
      </c>
      <c r="E37" s="352">
        <v>437500</v>
      </c>
      <c r="F37" s="319" t="s">
        <v>26</v>
      </c>
      <c r="G37" s="319" t="s">
        <v>26</v>
      </c>
      <c r="H37" s="319" t="s">
        <v>26</v>
      </c>
      <c r="I37" s="319" t="s">
        <v>27</v>
      </c>
      <c r="J37" s="319" t="s">
        <v>24</v>
      </c>
      <c r="K37" s="319" t="s">
        <v>24</v>
      </c>
      <c r="L37" s="319" t="s">
        <v>136</v>
      </c>
      <c r="M37" s="352">
        <v>300000</v>
      </c>
      <c r="N37" s="322" t="s">
        <v>131</v>
      </c>
    </row>
    <row r="38" spans="1:14" s="17" customFormat="1" ht="75" x14ac:dyDescent="0.2">
      <c r="A38" s="169" t="s">
        <v>32</v>
      </c>
      <c r="B38" s="322" t="s">
        <v>423</v>
      </c>
      <c r="C38" s="350">
        <v>1</v>
      </c>
      <c r="D38" s="319" t="s">
        <v>50</v>
      </c>
      <c r="E38" s="352">
        <v>360000</v>
      </c>
      <c r="F38" s="319" t="s">
        <v>26</v>
      </c>
      <c r="G38" s="319" t="s">
        <v>26</v>
      </c>
      <c r="H38" s="319" t="s">
        <v>26</v>
      </c>
      <c r="I38" s="319" t="s">
        <v>27</v>
      </c>
      <c r="J38" s="319" t="s">
        <v>24</v>
      </c>
      <c r="K38" s="319" t="s">
        <v>24</v>
      </c>
      <c r="L38" s="319" t="s">
        <v>50</v>
      </c>
      <c r="M38" s="352">
        <v>360000</v>
      </c>
      <c r="N38" s="322" t="s">
        <v>131</v>
      </c>
    </row>
    <row r="39" spans="1:14" s="17" customFormat="1" ht="75" x14ac:dyDescent="0.2">
      <c r="A39" s="137" t="s">
        <v>32</v>
      </c>
      <c r="B39" s="346" t="s">
        <v>424</v>
      </c>
      <c r="C39" s="347">
        <v>1</v>
      </c>
      <c r="D39" s="348" t="s">
        <v>50</v>
      </c>
      <c r="E39" s="349">
        <v>370000</v>
      </c>
      <c r="F39" s="348" t="s">
        <v>26</v>
      </c>
      <c r="G39" s="348" t="s">
        <v>26</v>
      </c>
      <c r="H39" s="348" t="s">
        <v>26</v>
      </c>
      <c r="I39" s="348" t="s">
        <v>27</v>
      </c>
      <c r="J39" s="348" t="s">
        <v>24</v>
      </c>
      <c r="K39" s="348" t="s">
        <v>24</v>
      </c>
      <c r="L39" s="348" t="s">
        <v>50</v>
      </c>
      <c r="M39" s="349">
        <v>370000</v>
      </c>
      <c r="N39" s="346" t="s">
        <v>131</v>
      </c>
    </row>
    <row r="40" spans="1:14" s="17" customFormat="1" ht="75" x14ac:dyDescent="0.2">
      <c r="A40" s="137" t="s">
        <v>32</v>
      </c>
      <c r="B40" s="322" t="s">
        <v>425</v>
      </c>
      <c r="C40" s="350">
        <v>1</v>
      </c>
      <c r="D40" s="319" t="s">
        <v>50</v>
      </c>
      <c r="E40" s="352">
        <v>418000</v>
      </c>
      <c r="F40" s="319" t="s">
        <v>26</v>
      </c>
      <c r="G40" s="319" t="s">
        <v>26</v>
      </c>
      <c r="H40" s="319" t="s">
        <v>26</v>
      </c>
      <c r="I40" s="319" t="s">
        <v>27</v>
      </c>
      <c r="J40" s="319" t="s">
        <v>24</v>
      </c>
      <c r="K40" s="319" t="s">
        <v>24</v>
      </c>
      <c r="L40" s="319" t="s">
        <v>50</v>
      </c>
      <c r="M40" s="352">
        <v>418000</v>
      </c>
      <c r="N40" s="322" t="s">
        <v>131</v>
      </c>
    </row>
    <row r="41" spans="1:14" s="17" customFormat="1" ht="56.25" x14ac:dyDescent="0.2">
      <c r="A41" s="137" t="s">
        <v>32</v>
      </c>
      <c r="B41" s="322" t="s">
        <v>429</v>
      </c>
      <c r="C41" s="350">
        <v>1</v>
      </c>
      <c r="D41" s="319" t="s">
        <v>50</v>
      </c>
      <c r="E41" s="352">
        <v>340200</v>
      </c>
      <c r="F41" s="319" t="s">
        <v>26</v>
      </c>
      <c r="G41" s="319" t="s">
        <v>26</v>
      </c>
      <c r="H41" s="319" t="s">
        <v>26</v>
      </c>
      <c r="I41" s="319" t="s">
        <v>27</v>
      </c>
      <c r="J41" s="319" t="s">
        <v>24</v>
      </c>
      <c r="K41" s="319" t="s">
        <v>24</v>
      </c>
      <c r="L41" s="319" t="s">
        <v>50</v>
      </c>
      <c r="M41" s="352">
        <v>340200</v>
      </c>
      <c r="N41" s="322" t="s">
        <v>131</v>
      </c>
    </row>
    <row r="42" spans="1:14" s="17" customFormat="1" ht="75" x14ac:dyDescent="0.2">
      <c r="A42" s="137" t="s">
        <v>32</v>
      </c>
      <c r="B42" s="322" t="s">
        <v>428</v>
      </c>
      <c r="C42" s="350">
        <v>1</v>
      </c>
      <c r="D42" s="319" t="s">
        <v>50</v>
      </c>
      <c r="E42" s="352">
        <v>144000</v>
      </c>
      <c r="F42" s="319" t="s">
        <v>26</v>
      </c>
      <c r="G42" s="319" t="s">
        <v>26</v>
      </c>
      <c r="H42" s="319" t="s">
        <v>26</v>
      </c>
      <c r="I42" s="319" t="s">
        <v>27</v>
      </c>
      <c r="J42" s="319" t="s">
        <v>24</v>
      </c>
      <c r="K42" s="319" t="s">
        <v>24</v>
      </c>
      <c r="L42" s="319" t="s">
        <v>50</v>
      </c>
      <c r="M42" s="352">
        <v>144000</v>
      </c>
      <c r="N42" s="322" t="s">
        <v>131</v>
      </c>
    </row>
    <row r="43" spans="1:14" s="17" customFormat="1" ht="56.25" x14ac:dyDescent="0.2">
      <c r="A43" s="137" t="s">
        <v>32</v>
      </c>
      <c r="B43" s="322" t="s">
        <v>427</v>
      </c>
      <c r="C43" s="350">
        <v>1</v>
      </c>
      <c r="D43" s="319" t="s">
        <v>50</v>
      </c>
      <c r="E43" s="352">
        <v>3543000</v>
      </c>
      <c r="F43" s="319" t="s">
        <v>26</v>
      </c>
      <c r="G43" s="319" t="s">
        <v>26</v>
      </c>
      <c r="H43" s="319" t="s">
        <v>26</v>
      </c>
      <c r="I43" s="319" t="s">
        <v>27</v>
      </c>
      <c r="J43" s="319" t="s">
        <v>24</v>
      </c>
      <c r="K43" s="319" t="s">
        <v>24</v>
      </c>
      <c r="L43" s="319" t="s">
        <v>50</v>
      </c>
      <c r="M43" s="352">
        <v>3543000</v>
      </c>
      <c r="N43" s="322" t="s">
        <v>131</v>
      </c>
    </row>
    <row r="44" spans="1:14" s="17" customFormat="1" ht="56.25" x14ac:dyDescent="0.2">
      <c r="A44" s="169" t="s">
        <v>32</v>
      </c>
      <c r="B44" s="322" t="s">
        <v>426</v>
      </c>
      <c r="C44" s="350">
        <v>1</v>
      </c>
      <c r="D44" s="319" t="s">
        <v>136</v>
      </c>
      <c r="E44" s="352">
        <v>450000</v>
      </c>
      <c r="F44" s="319" t="s">
        <v>26</v>
      </c>
      <c r="G44" s="319" t="s">
        <v>26</v>
      </c>
      <c r="H44" s="319" t="s">
        <v>26</v>
      </c>
      <c r="I44" s="319" t="s">
        <v>27</v>
      </c>
      <c r="J44" s="319" t="s">
        <v>24</v>
      </c>
      <c r="K44" s="319" t="s">
        <v>24</v>
      </c>
      <c r="L44" s="319" t="s">
        <v>136</v>
      </c>
      <c r="M44" s="352">
        <v>450000</v>
      </c>
      <c r="N44" s="322" t="s">
        <v>131</v>
      </c>
    </row>
    <row r="45" spans="1:14" s="17" customFormat="1" ht="56.25" x14ac:dyDescent="0.2">
      <c r="A45" s="168" t="s">
        <v>32</v>
      </c>
      <c r="B45" s="346" t="s">
        <v>430</v>
      </c>
      <c r="C45" s="347">
        <v>1</v>
      </c>
      <c r="D45" s="348" t="s">
        <v>136</v>
      </c>
      <c r="E45" s="349">
        <v>366500</v>
      </c>
      <c r="F45" s="348" t="s">
        <v>26</v>
      </c>
      <c r="G45" s="348" t="s">
        <v>26</v>
      </c>
      <c r="H45" s="348" t="s">
        <v>26</v>
      </c>
      <c r="I45" s="348" t="s">
        <v>27</v>
      </c>
      <c r="J45" s="348" t="s">
        <v>24</v>
      </c>
      <c r="K45" s="348" t="s">
        <v>24</v>
      </c>
      <c r="L45" s="348" t="s">
        <v>136</v>
      </c>
      <c r="M45" s="349">
        <v>366500</v>
      </c>
      <c r="N45" s="346" t="s">
        <v>131</v>
      </c>
    </row>
    <row r="46" spans="1:14" s="17" customFormat="1" ht="56.25" x14ac:dyDescent="0.2">
      <c r="A46" s="170" t="s">
        <v>32</v>
      </c>
      <c r="B46" s="346" t="s">
        <v>431</v>
      </c>
      <c r="C46" s="347">
        <v>1</v>
      </c>
      <c r="D46" s="348" t="s">
        <v>136</v>
      </c>
      <c r="E46" s="349">
        <v>300000</v>
      </c>
      <c r="F46" s="348" t="s">
        <v>26</v>
      </c>
      <c r="G46" s="348" t="s">
        <v>26</v>
      </c>
      <c r="H46" s="348" t="s">
        <v>26</v>
      </c>
      <c r="I46" s="348" t="s">
        <v>27</v>
      </c>
      <c r="J46" s="348" t="s">
        <v>24</v>
      </c>
      <c r="K46" s="348" t="s">
        <v>24</v>
      </c>
      <c r="L46" s="348" t="s">
        <v>136</v>
      </c>
      <c r="M46" s="349">
        <v>300000</v>
      </c>
      <c r="N46" s="346" t="s">
        <v>131</v>
      </c>
    </row>
    <row r="47" spans="1:14" s="2" customFormat="1" ht="75" x14ac:dyDescent="0.3">
      <c r="A47" s="137" t="s">
        <v>32</v>
      </c>
      <c r="B47" s="322" t="s">
        <v>435</v>
      </c>
      <c r="C47" s="350">
        <v>1</v>
      </c>
      <c r="D47" s="319" t="s">
        <v>26</v>
      </c>
      <c r="E47" s="319" t="s">
        <v>26</v>
      </c>
      <c r="F47" s="319" t="s">
        <v>26</v>
      </c>
      <c r="G47" s="319" t="s">
        <v>26</v>
      </c>
      <c r="H47" s="318" t="s">
        <v>132</v>
      </c>
      <c r="I47" s="362">
        <v>25000000</v>
      </c>
      <c r="J47" s="319" t="s">
        <v>26</v>
      </c>
      <c r="K47" s="319" t="s">
        <v>26</v>
      </c>
      <c r="L47" s="318" t="s">
        <v>132</v>
      </c>
      <c r="M47" s="362">
        <v>25000000</v>
      </c>
      <c r="N47" s="322" t="s">
        <v>131</v>
      </c>
    </row>
    <row r="48" spans="1:14" s="2" customFormat="1" ht="56.25" x14ac:dyDescent="0.3">
      <c r="A48" s="137" t="s">
        <v>32</v>
      </c>
      <c r="B48" s="322" t="s">
        <v>434</v>
      </c>
      <c r="C48" s="350">
        <v>1</v>
      </c>
      <c r="D48" s="319" t="s">
        <v>26</v>
      </c>
      <c r="E48" s="319" t="s">
        <v>26</v>
      </c>
      <c r="F48" s="319" t="s">
        <v>26</v>
      </c>
      <c r="G48" s="319" t="s">
        <v>26</v>
      </c>
      <c r="H48" s="319" t="s">
        <v>26</v>
      </c>
      <c r="I48" s="319" t="s">
        <v>26</v>
      </c>
      <c r="J48" s="318" t="s">
        <v>50</v>
      </c>
      <c r="K48" s="362">
        <v>250000000</v>
      </c>
      <c r="L48" s="318" t="s">
        <v>50</v>
      </c>
      <c r="M48" s="362">
        <v>250000000</v>
      </c>
      <c r="N48" s="322" t="s">
        <v>131</v>
      </c>
    </row>
    <row r="49" spans="1:14" s="2" customFormat="1" ht="56.25" x14ac:dyDescent="0.3">
      <c r="A49" s="137" t="s">
        <v>32</v>
      </c>
      <c r="B49" s="322" t="s">
        <v>433</v>
      </c>
      <c r="C49" s="350">
        <v>1</v>
      </c>
      <c r="D49" s="319" t="s">
        <v>26</v>
      </c>
      <c r="E49" s="319" t="s">
        <v>26</v>
      </c>
      <c r="F49" s="319" t="s">
        <v>26</v>
      </c>
      <c r="G49" s="319" t="s">
        <v>26</v>
      </c>
      <c r="H49" s="318" t="s">
        <v>132</v>
      </c>
      <c r="I49" s="320">
        <v>8000000</v>
      </c>
      <c r="J49" s="319" t="s">
        <v>26</v>
      </c>
      <c r="K49" s="319" t="s">
        <v>26</v>
      </c>
      <c r="L49" s="318" t="s">
        <v>132</v>
      </c>
      <c r="M49" s="320">
        <v>8000000</v>
      </c>
      <c r="N49" s="322" t="s">
        <v>131</v>
      </c>
    </row>
    <row r="50" spans="1:14" s="121" customFormat="1" ht="75" x14ac:dyDescent="0.3">
      <c r="A50" s="133" t="s">
        <v>32</v>
      </c>
      <c r="B50" s="357" t="s">
        <v>432</v>
      </c>
      <c r="C50" s="358">
        <v>1</v>
      </c>
      <c r="D50" s="359" t="s">
        <v>26</v>
      </c>
      <c r="E50" s="359" t="s">
        <v>26</v>
      </c>
      <c r="F50" s="359" t="s">
        <v>26</v>
      </c>
      <c r="G50" s="359" t="s">
        <v>26</v>
      </c>
      <c r="H50" s="363" t="s">
        <v>132</v>
      </c>
      <c r="I50" s="364">
        <v>5000000</v>
      </c>
      <c r="J50" s="359" t="s">
        <v>26</v>
      </c>
      <c r="K50" s="359" t="s">
        <v>26</v>
      </c>
      <c r="L50" s="363" t="s">
        <v>132</v>
      </c>
      <c r="M50" s="364">
        <v>5000000</v>
      </c>
      <c r="N50" s="357" t="s">
        <v>131</v>
      </c>
    </row>
    <row r="51" spans="1:14" s="121" customFormat="1" ht="75" x14ac:dyDescent="0.3">
      <c r="A51" s="120" t="s">
        <v>32</v>
      </c>
      <c r="B51" s="334" t="s">
        <v>436</v>
      </c>
      <c r="C51" s="335">
        <v>1</v>
      </c>
      <c r="D51" s="365" t="s">
        <v>26</v>
      </c>
      <c r="E51" s="365" t="s">
        <v>26</v>
      </c>
      <c r="F51" s="365" t="s">
        <v>26</v>
      </c>
      <c r="G51" s="365" t="s">
        <v>26</v>
      </c>
      <c r="H51" s="366" t="s">
        <v>132</v>
      </c>
      <c r="I51" s="367">
        <v>5000000</v>
      </c>
      <c r="J51" s="365" t="s">
        <v>26</v>
      </c>
      <c r="K51" s="365" t="s">
        <v>26</v>
      </c>
      <c r="L51" s="366" t="s">
        <v>132</v>
      </c>
      <c r="M51" s="367">
        <v>5000000</v>
      </c>
      <c r="N51" s="334" t="s">
        <v>131</v>
      </c>
    </row>
    <row r="52" spans="1:14" s="121" customFormat="1" ht="75" x14ac:dyDescent="0.3">
      <c r="A52" s="171" t="s">
        <v>32</v>
      </c>
      <c r="B52" s="357" t="s">
        <v>438</v>
      </c>
      <c r="C52" s="358">
        <v>1</v>
      </c>
      <c r="D52" s="359" t="s">
        <v>26</v>
      </c>
      <c r="E52" s="359" t="s">
        <v>26</v>
      </c>
      <c r="F52" s="359" t="s">
        <v>26</v>
      </c>
      <c r="G52" s="359" t="s">
        <v>26</v>
      </c>
      <c r="H52" s="363" t="s">
        <v>132</v>
      </c>
      <c r="I52" s="364">
        <v>5000000</v>
      </c>
      <c r="J52" s="359" t="s">
        <v>26</v>
      </c>
      <c r="K52" s="359" t="s">
        <v>26</v>
      </c>
      <c r="L52" s="363" t="s">
        <v>132</v>
      </c>
      <c r="M52" s="364">
        <v>5000000</v>
      </c>
      <c r="N52" s="357" t="s">
        <v>131</v>
      </c>
    </row>
    <row r="53" spans="1:14" s="121" customFormat="1" ht="75" x14ac:dyDescent="0.3">
      <c r="A53" s="171" t="s">
        <v>32</v>
      </c>
      <c r="B53" s="334" t="s">
        <v>437</v>
      </c>
      <c r="C53" s="335">
        <v>1</v>
      </c>
      <c r="D53" s="365" t="s">
        <v>26</v>
      </c>
      <c r="E53" s="365" t="s">
        <v>26</v>
      </c>
      <c r="F53" s="365" t="s">
        <v>26</v>
      </c>
      <c r="G53" s="365" t="s">
        <v>26</v>
      </c>
      <c r="H53" s="366" t="s">
        <v>132</v>
      </c>
      <c r="I53" s="367">
        <v>5000000</v>
      </c>
      <c r="J53" s="365" t="s">
        <v>26</v>
      </c>
      <c r="K53" s="365" t="s">
        <v>26</v>
      </c>
      <c r="L53" s="366" t="s">
        <v>132</v>
      </c>
      <c r="M53" s="367">
        <v>5000000</v>
      </c>
      <c r="N53" s="334" t="s">
        <v>131</v>
      </c>
    </row>
    <row r="54" spans="1:14" s="121" customFormat="1" ht="75" x14ac:dyDescent="0.3">
      <c r="A54" s="120" t="s">
        <v>32</v>
      </c>
      <c r="B54" s="357" t="s">
        <v>439</v>
      </c>
      <c r="C54" s="358">
        <v>1</v>
      </c>
      <c r="D54" s="359" t="s">
        <v>26</v>
      </c>
      <c r="E54" s="359" t="s">
        <v>26</v>
      </c>
      <c r="F54" s="359" t="s">
        <v>26</v>
      </c>
      <c r="G54" s="359" t="s">
        <v>26</v>
      </c>
      <c r="H54" s="363" t="s">
        <v>132</v>
      </c>
      <c r="I54" s="364">
        <v>5000000</v>
      </c>
      <c r="J54" s="359" t="s">
        <v>26</v>
      </c>
      <c r="K54" s="359" t="s">
        <v>26</v>
      </c>
      <c r="L54" s="363" t="s">
        <v>132</v>
      </c>
      <c r="M54" s="364">
        <v>5000000</v>
      </c>
      <c r="N54" s="357" t="s">
        <v>131</v>
      </c>
    </row>
    <row r="55" spans="1:14" s="121" customFormat="1" ht="75" x14ac:dyDescent="0.3">
      <c r="A55" s="133" t="s">
        <v>32</v>
      </c>
      <c r="B55" s="357" t="s">
        <v>440</v>
      </c>
      <c r="C55" s="358">
        <v>1</v>
      </c>
      <c r="D55" s="359" t="s">
        <v>26</v>
      </c>
      <c r="E55" s="359" t="s">
        <v>26</v>
      </c>
      <c r="F55" s="359" t="s">
        <v>26</v>
      </c>
      <c r="G55" s="359" t="s">
        <v>26</v>
      </c>
      <c r="H55" s="359" t="s">
        <v>26</v>
      </c>
      <c r="I55" s="359" t="s">
        <v>26</v>
      </c>
      <c r="J55" s="363" t="s">
        <v>132</v>
      </c>
      <c r="K55" s="364">
        <v>5000000</v>
      </c>
      <c r="L55" s="363" t="s">
        <v>132</v>
      </c>
      <c r="M55" s="364">
        <v>5000000</v>
      </c>
      <c r="N55" s="357" t="s">
        <v>131</v>
      </c>
    </row>
    <row r="56" spans="1:14" s="121" customFormat="1" ht="75" x14ac:dyDescent="0.3">
      <c r="A56" s="120" t="s">
        <v>32</v>
      </c>
      <c r="B56" s="334" t="s">
        <v>442</v>
      </c>
      <c r="C56" s="335">
        <v>1</v>
      </c>
      <c r="D56" s="365" t="s">
        <v>26</v>
      </c>
      <c r="E56" s="365" t="s">
        <v>26</v>
      </c>
      <c r="F56" s="365" t="s">
        <v>26</v>
      </c>
      <c r="G56" s="365" t="s">
        <v>26</v>
      </c>
      <c r="H56" s="365" t="s">
        <v>26</v>
      </c>
      <c r="I56" s="365" t="s">
        <v>26</v>
      </c>
      <c r="J56" s="366" t="s">
        <v>132</v>
      </c>
      <c r="K56" s="367">
        <v>5000000</v>
      </c>
      <c r="L56" s="366" t="s">
        <v>132</v>
      </c>
      <c r="M56" s="367">
        <v>5000000</v>
      </c>
      <c r="N56" s="334" t="s">
        <v>131</v>
      </c>
    </row>
    <row r="57" spans="1:14" s="121" customFormat="1" ht="56.25" x14ac:dyDescent="0.3">
      <c r="A57" s="120" t="s">
        <v>32</v>
      </c>
      <c r="B57" s="357" t="s">
        <v>441</v>
      </c>
      <c r="C57" s="358">
        <v>1</v>
      </c>
      <c r="D57" s="359" t="s">
        <v>26</v>
      </c>
      <c r="E57" s="359" t="s">
        <v>26</v>
      </c>
      <c r="F57" s="359" t="s">
        <v>26</v>
      </c>
      <c r="G57" s="359" t="s">
        <v>26</v>
      </c>
      <c r="H57" s="363" t="s">
        <v>132</v>
      </c>
      <c r="I57" s="364">
        <v>90000000</v>
      </c>
      <c r="J57" s="359" t="s">
        <v>26</v>
      </c>
      <c r="K57" s="359" t="s">
        <v>26</v>
      </c>
      <c r="L57" s="363" t="s">
        <v>132</v>
      </c>
      <c r="M57" s="364">
        <v>90000000</v>
      </c>
      <c r="N57" s="357" t="s">
        <v>112</v>
      </c>
    </row>
    <row r="58" spans="1:14" s="121" customFormat="1" ht="56.25" x14ac:dyDescent="0.3">
      <c r="A58" s="120" t="s">
        <v>32</v>
      </c>
      <c r="B58" s="357" t="s">
        <v>443</v>
      </c>
      <c r="C58" s="358">
        <v>1</v>
      </c>
      <c r="D58" s="359" t="s">
        <v>26</v>
      </c>
      <c r="E58" s="359" t="s">
        <v>26</v>
      </c>
      <c r="F58" s="368" t="s">
        <v>132</v>
      </c>
      <c r="G58" s="364">
        <v>7000000</v>
      </c>
      <c r="H58" s="359" t="s">
        <v>26</v>
      </c>
      <c r="I58" s="359" t="s">
        <v>26</v>
      </c>
      <c r="J58" s="359" t="s">
        <v>26</v>
      </c>
      <c r="K58" s="359" t="s">
        <v>26</v>
      </c>
      <c r="L58" s="363" t="s">
        <v>132</v>
      </c>
      <c r="M58" s="364">
        <v>7000000</v>
      </c>
      <c r="N58" s="357" t="s">
        <v>112</v>
      </c>
    </row>
    <row r="59" spans="1:14" s="2" customFormat="1" ht="56.25" x14ac:dyDescent="0.3">
      <c r="A59" s="170" t="s">
        <v>32</v>
      </c>
      <c r="B59" s="322" t="s">
        <v>444</v>
      </c>
      <c r="C59" s="350">
        <v>1</v>
      </c>
      <c r="D59" s="319" t="s">
        <v>26</v>
      </c>
      <c r="E59" s="319" t="s">
        <v>26</v>
      </c>
      <c r="F59" s="369"/>
      <c r="G59" s="370"/>
      <c r="H59" s="318" t="s">
        <v>132</v>
      </c>
      <c r="I59" s="320">
        <v>2000000</v>
      </c>
      <c r="J59" s="319" t="s">
        <v>26</v>
      </c>
      <c r="K59" s="319" t="s">
        <v>26</v>
      </c>
      <c r="L59" s="318" t="s">
        <v>132</v>
      </c>
      <c r="M59" s="320">
        <v>2000000</v>
      </c>
      <c r="N59" s="322" t="s">
        <v>112</v>
      </c>
    </row>
    <row r="60" spans="1:14" s="2" customFormat="1" ht="56.25" x14ac:dyDescent="0.3">
      <c r="A60" s="169" t="s">
        <v>32</v>
      </c>
      <c r="B60" s="346" t="s">
        <v>445</v>
      </c>
      <c r="C60" s="347">
        <v>1</v>
      </c>
      <c r="D60" s="348" t="s">
        <v>26</v>
      </c>
      <c r="E60" s="348" t="s">
        <v>26</v>
      </c>
      <c r="F60" s="371"/>
      <c r="G60" s="371"/>
      <c r="H60" s="372" t="s">
        <v>132</v>
      </c>
      <c r="I60" s="373">
        <v>5000000</v>
      </c>
      <c r="J60" s="348" t="s">
        <v>26</v>
      </c>
      <c r="K60" s="348" t="s">
        <v>26</v>
      </c>
      <c r="L60" s="372" t="s">
        <v>132</v>
      </c>
      <c r="M60" s="373">
        <v>5000000</v>
      </c>
      <c r="N60" s="346" t="s">
        <v>112</v>
      </c>
    </row>
    <row r="61" spans="1:14" s="2" customFormat="1" ht="112.5" x14ac:dyDescent="0.3">
      <c r="A61" s="137" t="s">
        <v>32</v>
      </c>
      <c r="B61" s="346" t="s">
        <v>446</v>
      </c>
      <c r="C61" s="347">
        <v>1</v>
      </c>
      <c r="D61" s="348" t="s">
        <v>26</v>
      </c>
      <c r="E61" s="348" t="s">
        <v>26</v>
      </c>
      <c r="F61" s="348" t="s">
        <v>26</v>
      </c>
      <c r="G61" s="348" t="s">
        <v>26</v>
      </c>
      <c r="H61" s="372" t="s">
        <v>132</v>
      </c>
      <c r="I61" s="373">
        <v>15000000</v>
      </c>
      <c r="J61" s="348" t="s">
        <v>26</v>
      </c>
      <c r="K61" s="348" t="s">
        <v>26</v>
      </c>
      <c r="L61" s="372" t="s">
        <v>132</v>
      </c>
      <c r="M61" s="373">
        <v>15000000</v>
      </c>
      <c r="N61" s="346" t="s">
        <v>112</v>
      </c>
    </row>
    <row r="62" spans="1:14" s="2" customFormat="1" ht="93.75" x14ac:dyDescent="0.3">
      <c r="A62" s="137" t="s">
        <v>32</v>
      </c>
      <c r="B62" s="322" t="s">
        <v>447</v>
      </c>
      <c r="C62" s="350">
        <v>1</v>
      </c>
      <c r="D62" s="319" t="s">
        <v>26</v>
      </c>
      <c r="E62" s="319" t="s">
        <v>26</v>
      </c>
      <c r="F62" s="319" t="s">
        <v>26</v>
      </c>
      <c r="G62" s="319" t="s">
        <v>26</v>
      </c>
      <c r="H62" s="318" t="s">
        <v>132</v>
      </c>
      <c r="I62" s="320">
        <v>5000000</v>
      </c>
      <c r="J62" s="319" t="s">
        <v>26</v>
      </c>
      <c r="K62" s="319" t="s">
        <v>26</v>
      </c>
      <c r="L62" s="318" t="s">
        <v>132</v>
      </c>
      <c r="M62" s="320">
        <v>5000000</v>
      </c>
      <c r="N62" s="322" t="s">
        <v>112</v>
      </c>
    </row>
    <row r="63" spans="1:14" s="2" customFormat="1" ht="75" x14ac:dyDescent="0.3">
      <c r="A63" s="137" t="s">
        <v>32</v>
      </c>
      <c r="B63" s="322" t="s">
        <v>448</v>
      </c>
      <c r="C63" s="350">
        <v>1</v>
      </c>
      <c r="D63" s="319" t="s">
        <v>26</v>
      </c>
      <c r="E63" s="319" t="s">
        <v>26</v>
      </c>
      <c r="F63" s="319" t="s">
        <v>26</v>
      </c>
      <c r="G63" s="319" t="s">
        <v>26</v>
      </c>
      <c r="H63" s="318" t="s">
        <v>132</v>
      </c>
      <c r="I63" s="320">
        <v>5000000</v>
      </c>
      <c r="J63" s="319" t="s">
        <v>26</v>
      </c>
      <c r="K63" s="319" t="s">
        <v>26</v>
      </c>
      <c r="L63" s="318" t="s">
        <v>132</v>
      </c>
      <c r="M63" s="320">
        <v>5000000</v>
      </c>
      <c r="N63" s="322" t="s">
        <v>112</v>
      </c>
    </row>
    <row r="64" spans="1:14" s="2" customFormat="1" ht="56.25" x14ac:dyDescent="0.3">
      <c r="A64" s="169" t="s">
        <v>32</v>
      </c>
      <c r="B64" s="322" t="s">
        <v>522</v>
      </c>
      <c r="C64" s="350">
        <v>1</v>
      </c>
      <c r="D64" s="319" t="s">
        <v>26</v>
      </c>
      <c r="E64" s="319" t="s">
        <v>26</v>
      </c>
      <c r="F64" s="319" t="s">
        <v>26</v>
      </c>
      <c r="G64" s="319" t="s">
        <v>26</v>
      </c>
      <c r="H64" s="318" t="s">
        <v>132</v>
      </c>
      <c r="I64" s="374">
        <v>400000000</v>
      </c>
      <c r="J64" s="319" t="s">
        <v>26</v>
      </c>
      <c r="K64" s="319" t="s">
        <v>26</v>
      </c>
      <c r="L64" s="318" t="s">
        <v>132</v>
      </c>
      <c r="M64" s="374">
        <v>400000000</v>
      </c>
      <c r="N64" s="322" t="s">
        <v>133</v>
      </c>
    </row>
    <row r="65" spans="1:14" s="2" customFormat="1" ht="75" x14ac:dyDescent="0.3">
      <c r="A65" s="136" t="s">
        <v>32</v>
      </c>
      <c r="B65" s="346" t="s">
        <v>381</v>
      </c>
      <c r="C65" s="347">
        <v>1</v>
      </c>
      <c r="D65" s="348" t="s">
        <v>26</v>
      </c>
      <c r="E65" s="348" t="s">
        <v>26</v>
      </c>
      <c r="F65" s="348" t="s">
        <v>26</v>
      </c>
      <c r="G65" s="348" t="s">
        <v>26</v>
      </c>
      <c r="H65" s="372" t="s">
        <v>132</v>
      </c>
      <c r="I65" s="373">
        <v>16200000</v>
      </c>
      <c r="J65" s="348" t="s">
        <v>26</v>
      </c>
      <c r="K65" s="348" t="s">
        <v>26</v>
      </c>
      <c r="L65" s="372" t="s">
        <v>132</v>
      </c>
      <c r="M65" s="373">
        <v>16200000</v>
      </c>
      <c r="N65" s="346" t="s">
        <v>133</v>
      </c>
    </row>
    <row r="66" spans="1:14" s="2" customFormat="1" ht="56.25" x14ac:dyDescent="0.3">
      <c r="A66" s="137" t="s">
        <v>32</v>
      </c>
      <c r="B66" s="346" t="s">
        <v>449</v>
      </c>
      <c r="C66" s="347">
        <v>1</v>
      </c>
      <c r="D66" s="348" t="s">
        <v>26</v>
      </c>
      <c r="E66" s="348" t="s">
        <v>26</v>
      </c>
      <c r="F66" s="348" t="s">
        <v>26</v>
      </c>
      <c r="G66" s="348" t="s">
        <v>26</v>
      </c>
      <c r="H66" s="372" t="s">
        <v>132</v>
      </c>
      <c r="I66" s="373">
        <v>10000000</v>
      </c>
      <c r="J66" s="348" t="s">
        <v>26</v>
      </c>
      <c r="K66" s="348" t="s">
        <v>26</v>
      </c>
      <c r="L66" s="372" t="s">
        <v>132</v>
      </c>
      <c r="M66" s="373">
        <v>10000000</v>
      </c>
      <c r="N66" s="346" t="s">
        <v>133</v>
      </c>
    </row>
    <row r="67" spans="1:14" s="2" customFormat="1" ht="56.25" x14ac:dyDescent="0.3">
      <c r="A67" s="137" t="s">
        <v>32</v>
      </c>
      <c r="B67" s="322" t="s">
        <v>450</v>
      </c>
      <c r="C67" s="350">
        <v>1</v>
      </c>
      <c r="D67" s="319" t="s">
        <v>26</v>
      </c>
      <c r="E67" s="319" t="s">
        <v>26</v>
      </c>
      <c r="F67" s="319" t="s">
        <v>26</v>
      </c>
      <c r="G67" s="319" t="s">
        <v>26</v>
      </c>
      <c r="H67" s="319" t="s">
        <v>26</v>
      </c>
      <c r="I67" s="319" t="s">
        <v>26</v>
      </c>
      <c r="J67" s="318" t="s">
        <v>132</v>
      </c>
      <c r="K67" s="320">
        <v>25000000</v>
      </c>
      <c r="L67" s="318" t="s">
        <v>132</v>
      </c>
      <c r="M67" s="320">
        <v>25000000</v>
      </c>
      <c r="N67" s="322" t="s">
        <v>133</v>
      </c>
    </row>
    <row r="68" spans="1:14" s="2" customFormat="1" ht="56.25" x14ac:dyDescent="0.3">
      <c r="A68" s="137" t="s">
        <v>32</v>
      </c>
      <c r="B68" s="322" t="s">
        <v>453</v>
      </c>
      <c r="C68" s="350">
        <v>1</v>
      </c>
      <c r="D68" s="319" t="s">
        <v>26</v>
      </c>
      <c r="E68" s="319" t="s">
        <v>26</v>
      </c>
      <c r="F68" s="319" t="s">
        <v>26</v>
      </c>
      <c r="G68" s="319" t="s">
        <v>26</v>
      </c>
      <c r="H68" s="319" t="s">
        <v>26</v>
      </c>
      <c r="I68" s="319" t="s">
        <v>26</v>
      </c>
      <c r="J68" s="318" t="s">
        <v>132</v>
      </c>
      <c r="K68" s="320">
        <v>25000000</v>
      </c>
      <c r="L68" s="318" t="s">
        <v>132</v>
      </c>
      <c r="M68" s="320">
        <v>25000000</v>
      </c>
      <c r="N68" s="322" t="s">
        <v>133</v>
      </c>
    </row>
    <row r="69" spans="1:14" s="5" customFormat="1" ht="56.25" x14ac:dyDescent="0.35">
      <c r="A69" s="137" t="s">
        <v>32</v>
      </c>
      <c r="B69" s="322" t="s">
        <v>452</v>
      </c>
      <c r="C69" s="350">
        <v>1</v>
      </c>
      <c r="D69" s="319" t="s">
        <v>26</v>
      </c>
      <c r="E69" s="319" t="s">
        <v>26</v>
      </c>
      <c r="F69" s="319" t="s">
        <v>26</v>
      </c>
      <c r="G69" s="319" t="s">
        <v>26</v>
      </c>
      <c r="H69" s="318" t="s">
        <v>132</v>
      </c>
      <c r="I69" s="320">
        <v>5000000</v>
      </c>
      <c r="J69" s="319" t="s">
        <v>26</v>
      </c>
      <c r="K69" s="319" t="s">
        <v>26</v>
      </c>
      <c r="L69" s="318" t="s">
        <v>132</v>
      </c>
      <c r="M69" s="320">
        <v>5000000</v>
      </c>
      <c r="N69" s="322" t="s">
        <v>133</v>
      </c>
    </row>
    <row r="70" spans="1:14" s="36" customFormat="1" ht="75" x14ac:dyDescent="0.35">
      <c r="A70" s="169" t="s">
        <v>32</v>
      </c>
      <c r="B70" s="322" t="s">
        <v>451</v>
      </c>
      <c r="C70" s="350">
        <v>1</v>
      </c>
      <c r="D70" s="319" t="s">
        <v>26</v>
      </c>
      <c r="E70" s="319" t="s">
        <v>26</v>
      </c>
      <c r="F70" s="319" t="s">
        <v>26</v>
      </c>
      <c r="G70" s="319" t="s">
        <v>26</v>
      </c>
      <c r="H70" s="318" t="s">
        <v>132</v>
      </c>
      <c r="I70" s="320">
        <v>5000000</v>
      </c>
      <c r="J70" s="319" t="s">
        <v>26</v>
      </c>
      <c r="K70" s="319" t="s">
        <v>26</v>
      </c>
      <c r="L70" s="318" t="s">
        <v>132</v>
      </c>
      <c r="M70" s="320">
        <v>5000000</v>
      </c>
      <c r="N70" s="322" t="s">
        <v>133</v>
      </c>
    </row>
    <row r="71" spans="1:14" s="36" customFormat="1" ht="56.25" x14ac:dyDescent="0.35">
      <c r="A71" s="137" t="s">
        <v>32</v>
      </c>
      <c r="B71" s="346" t="s">
        <v>454</v>
      </c>
      <c r="C71" s="347">
        <v>1</v>
      </c>
      <c r="D71" s="348" t="s">
        <v>26</v>
      </c>
      <c r="E71" s="348" t="s">
        <v>26</v>
      </c>
      <c r="F71" s="348" t="s">
        <v>26</v>
      </c>
      <c r="G71" s="348" t="s">
        <v>26</v>
      </c>
      <c r="H71" s="372" t="s">
        <v>132</v>
      </c>
      <c r="I71" s="373">
        <v>5000000</v>
      </c>
      <c r="J71" s="348" t="s">
        <v>26</v>
      </c>
      <c r="K71" s="348" t="s">
        <v>26</v>
      </c>
      <c r="L71" s="372" t="s">
        <v>132</v>
      </c>
      <c r="M71" s="373">
        <v>5000000</v>
      </c>
      <c r="N71" s="346" t="s">
        <v>133</v>
      </c>
    </row>
    <row r="72" spans="1:14" s="36" customFormat="1" ht="56.25" x14ac:dyDescent="0.35">
      <c r="A72" s="170" t="s">
        <v>32</v>
      </c>
      <c r="B72" s="322" t="s">
        <v>455</v>
      </c>
      <c r="C72" s="350">
        <v>1</v>
      </c>
      <c r="D72" s="319" t="s">
        <v>26</v>
      </c>
      <c r="E72" s="319" t="s">
        <v>26</v>
      </c>
      <c r="F72" s="319" t="s">
        <v>26</v>
      </c>
      <c r="G72" s="319" t="s">
        <v>26</v>
      </c>
      <c r="H72" s="318" t="s">
        <v>132</v>
      </c>
      <c r="I72" s="320">
        <v>10000000</v>
      </c>
      <c r="J72" s="319" t="s">
        <v>26</v>
      </c>
      <c r="K72" s="319" t="s">
        <v>26</v>
      </c>
      <c r="L72" s="318" t="s">
        <v>132</v>
      </c>
      <c r="M72" s="320">
        <v>10000000</v>
      </c>
      <c r="N72" s="322" t="s">
        <v>133</v>
      </c>
    </row>
    <row r="73" spans="1:14" s="36" customFormat="1" ht="56.25" x14ac:dyDescent="0.35">
      <c r="A73" s="170" t="s">
        <v>32</v>
      </c>
      <c r="B73" s="346" t="s">
        <v>456</v>
      </c>
      <c r="C73" s="347">
        <v>1</v>
      </c>
      <c r="D73" s="348" t="s">
        <v>26</v>
      </c>
      <c r="E73" s="348" t="s">
        <v>26</v>
      </c>
      <c r="F73" s="348" t="s">
        <v>26</v>
      </c>
      <c r="G73" s="348" t="s">
        <v>26</v>
      </c>
      <c r="H73" s="348" t="s">
        <v>26</v>
      </c>
      <c r="I73" s="348" t="s">
        <v>26</v>
      </c>
      <c r="J73" s="372" t="s">
        <v>132</v>
      </c>
      <c r="K73" s="373">
        <v>10000000</v>
      </c>
      <c r="L73" s="372" t="s">
        <v>132</v>
      </c>
      <c r="M73" s="373">
        <v>10000000</v>
      </c>
      <c r="N73" s="346" t="s">
        <v>133</v>
      </c>
    </row>
    <row r="74" spans="1:14" s="36" customFormat="1" ht="56.25" x14ac:dyDescent="0.35">
      <c r="A74" s="137" t="s">
        <v>32</v>
      </c>
      <c r="B74" s="322" t="s">
        <v>457</v>
      </c>
      <c r="C74" s="350">
        <v>1</v>
      </c>
      <c r="D74" s="319" t="s">
        <v>26</v>
      </c>
      <c r="E74" s="319" t="s">
        <v>26</v>
      </c>
      <c r="F74" s="319" t="s">
        <v>26</v>
      </c>
      <c r="G74" s="319" t="s">
        <v>26</v>
      </c>
      <c r="H74" s="319" t="s">
        <v>26</v>
      </c>
      <c r="I74" s="319" t="s">
        <v>26</v>
      </c>
      <c r="J74" s="318" t="s">
        <v>132</v>
      </c>
      <c r="K74" s="320">
        <v>10000000</v>
      </c>
      <c r="L74" s="318" t="s">
        <v>132</v>
      </c>
      <c r="M74" s="320">
        <v>10000000</v>
      </c>
      <c r="N74" s="322" t="s">
        <v>133</v>
      </c>
    </row>
    <row r="75" spans="1:14" s="36" customFormat="1" ht="56.25" x14ac:dyDescent="0.35">
      <c r="A75" s="137" t="s">
        <v>32</v>
      </c>
      <c r="B75" s="316" t="s">
        <v>458</v>
      </c>
      <c r="C75" s="350">
        <v>1</v>
      </c>
      <c r="D75" s="318" t="s">
        <v>50</v>
      </c>
      <c r="E75" s="320">
        <v>4604400</v>
      </c>
      <c r="F75" s="319" t="s">
        <v>26</v>
      </c>
      <c r="G75" s="319" t="s">
        <v>26</v>
      </c>
      <c r="H75" s="319" t="s">
        <v>26</v>
      </c>
      <c r="I75" s="319" t="s">
        <v>26</v>
      </c>
      <c r="J75" s="319" t="s">
        <v>26</v>
      </c>
      <c r="K75" s="319" t="s">
        <v>26</v>
      </c>
      <c r="L75" s="318" t="s">
        <v>50</v>
      </c>
      <c r="M75" s="320">
        <v>4604400</v>
      </c>
      <c r="N75" s="375" t="s">
        <v>135</v>
      </c>
    </row>
    <row r="76" spans="1:14" s="36" customFormat="1" ht="65.25" customHeight="1" x14ac:dyDescent="0.35">
      <c r="A76" s="169" t="s">
        <v>32</v>
      </c>
      <c r="B76" s="316" t="s">
        <v>459</v>
      </c>
      <c r="C76" s="350">
        <v>1</v>
      </c>
      <c r="D76" s="318" t="s">
        <v>50</v>
      </c>
      <c r="E76" s="320">
        <v>467000</v>
      </c>
      <c r="F76" s="319" t="s">
        <v>26</v>
      </c>
      <c r="G76" s="319" t="s">
        <v>26</v>
      </c>
      <c r="H76" s="319" t="s">
        <v>26</v>
      </c>
      <c r="I76" s="319" t="s">
        <v>26</v>
      </c>
      <c r="J76" s="319" t="s">
        <v>26</v>
      </c>
      <c r="K76" s="319" t="s">
        <v>26</v>
      </c>
      <c r="L76" s="318" t="s">
        <v>50</v>
      </c>
      <c r="M76" s="320">
        <v>467000</v>
      </c>
      <c r="N76" s="375" t="s">
        <v>135</v>
      </c>
    </row>
    <row r="77" spans="1:14" s="36" customFormat="1" ht="56.25" x14ac:dyDescent="0.35">
      <c r="A77" s="137" t="s">
        <v>32</v>
      </c>
      <c r="B77" s="376" t="s">
        <v>460</v>
      </c>
      <c r="C77" s="347">
        <v>1</v>
      </c>
      <c r="D77" s="372" t="s">
        <v>50</v>
      </c>
      <c r="E77" s="373">
        <v>33000</v>
      </c>
      <c r="F77" s="348" t="s">
        <v>26</v>
      </c>
      <c r="G77" s="348" t="s">
        <v>26</v>
      </c>
      <c r="H77" s="348" t="s">
        <v>26</v>
      </c>
      <c r="I77" s="348" t="s">
        <v>26</v>
      </c>
      <c r="J77" s="348" t="s">
        <v>26</v>
      </c>
      <c r="K77" s="348" t="s">
        <v>26</v>
      </c>
      <c r="L77" s="372" t="s">
        <v>50</v>
      </c>
      <c r="M77" s="373">
        <v>33000</v>
      </c>
      <c r="N77" s="377" t="s">
        <v>135</v>
      </c>
    </row>
    <row r="78" spans="1:14" s="36" customFormat="1" ht="56.25" x14ac:dyDescent="0.35">
      <c r="A78" s="137" t="s">
        <v>32</v>
      </c>
      <c r="B78" s="316" t="s">
        <v>464</v>
      </c>
      <c r="C78" s="350">
        <v>1</v>
      </c>
      <c r="D78" s="318" t="s">
        <v>50</v>
      </c>
      <c r="E78" s="320">
        <v>455000</v>
      </c>
      <c r="F78" s="319" t="s">
        <v>26</v>
      </c>
      <c r="G78" s="319" t="s">
        <v>26</v>
      </c>
      <c r="H78" s="319" t="s">
        <v>26</v>
      </c>
      <c r="I78" s="319" t="s">
        <v>26</v>
      </c>
      <c r="J78" s="319" t="s">
        <v>26</v>
      </c>
      <c r="K78" s="319" t="s">
        <v>26</v>
      </c>
      <c r="L78" s="318" t="s">
        <v>50</v>
      </c>
      <c r="M78" s="320">
        <v>455000</v>
      </c>
      <c r="N78" s="375" t="s">
        <v>135</v>
      </c>
    </row>
    <row r="79" spans="1:14" s="36" customFormat="1" ht="56.25" x14ac:dyDescent="0.35">
      <c r="A79" s="170" t="s">
        <v>32</v>
      </c>
      <c r="B79" s="316" t="s">
        <v>463</v>
      </c>
      <c r="C79" s="350">
        <v>1</v>
      </c>
      <c r="D79" s="318" t="s">
        <v>50</v>
      </c>
      <c r="E79" s="320">
        <v>45000</v>
      </c>
      <c r="F79" s="319" t="s">
        <v>26</v>
      </c>
      <c r="G79" s="319" t="s">
        <v>26</v>
      </c>
      <c r="H79" s="319" t="s">
        <v>26</v>
      </c>
      <c r="I79" s="319" t="s">
        <v>26</v>
      </c>
      <c r="J79" s="319" t="s">
        <v>26</v>
      </c>
      <c r="K79" s="319" t="s">
        <v>26</v>
      </c>
      <c r="L79" s="318" t="s">
        <v>50</v>
      </c>
      <c r="M79" s="320">
        <v>45000</v>
      </c>
      <c r="N79" s="375" t="s">
        <v>135</v>
      </c>
    </row>
    <row r="80" spans="1:14" s="36" customFormat="1" ht="75" x14ac:dyDescent="0.35">
      <c r="A80" s="170" t="s">
        <v>32</v>
      </c>
      <c r="B80" s="376" t="s">
        <v>462</v>
      </c>
      <c r="C80" s="347">
        <v>1</v>
      </c>
      <c r="D80" s="372" t="s">
        <v>50</v>
      </c>
      <c r="E80" s="373">
        <v>646000</v>
      </c>
      <c r="F80" s="348" t="s">
        <v>26</v>
      </c>
      <c r="G80" s="348" t="s">
        <v>26</v>
      </c>
      <c r="H80" s="348" t="s">
        <v>26</v>
      </c>
      <c r="I80" s="348" t="s">
        <v>26</v>
      </c>
      <c r="J80" s="348" t="s">
        <v>26</v>
      </c>
      <c r="K80" s="348" t="s">
        <v>26</v>
      </c>
      <c r="L80" s="372" t="s">
        <v>50</v>
      </c>
      <c r="M80" s="373">
        <v>646000</v>
      </c>
      <c r="N80" s="377" t="s">
        <v>135</v>
      </c>
    </row>
    <row r="81" spans="1:14" s="36" customFormat="1" ht="56.25" x14ac:dyDescent="0.35">
      <c r="A81" s="137" t="s">
        <v>32</v>
      </c>
      <c r="B81" s="316" t="s">
        <v>461</v>
      </c>
      <c r="C81" s="350">
        <v>1</v>
      </c>
      <c r="D81" s="318" t="s">
        <v>50</v>
      </c>
      <c r="E81" s="320">
        <v>72000</v>
      </c>
      <c r="F81" s="319" t="s">
        <v>26</v>
      </c>
      <c r="G81" s="319" t="s">
        <v>26</v>
      </c>
      <c r="H81" s="319" t="s">
        <v>26</v>
      </c>
      <c r="I81" s="319" t="s">
        <v>26</v>
      </c>
      <c r="J81" s="319" t="s">
        <v>26</v>
      </c>
      <c r="K81" s="319" t="s">
        <v>26</v>
      </c>
      <c r="L81" s="318" t="s">
        <v>50</v>
      </c>
      <c r="M81" s="320">
        <v>72000</v>
      </c>
      <c r="N81" s="375" t="s">
        <v>135</v>
      </c>
    </row>
    <row r="82" spans="1:14" s="36" customFormat="1" ht="75" x14ac:dyDescent="0.35">
      <c r="A82" s="169" t="s">
        <v>32</v>
      </c>
      <c r="B82" s="316" t="s">
        <v>465</v>
      </c>
      <c r="C82" s="350">
        <v>1</v>
      </c>
      <c r="D82" s="318" t="s">
        <v>50</v>
      </c>
      <c r="E82" s="320">
        <v>54000</v>
      </c>
      <c r="F82" s="319" t="s">
        <v>26</v>
      </c>
      <c r="G82" s="319" t="s">
        <v>26</v>
      </c>
      <c r="H82" s="319" t="s">
        <v>26</v>
      </c>
      <c r="I82" s="319" t="s">
        <v>26</v>
      </c>
      <c r="J82" s="319" t="s">
        <v>26</v>
      </c>
      <c r="K82" s="319" t="s">
        <v>26</v>
      </c>
      <c r="L82" s="318" t="s">
        <v>50</v>
      </c>
      <c r="M82" s="320">
        <v>54000</v>
      </c>
      <c r="N82" s="375" t="s">
        <v>135</v>
      </c>
    </row>
    <row r="83" spans="1:14" s="36" customFormat="1" ht="56.25" x14ac:dyDescent="0.35">
      <c r="A83" s="137" t="s">
        <v>32</v>
      </c>
      <c r="B83" s="376" t="s">
        <v>466</v>
      </c>
      <c r="C83" s="347">
        <v>1</v>
      </c>
      <c r="D83" s="372" t="s">
        <v>50</v>
      </c>
      <c r="E83" s="373">
        <v>428000</v>
      </c>
      <c r="F83" s="348" t="s">
        <v>26</v>
      </c>
      <c r="G83" s="348" t="s">
        <v>26</v>
      </c>
      <c r="H83" s="348" t="s">
        <v>26</v>
      </c>
      <c r="I83" s="348" t="s">
        <v>26</v>
      </c>
      <c r="J83" s="348" t="s">
        <v>26</v>
      </c>
      <c r="K83" s="348" t="s">
        <v>26</v>
      </c>
      <c r="L83" s="372" t="s">
        <v>50</v>
      </c>
      <c r="M83" s="373">
        <v>428000</v>
      </c>
      <c r="N83" s="377" t="s">
        <v>135</v>
      </c>
    </row>
    <row r="84" spans="1:14" s="36" customFormat="1" ht="49.5" x14ac:dyDescent="0.35">
      <c r="A84" s="137" t="s">
        <v>32</v>
      </c>
      <c r="B84" s="316" t="s">
        <v>467</v>
      </c>
      <c r="C84" s="350">
        <v>1</v>
      </c>
      <c r="D84" s="318" t="s">
        <v>50</v>
      </c>
      <c r="E84" s="320">
        <v>96700</v>
      </c>
      <c r="F84" s="319" t="s">
        <v>26</v>
      </c>
      <c r="G84" s="319" t="s">
        <v>26</v>
      </c>
      <c r="H84" s="319" t="s">
        <v>26</v>
      </c>
      <c r="I84" s="319" t="s">
        <v>26</v>
      </c>
      <c r="J84" s="319" t="s">
        <v>26</v>
      </c>
      <c r="K84" s="319" t="s">
        <v>26</v>
      </c>
      <c r="L84" s="318" t="s">
        <v>50</v>
      </c>
      <c r="M84" s="320">
        <v>96700</v>
      </c>
      <c r="N84" s="375" t="s">
        <v>135</v>
      </c>
    </row>
    <row r="85" spans="1:14" s="36" customFormat="1" ht="49.5" x14ac:dyDescent="0.35">
      <c r="A85" s="137" t="s">
        <v>32</v>
      </c>
      <c r="B85" s="316" t="s">
        <v>468</v>
      </c>
      <c r="C85" s="350">
        <v>1</v>
      </c>
      <c r="D85" s="318" t="s">
        <v>50</v>
      </c>
      <c r="E85" s="320">
        <v>96700</v>
      </c>
      <c r="F85" s="319" t="s">
        <v>26</v>
      </c>
      <c r="G85" s="319" t="s">
        <v>26</v>
      </c>
      <c r="H85" s="319" t="s">
        <v>26</v>
      </c>
      <c r="I85" s="319" t="s">
        <v>26</v>
      </c>
      <c r="J85" s="319" t="s">
        <v>26</v>
      </c>
      <c r="K85" s="319" t="s">
        <v>26</v>
      </c>
      <c r="L85" s="318" t="s">
        <v>50</v>
      </c>
      <c r="M85" s="320">
        <v>96700</v>
      </c>
      <c r="N85" s="375" t="s">
        <v>135</v>
      </c>
    </row>
    <row r="86" spans="1:14" s="36" customFormat="1" ht="56.25" x14ac:dyDescent="0.35">
      <c r="A86" s="137" t="s">
        <v>32</v>
      </c>
      <c r="B86" s="316" t="s">
        <v>469</v>
      </c>
      <c r="C86" s="350">
        <v>1</v>
      </c>
      <c r="D86" s="318" t="s">
        <v>50</v>
      </c>
      <c r="E86" s="320">
        <v>96700</v>
      </c>
      <c r="F86" s="319" t="s">
        <v>26</v>
      </c>
      <c r="G86" s="319" t="s">
        <v>26</v>
      </c>
      <c r="H86" s="319" t="s">
        <v>26</v>
      </c>
      <c r="I86" s="319" t="s">
        <v>26</v>
      </c>
      <c r="J86" s="319" t="s">
        <v>26</v>
      </c>
      <c r="K86" s="319" t="s">
        <v>26</v>
      </c>
      <c r="L86" s="318" t="s">
        <v>50</v>
      </c>
      <c r="M86" s="320">
        <v>96700</v>
      </c>
      <c r="N86" s="375" t="s">
        <v>135</v>
      </c>
    </row>
    <row r="87" spans="1:14" s="36" customFormat="1" ht="49.5" x14ac:dyDescent="0.35">
      <c r="A87" s="170" t="s">
        <v>32</v>
      </c>
      <c r="B87" s="316" t="s">
        <v>470</v>
      </c>
      <c r="C87" s="350">
        <v>1</v>
      </c>
      <c r="D87" s="318" t="s">
        <v>50</v>
      </c>
      <c r="E87" s="320">
        <v>96700</v>
      </c>
      <c r="F87" s="319" t="s">
        <v>26</v>
      </c>
      <c r="G87" s="319" t="s">
        <v>26</v>
      </c>
      <c r="H87" s="319" t="s">
        <v>26</v>
      </c>
      <c r="I87" s="319" t="s">
        <v>26</v>
      </c>
      <c r="J87" s="319" t="s">
        <v>26</v>
      </c>
      <c r="K87" s="319" t="s">
        <v>26</v>
      </c>
      <c r="L87" s="318" t="s">
        <v>50</v>
      </c>
      <c r="M87" s="320">
        <v>96700</v>
      </c>
      <c r="N87" s="375" t="s">
        <v>135</v>
      </c>
    </row>
    <row r="88" spans="1:14" s="36" customFormat="1" ht="49.5" x14ac:dyDescent="0.35">
      <c r="A88" s="170" t="s">
        <v>32</v>
      </c>
      <c r="B88" s="376" t="s">
        <v>473</v>
      </c>
      <c r="C88" s="347">
        <v>1</v>
      </c>
      <c r="D88" s="372" t="s">
        <v>50</v>
      </c>
      <c r="E88" s="373">
        <v>96700</v>
      </c>
      <c r="F88" s="348" t="s">
        <v>26</v>
      </c>
      <c r="G88" s="348" t="s">
        <v>26</v>
      </c>
      <c r="H88" s="348" t="s">
        <v>26</v>
      </c>
      <c r="I88" s="348" t="s">
        <v>26</v>
      </c>
      <c r="J88" s="348" t="s">
        <v>26</v>
      </c>
      <c r="K88" s="348" t="s">
        <v>26</v>
      </c>
      <c r="L88" s="372" t="s">
        <v>50</v>
      </c>
      <c r="M88" s="373">
        <v>96700</v>
      </c>
      <c r="N88" s="377" t="s">
        <v>135</v>
      </c>
    </row>
    <row r="89" spans="1:14" s="36" customFormat="1" ht="56.25" x14ac:dyDescent="0.35">
      <c r="A89" s="169" t="s">
        <v>32</v>
      </c>
      <c r="B89" s="316" t="s">
        <v>472</v>
      </c>
      <c r="C89" s="350">
        <v>1</v>
      </c>
      <c r="D89" s="318" t="s">
        <v>50</v>
      </c>
      <c r="E89" s="320">
        <v>810600</v>
      </c>
      <c r="F89" s="319" t="s">
        <v>26</v>
      </c>
      <c r="G89" s="319" t="s">
        <v>26</v>
      </c>
      <c r="H89" s="319" t="s">
        <v>26</v>
      </c>
      <c r="I89" s="319" t="s">
        <v>26</v>
      </c>
      <c r="J89" s="319" t="s">
        <v>26</v>
      </c>
      <c r="K89" s="319" t="s">
        <v>26</v>
      </c>
      <c r="L89" s="318" t="s">
        <v>50</v>
      </c>
      <c r="M89" s="320">
        <v>810600</v>
      </c>
      <c r="N89" s="375" t="s">
        <v>135</v>
      </c>
    </row>
    <row r="90" spans="1:14" s="36" customFormat="1" ht="56.25" x14ac:dyDescent="0.35">
      <c r="A90" s="137" t="s">
        <v>32</v>
      </c>
      <c r="B90" s="376" t="s">
        <v>471</v>
      </c>
      <c r="C90" s="347">
        <v>1</v>
      </c>
      <c r="D90" s="372" t="s">
        <v>50</v>
      </c>
      <c r="E90" s="373">
        <v>677000</v>
      </c>
      <c r="F90" s="348" t="s">
        <v>26</v>
      </c>
      <c r="G90" s="348" t="s">
        <v>26</v>
      </c>
      <c r="H90" s="348" t="s">
        <v>26</v>
      </c>
      <c r="I90" s="348" t="s">
        <v>26</v>
      </c>
      <c r="J90" s="348" t="s">
        <v>26</v>
      </c>
      <c r="K90" s="348" t="s">
        <v>26</v>
      </c>
      <c r="L90" s="372" t="s">
        <v>50</v>
      </c>
      <c r="M90" s="373">
        <v>677000</v>
      </c>
      <c r="N90" s="377" t="s">
        <v>135</v>
      </c>
    </row>
    <row r="91" spans="1:14" s="36" customFormat="1" ht="66.75" customHeight="1" x14ac:dyDescent="0.35">
      <c r="A91" s="137" t="s">
        <v>32</v>
      </c>
      <c r="B91" s="316" t="s">
        <v>478</v>
      </c>
      <c r="C91" s="350">
        <v>1</v>
      </c>
      <c r="D91" s="318" t="s">
        <v>50</v>
      </c>
      <c r="E91" s="320">
        <v>354000</v>
      </c>
      <c r="F91" s="319" t="s">
        <v>26</v>
      </c>
      <c r="G91" s="319" t="s">
        <v>26</v>
      </c>
      <c r="H91" s="319" t="s">
        <v>26</v>
      </c>
      <c r="I91" s="319" t="s">
        <v>26</v>
      </c>
      <c r="J91" s="319" t="s">
        <v>26</v>
      </c>
      <c r="K91" s="319" t="s">
        <v>26</v>
      </c>
      <c r="L91" s="318" t="s">
        <v>50</v>
      </c>
      <c r="M91" s="320">
        <v>354000</v>
      </c>
      <c r="N91" s="375" t="s">
        <v>135</v>
      </c>
    </row>
    <row r="92" spans="1:14" s="36" customFormat="1" ht="56.25" x14ac:dyDescent="0.35">
      <c r="A92" s="137" t="s">
        <v>32</v>
      </c>
      <c r="B92" s="316" t="s">
        <v>474</v>
      </c>
      <c r="C92" s="350">
        <v>1</v>
      </c>
      <c r="D92" s="318" t="s">
        <v>50</v>
      </c>
      <c r="E92" s="320">
        <v>120000</v>
      </c>
      <c r="F92" s="319" t="s">
        <v>26</v>
      </c>
      <c r="G92" s="319" t="s">
        <v>26</v>
      </c>
      <c r="H92" s="319" t="s">
        <v>26</v>
      </c>
      <c r="I92" s="319" t="s">
        <v>26</v>
      </c>
      <c r="J92" s="319" t="s">
        <v>26</v>
      </c>
      <c r="K92" s="319" t="s">
        <v>26</v>
      </c>
      <c r="L92" s="318" t="s">
        <v>50</v>
      </c>
      <c r="M92" s="320">
        <v>120000</v>
      </c>
      <c r="N92" s="375" t="s">
        <v>135</v>
      </c>
    </row>
    <row r="93" spans="1:14" s="36" customFormat="1" ht="56.25" x14ac:dyDescent="0.35">
      <c r="A93" s="137" t="s">
        <v>32</v>
      </c>
      <c r="B93" s="316" t="s">
        <v>475</v>
      </c>
      <c r="C93" s="350">
        <v>1</v>
      </c>
      <c r="D93" s="318" t="s">
        <v>50</v>
      </c>
      <c r="E93" s="320">
        <v>10000</v>
      </c>
      <c r="F93" s="319" t="s">
        <v>26</v>
      </c>
      <c r="G93" s="319" t="s">
        <v>26</v>
      </c>
      <c r="H93" s="319" t="s">
        <v>26</v>
      </c>
      <c r="I93" s="319" t="s">
        <v>26</v>
      </c>
      <c r="J93" s="319" t="s">
        <v>26</v>
      </c>
      <c r="K93" s="319" t="s">
        <v>26</v>
      </c>
      <c r="L93" s="318" t="s">
        <v>50</v>
      </c>
      <c r="M93" s="320">
        <v>10000</v>
      </c>
      <c r="N93" s="375" t="s">
        <v>135</v>
      </c>
    </row>
    <row r="94" spans="1:14" s="36" customFormat="1" ht="63" customHeight="1" x14ac:dyDescent="0.35">
      <c r="A94" s="137" t="s">
        <v>32</v>
      </c>
      <c r="B94" s="316" t="s">
        <v>476</v>
      </c>
      <c r="C94" s="350">
        <v>1</v>
      </c>
      <c r="D94" s="318" t="s">
        <v>50</v>
      </c>
      <c r="E94" s="320">
        <v>13500</v>
      </c>
      <c r="F94" s="319" t="s">
        <v>26</v>
      </c>
      <c r="G94" s="319" t="s">
        <v>26</v>
      </c>
      <c r="H94" s="319" t="s">
        <v>26</v>
      </c>
      <c r="I94" s="319" t="s">
        <v>26</v>
      </c>
      <c r="J94" s="319" t="s">
        <v>26</v>
      </c>
      <c r="K94" s="319" t="s">
        <v>26</v>
      </c>
      <c r="L94" s="318" t="s">
        <v>50</v>
      </c>
      <c r="M94" s="320">
        <v>13500</v>
      </c>
      <c r="N94" s="375" t="s">
        <v>135</v>
      </c>
    </row>
    <row r="95" spans="1:14" s="36" customFormat="1" ht="60.75" customHeight="1" x14ac:dyDescent="0.35">
      <c r="A95" s="169" t="s">
        <v>32</v>
      </c>
      <c r="B95" s="316" t="s">
        <v>477</v>
      </c>
      <c r="C95" s="350">
        <v>1</v>
      </c>
      <c r="D95" s="318" t="s">
        <v>50</v>
      </c>
      <c r="E95" s="320">
        <v>13500</v>
      </c>
      <c r="F95" s="319" t="s">
        <v>26</v>
      </c>
      <c r="G95" s="319" t="s">
        <v>26</v>
      </c>
      <c r="H95" s="319" t="s">
        <v>26</v>
      </c>
      <c r="I95" s="319" t="s">
        <v>26</v>
      </c>
      <c r="J95" s="319" t="s">
        <v>26</v>
      </c>
      <c r="K95" s="319" t="s">
        <v>26</v>
      </c>
      <c r="L95" s="318" t="s">
        <v>50</v>
      </c>
      <c r="M95" s="320">
        <v>13500</v>
      </c>
      <c r="N95" s="375" t="s">
        <v>135</v>
      </c>
    </row>
    <row r="96" spans="1:14" s="36" customFormat="1" ht="65.25" customHeight="1" x14ac:dyDescent="0.35">
      <c r="A96" s="137" t="s">
        <v>32</v>
      </c>
      <c r="B96" s="376" t="s">
        <v>479</v>
      </c>
      <c r="C96" s="347">
        <v>1</v>
      </c>
      <c r="D96" s="372" t="s">
        <v>50</v>
      </c>
      <c r="E96" s="373">
        <v>133700</v>
      </c>
      <c r="F96" s="348" t="s">
        <v>26</v>
      </c>
      <c r="G96" s="348" t="s">
        <v>26</v>
      </c>
      <c r="H96" s="348" t="s">
        <v>26</v>
      </c>
      <c r="I96" s="348" t="s">
        <v>26</v>
      </c>
      <c r="J96" s="348" t="s">
        <v>26</v>
      </c>
      <c r="K96" s="348" t="s">
        <v>26</v>
      </c>
      <c r="L96" s="372" t="s">
        <v>50</v>
      </c>
      <c r="M96" s="373">
        <v>133700</v>
      </c>
      <c r="N96" s="377" t="s">
        <v>135</v>
      </c>
    </row>
    <row r="97" spans="1:14" s="36" customFormat="1" ht="57.75" customHeight="1" x14ac:dyDescent="0.35">
      <c r="A97" s="137" t="s">
        <v>32</v>
      </c>
      <c r="B97" s="316" t="s">
        <v>480</v>
      </c>
      <c r="C97" s="350">
        <v>1</v>
      </c>
      <c r="D97" s="318" t="s">
        <v>50</v>
      </c>
      <c r="E97" s="320">
        <v>133300</v>
      </c>
      <c r="F97" s="319" t="s">
        <v>26</v>
      </c>
      <c r="G97" s="319" t="s">
        <v>26</v>
      </c>
      <c r="H97" s="319" t="s">
        <v>26</v>
      </c>
      <c r="I97" s="319" t="s">
        <v>26</v>
      </c>
      <c r="J97" s="319" t="s">
        <v>26</v>
      </c>
      <c r="K97" s="319" t="s">
        <v>26</v>
      </c>
      <c r="L97" s="318" t="s">
        <v>50</v>
      </c>
      <c r="M97" s="320">
        <v>133300</v>
      </c>
      <c r="N97" s="375" t="s">
        <v>135</v>
      </c>
    </row>
    <row r="98" spans="1:14" s="36" customFormat="1" ht="56.25" x14ac:dyDescent="0.35">
      <c r="A98" s="137" t="s">
        <v>32</v>
      </c>
      <c r="B98" s="316" t="s">
        <v>481</v>
      </c>
      <c r="C98" s="350">
        <v>1</v>
      </c>
      <c r="D98" s="318" t="s">
        <v>50</v>
      </c>
      <c r="E98" s="320">
        <v>121500</v>
      </c>
      <c r="F98" s="319" t="s">
        <v>26</v>
      </c>
      <c r="G98" s="319" t="s">
        <v>26</v>
      </c>
      <c r="H98" s="319" t="s">
        <v>26</v>
      </c>
      <c r="I98" s="319" t="s">
        <v>26</v>
      </c>
      <c r="J98" s="319" t="s">
        <v>26</v>
      </c>
      <c r="K98" s="319" t="s">
        <v>26</v>
      </c>
      <c r="L98" s="318" t="s">
        <v>50</v>
      </c>
      <c r="M98" s="320">
        <v>121500</v>
      </c>
      <c r="N98" s="375" t="s">
        <v>135</v>
      </c>
    </row>
    <row r="99" spans="1:14" s="36" customFormat="1" ht="56.25" x14ac:dyDescent="0.35">
      <c r="A99" s="137" t="s">
        <v>32</v>
      </c>
      <c r="B99" s="316" t="s">
        <v>482</v>
      </c>
      <c r="C99" s="350">
        <v>1</v>
      </c>
      <c r="D99" s="318" t="s">
        <v>50</v>
      </c>
      <c r="E99" s="320">
        <v>116600</v>
      </c>
      <c r="F99" s="319" t="s">
        <v>26</v>
      </c>
      <c r="G99" s="319" t="s">
        <v>26</v>
      </c>
      <c r="H99" s="319" t="s">
        <v>26</v>
      </c>
      <c r="I99" s="319" t="s">
        <v>26</v>
      </c>
      <c r="J99" s="319" t="s">
        <v>26</v>
      </c>
      <c r="K99" s="319" t="s">
        <v>26</v>
      </c>
      <c r="L99" s="318" t="s">
        <v>50</v>
      </c>
      <c r="M99" s="320">
        <v>116600</v>
      </c>
      <c r="N99" s="375" t="s">
        <v>135</v>
      </c>
    </row>
    <row r="100" spans="1:14" s="36" customFormat="1" ht="61.5" customHeight="1" x14ac:dyDescent="0.35">
      <c r="A100" s="137" t="s">
        <v>32</v>
      </c>
      <c r="B100" s="316" t="s">
        <v>484</v>
      </c>
      <c r="C100" s="350">
        <v>1</v>
      </c>
      <c r="D100" s="318" t="s">
        <v>50</v>
      </c>
      <c r="E100" s="320">
        <v>48500</v>
      </c>
      <c r="F100" s="319" t="s">
        <v>26</v>
      </c>
      <c r="G100" s="319" t="s">
        <v>26</v>
      </c>
      <c r="H100" s="319" t="s">
        <v>26</v>
      </c>
      <c r="I100" s="319" t="s">
        <v>26</v>
      </c>
      <c r="J100" s="319" t="s">
        <v>26</v>
      </c>
      <c r="K100" s="319" t="s">
        <v>26</v>
      </c>
      <c r="L100" s="318" t="s">
        <v>50</v>
      </c>
      <c r="M100" s="320">
        <v>48500</v>
      </c>
      <c r="N100" s="375" t="s">
        <v>135</v>
      </c>
    </row>
    <row r="101" spans="1:14" s="36" customFormat="1" ht="60.75" customHeight="1" x14ac:dyDescent="0.35">
      <c r="A101" s="169" t="s">
        <v>32</v>
      </c>
      <c r="B101" s="316" t="s">
        <v>483</v>
      </c>
      <c r="C101" s="350">
        <v>1</v>
      </c>
      <c r="D101" s="318" t="s">
        <v>50</v>
      </c>
      <c r="E101" s="320">
        <v>31900</v>
      </c>
      <c r="F101" s="319" t="s">
        <v>26</v>
      </c>
      <c r="G101" s="319" t="s">
        <v>26</v>
      </c>
      <c r="H101" s="319" t="s">
        <v>26</v>
      </c>
      <c r="I101" s="319" t="s">
        <v>26</v>
      </c>
      <c r="J101" s="319" t="s">
        <v>26</v>
      </c>
      <c r="K101" s="319" t="s">
        <v>26</v>
      </c>
      <c r="L101" s="318" t="s">
        <v>50</v>
      </c>
      <c r="M101" s="320">
        <v>31900</v>
      </c>
      <c r="N101" s="375" t="s">
        <v>135</v>
      </c>
    </row>
    <row r="102" spans="1:14" s="36" customFormat="1" ht="58.5" customHeight="1" x14ac:dyDescent="0.35">
      <c r="A102" s="137" t="s">
        <v>32</v>
      </c>
      <c r="B102" s="376" t="s">
        <v>485</v>
      </c>
      <c r="C102" s="347">
        <v>1</v>
      </c>
      <c r="D102" s="372" t="s">
        <v>50</v>
      </c>
      <c r="E102" s="373">
        <v>31900</v>
      </c>
      <c r="F102" s="348" t="s">
        <v>26</v>
      </c>
      <c r="G102" s="348" t="s">
        <v>26</v>
      </c>
      <c r="H102" s="348" t="s">
        <v>26</v>
      </c>
      <c r="I102" s="348" t="s">
        <v>26</v>
      </c>
      <c r="J102" s="348" t="s">
        <v>26</v>
      </c>
      <c r="K102" s="348" t="s">
        <v>26</v>
      </c>
      <c r="L102" s="372" t="s">
        <v>50</v>
      </c>
      <c r="M102" s="373">
        <v>31900</v>
      </c>
      <c r="N102" s="377" t="s">
        <v>135</v>
      </c>
    </row>
    <row r="103" spans="1:14" s="46" customFormat="1" ht="60.75" customHeight="1" x14ac:dyDescent="0.2">
      <c r="A103" s="170" t="s">
        <v>32</v>
      </c>
      <c r="B103" s="316" t="s">
        <v>486</v>
      </c>
      <c r="C103" s="350">
        <v>1</v>
      </c>
      <c r="D103" s="318" t="s">
        <v>50</v>
      </c>
      <c r="E103" s="320">
        <v>31900</v>
      </c>
      <c r="F103" s="319" t="s">
        <v>26</v>
      </c>
      <c r="G103" s="319" t="s">
        <v>26</v>
      </c>
      <c r="H103" s="319" t="s">
        <v>26</v>
      </c>
      <c r="I103" s="319" t="s">
        <v>26</v>
      </c>
      <c r="J103" s="319" t="s">
        <v>26</v>
      </c>
      <c r="K103" s="319" t="s">
        <v>26</v>
      </c>
      <c r="L103" s="318" t="s">
        <v>50</v>
      </c>
      <c r="M103" s="320">
        <v>31900</v>
      </c>
      <c r="N103" s="375" t="s">
        <v>135</v>
      </c>
    </row>
    <row r="104" spans="1:14" s="46" customFormat="1" ht="56.25" x14ac:dyDescent="0.2">
      <c r="A104" s="170" t="s">
        <v>32</v>
      </c>
      <c r="B104" s="376" t="s">
        <v>487</v>
      </c>
      <c r="C104" s="347">
        <v>1</v>
      </c>
      <c r="D104" s="372" t="s">
        <v>50</v>
      </c>
      <c r="E104" s="373">
        <v>45000</v>
      </c>
      <c r="F104" s="348" t="s">
        <v>26</v>
      </c>
      <c r="G104" s="348" t="s">
        <v>26</v>
      </c>
      <c r="H104" s="348" t="s">
        <v>26</v>
      </c>
      <c r="I104" s="348" t="s">
        <v>26</v>
      </c>
      <c r="J104" s="348" t="s">
        <v>26</v>
      </c>
      <c r="K104" s="348" t="s">
        <v>26</v>
      </c>
      <c r="L104" s="372" t="s">
        <v>50</v>
      </c>
      <c r="M104" s="373">
        <v>45000</v>
      </c>
      <c r="N104" s="377" t="s">
        <v>135</v>
      </c>
    </row>
    <row r="105" spans="1:14" s="46" customFormat="1" ht="56.25" x14ac:dyDescent="0.2">
      <c r="A105" s="137" t="s">
        <v>32</v>
      </c>
      <c r="B105" s="316" t="s">
        <v>488</v>
      </c>
      <c r="C105" s="350">
        <v>1</v>
      </c>
      <c r="D105" s="318" t="s">
        <v>50</v>
      </c>
      <c r="E105" s="320">
        <v>45000</v>
      </c>
      <c r="F105" s="319" t="s">
        <v>26</v>
      </c>
      <c r="G105" s="319" t="s">
        <v>26</v>
      </c>
      <c r="H105" s="319" t="s">
        <v>26</v>
      </c>
      <c r="I105" s="319" t="s">
        <v>26</v>
      </c>
      <c r="J105" s="319" t="s">
        <v>26</v>
      </c>
      <c r="K105" s="319" t="s">
        <v>26</v>
      </c>
      <c r="L105" s="318" t="s">
        <v>50</v>
      </c>
      <c r="M105" s="320">
        <v>45000</v>
      </c>
      <c r="N105" s="375" t="s">
        <v>135</v>
      </c>
    </row>
    <row r="106" spans="1:14" s="46" customFormat="1" ht="56.25" x14ac:dyDescent="0.2">
      <c r="A106" s="137" t="s">
        <v>32</v>
      </c>
      <c r="B106" s="316" t="s">
        <v>489</v>
      </c>
      <c r="C106" s="350">
        <v>1</v>
      </c>
      <c r="D106" s="318" t="s">
        <v>50</v>
      </c>
      <c r="E106" s="320">
        <v>43000</v>
      </c>
      <c r="F106" s="319" t="s">
        <v>26</v>
      </c>
      <c r="G106" s="319" t="s">
        <v>26</v>
      </c>
      <c r="H106" s="319" t="s">
        <v>26</v>
      </c>
      <c r="I106" s="319" t="s">
        <v>26</v>
      </c>
      <c r="J106" s="319" t="s">
        <v>26</v>
      </c>
      <c r="K106" s="319" t="s">
        <v>26</v>
      </c>
      <c r="L106" s="318" t="s">
        <v>50</v>
      </c>
      <c r="M106" s="320">
        <v>43000</v>
      </c>
      <c r="N106" s="375" t="s">
        <v>135</v>
      </c>
    </row>
    <row r="107" spans="1:14" s="46" customFormat="1" ht="56.25" x14ac:dyDescent="0.2">
      <c r="A107" s="169" t="s">
        <v>32</v>
      </c>
      <c r="B107" s="316" t="s">
        <v>490</v>
      </c>
      <c r="C107" s="350">
        <v>1</v>
      </c>
      <c r="D107" s="318" t="s">
        <v>50</v>
      </c>
      <c r="E107" s="320">
        <v>43000</v>
      </c>
      <c r="F107" s="319" t="s">
        <v>26</v>
      </c>
      <c r="G107" s="319" t="s">
        <v>26</v>
      </c>
      <c r="H107" s="319" t="s">
        <v>26</v>
      </c>
      <c r="I107" s="319" t="s">
        <v>26</v>
      </c>
      <c r="J107" s="319" t="s">
        <v>26</v>
      </c>
      <c r="K107" s="319" t="s">
        <v>26</v>
      </c>
      <c r="L107" s="318" t="s">
        <v>50</v>
      </c>
      <c r="M107" s="320">
        <v>43000</v>
      </c>
      <c r="N107" s="375" t="s">
        <v>135</v>
      </c>
    </row>
    <row r="108" spans="1:14" s="46" customFormat="1" ht="56.25" x14ac:dyDescent="0.2">
      <c r="A108" s="137" t="s">
        <v>32</v>
      </c>
      <c r="B108" s="376" t="s">
        <v>491</v>
      </c>
      <c r="C108" s="347">
        <v>1</v>
      </c>
      <c r="D108" s="372" t="s">
        <v>50</v>
      </c>
      <c r="E108" s="373">
        <v>102000</v>
      </c>
      <c r="F108" s="348" t="s">
        <v>26</v>
      </c>
      <c r="G108" s="348" t="s">
        <v>26</v>
      </c>
      <c r="H108" s="348" t="s">
        <v>26</v>
      </c>
      <c r="I108" s="348" t="s">
        <v>26</v>
      </c>
      <c r="J108" s="348" t="s">
        <v>26</v>
      </c>
      <c r="K108" s="348" t="s">
        <v>26</v>
      </c>
      <c r="L108" s="372" t="s">
        <v>50</v>
      </c>
      <c r="M108" s="373">
        <v>102000</v>
      </c>
      <c r="N108" s="377" t="s">
        <v>135</v>
      </c>
    </row>
    <row r="109" spans="1:14" s="46" customFormat="1" ht="49.5" x14ac:dyDescent="0.2">
      <c r="A109" s="137" t="s">
        <v>32</v>
      </c>
      <c r="B109" s="322" t="s">
        <v>492</v>
      </c>
      <c r="C109" s="350">
        <v>1</v>
      </c>
      <c r="D109" s="318" t="s">
        <v>50</v>
      </c>
      <c r="E109" s="320">
        <v>3640300</v>
      </c>
      <c r="F109" s="319" t="s">
        <v>26</v>
      </c>
      <c r="G109" s="319" t="s">
        <v>26</v>
      </c>
      <c r="H109" s="319" t="s">
        <v>26</v>
      </c>
      <c r="I109" s="319" t="s">
        <v>26</v>
      </c>
      <c r="J109" s="319" t="s">
        <v>26</v>
      </c>
      <c r="K109" s="319" t="s">
        <v>26</v>
      </c>
      <c r="L109" s="318" t="s">
        <v>50</v>
      </c>
      <c r="M109" s="320">
        <v>3640300</v>
      </c>
      <c r="N109" s="375" t="s">
        <v>135</v>
      </c>
    </row>
    <row r="110" spans="1:14" s="46" customFormat="1" ht="49.5" x14ac:dyDescent="0.2">
      <c r="A110" s="137" t="s">
        <v>32</v>
      </c>
      <c r="B110" s="322" t="s">
        <v>493</v>
      </c>
      <c r="C110" s="350">
        <v>1</v>
      </c>
      <c r="D110" s="318" t="s">
        <v>50</v>
      </c>
      <c r="E110" s="320">
        <v>1187000</v>
      </c>
      <c r="F110" s="319" t="s">
        <v>26</v>
      </c>
      <c r="G110" s="319" t="s">
        <v>26</v>
      </c>
      <c r="H110" s="319" t="s">
        <v>26</v>
      </c>
      <c r="I110" s="319" t="s">
        <v>26</v>
      </c>
      <c r="J110" s="319" t="s">
        <v>26</v>
      </c>
      <c r="K110" s="319" t="s">
        <v>26</v>
      </c>
      <c r="L110" s="318" t="s">
        <v>50</v>
      </c>
      <c r="M110" s="320">
        <v>1187000</v>
      </c>
      <c r="N110" s="375" t="s">
        <v>135</v>
      </c>
    </row>
    <row r="111" spans="1:14" s="46" customFormat="1" ht="49.5" x14ac:dyDescent="0.2">
      <c r="A111" s="170" t="s">
        <v>32</v>
      </c>
      <c r="B111" s="378" t="s">
        <v>495</v>
      </c>
      <c r="C111" s="350">
        <v>1</v>
      </c>
      <c r="D111" s="319" t="s">
        <v>26</v>
      </c>
      <c r="E111" s="319" t="s">
        <v>26</v>
      </c>
      <c r="F111" s="318" t="s">
        <v>50</v>
      </c>
      <c r="G111" s="379">
        <v>6000000</v>
      </c>
      <c r="H111" s="319" t="s">
        <v>26</v>
      </c>
      <c r="I111" s="319" t="s">
        <v>26</v>
      </c>
      <c r="J111" s="319" t="s">
        <v>26</v>
      </c>
      <c r="K111" s="319" t="s">
        <v>26</v>
      </c>
      <c r="L111" s="318" t="s">
        <v>50</v>
      </c>
      <c r="M111" s="359">
        <v>6000000</v>
      </c>
      <c r="N111" s="375" t="s">
        <v>135</v>
      </c>
    </row>
    <row r="112" spans="1:14" s="46" customFormat="1" ht="49.5" x14ac:dyDescent="0.2">
      <c r="A112" s="170" t="s">
        <v>32</v>
      </c>
      <c r="B112" s="380" t="s">
        <v>494</v>
      </c>
      <c r="C112" s="347">
        <v>1</v>
      </c>
      <c r="D112" s="348" t="s">
        <v>26</v>
      </c>
      <c r="E112" s="348" t="s">
        <v>26</v>
      </c>
      <c r="F112" s="372" t="s">
        <v>50</v>
      </c>
      <c r="G112" s="381">
        <v>6000000</v>
      </c>
      <c r="H112" s="348" t="s">
        <v>26</v>
      </c>
      <c r="I112" s="348" t="s">
        <v>26</v>
      </c>
      <c r="J112" s="348" t="s">
        <v>26</v>
      </c>
      <c r="K112" s="348" t="s">
        <v>26</v>
      </c>
      <c r="L112" s="372" t="s">
        <v>50</v>
      </c>
      <c r="M112" s="365">
        <v>6000000</v>
      </c>
      <c r="N112" s="377" t="s">
        <v>135</v>
      </c>
    </row>
    <row r="113" spans="1:14" s="46" customFormat="1" ht="49.5" x14ac:dyDescent="0.2">
      <c r="A113" s="137" t="s">
        <v>32</v>
      </c>
      <c r="B113" s="378" t="s">
        <v>496</v>
      </c>
      <c r="C113" s="350">
        <v>1</v>
      </c>
      <c r="D113" s="319" t="s">
        <v>26</v>
      </c>
      <c r="E113" s="319" t="s">
        <v>26</v>
      </c>
      <c r="F113" s="318" t="s">
        <v>50</v>
      </c>
      <c r="G113" s="382">
        <v>7500000</v>
      </c>
      <c r="H113" s="319" t="s">
        <v>26</v>
      </c>
      <c r="I113" s="319" t="s">
        <v>26</v>
      </c>
      <c r="J113" s="319" t="s">
        <v>26</v>
      </c>
      <c r="K113" s="319" t="s">
        <v>26</v>
      </c>
      <c r="L113" s="318" t="s">
        <v>50</v>
      </c>
      <c r="M113" s="359">
        <v>7500000</v>
      </c>
      <c r="N113" s="375" t="s">
        <v>135</v>
      </c>
    </row>
    <row r="114" spans="1:14" s="46" customFormat="1" ht="56.25" x14ac:dyDescent="0.2">
      <c r="A114" s="169" t="s">
        <v>32</v>
      </c>
      <c r="B114" s="383" t="s">
        <v>497</v>
      </c>
      <c r="C114" s="350">
        <v>1</v>
      </c>
      <c r="D114" s="319" t="s">
        <v>26</v>
      </c>
      <c r="E114" s="319" t="s">
        <v>26</v>
      </c>
      <c r="F114" s="318" t="s">
        <v>50</v>
      </c>
      <c r="G114" s="379">
        <v>8000000</v>
      </c>
      <c r="H114" s="319" t="s">
        <v>26</v>
      </c>
      <c r="I114" s="319" t="s">
        <v>26</v>
      </c>
      <c r="J114" s="319" t="s">
        <v>26</v>
      </c>
      <c r="K114" s="319" t="s">
        <v>26</v>
      </c>
      <c r="L114" s="318" t="s">
        <v>50</v>
      </c>
      <c r="M114" s="359">
        <v>8000000</v>
      </c>
      <c r="N114" s="375" t="s">
        <v>135</v>
      </c>
    </row>
    <row r="115" spans="1:14" s="46" customFormat="1" ht="49.5" x14ac:dyDescent="0.2">
      <c r="A115" s="137" t="s">
        <v>32</v>
      </c>
      <c r="B115" s="380" t="s">
        <v>498</v>
      </c>
      <c r="C115" s="347">
        <v>1</v>
      </c>
      <c r="D115" s="348" t="s">
        <v>26</v>
      </c>
      <c r="E115" s="348" t="s">
        <v>26</v>
      </c>
      <c r="F115" s="372" t="s">
        <v>50</v>
      </c>
      <c r="G115" s="381">
        <v>23000000</v>
      </c>
      <c r="H115" s="348" t="s">
        <v>26</v>
      </c>
      <c r="I115" s="348" t="s">
        <v>26</v>
      </c>
      <c r="J115" s="348" t="s">
        <v>26</v>
      </c>
      <c r="K115" s="348" t="s">
        <v>26</v>
      </c>
      <c r="L115" s="372" t="s">
        <v>50</v>
      </c>
      <c r="M115" s="365">
        <v>23000000</v>
      </c>
      <c r="N115" s="377" t="s">
        <v>135</v>
      </c>
    </row>
    <row r="116" spans="1:14" s="46" customFormat="1" ht="75" x14ac:dyDescent="0.2">
      <c r="A116" s="137" t="s">
        <v>32</v>
      </c>
      <c r="B116" s="378" t="s">
        <v>499</v>
      </c>
      <c r="C116" s="350">
        <v>1</v>
      </c>
      <c r="D116" s="319" t="s">
        <v>26</v>
      </c>
      <c r="E116" s="319" t="s">
        <v>26</v>
      </c>
      <c r="F116" s="318" t="s">
        <v>50</v>
      </c>
      <c r="G116" s="382">
        <v>5500000</v>
      </c>
      <c r="H116" s="319" t="s">
        <v>26</v>
      </c>
      <c r="I116" s="319" t="s">
        <v>26</v>
      </c>
      <c r="J116" s="319" t="s">
        <v>26</v>
      </c>
      <c r="K116" s="319" t="s">
        <v>26</v>
      </c>
      <c r="L116" s="318" t="s">
        <v>50</v>
      </c>
      <c r="M116" s="359">
        <v>5500000</v>
      </c>
      <c r="N116" s="375" t="s">
        <v>135</v>
      </c>
    </row>
    <row r="117" spans="1:14" s="46" customFormat="1" ht="49.5" x14ac:dyDescent="0.2">
      <c r="A117" s="137" t="s">
        <v>32</v>
      </c>
      <c r="B117" s="378" t="s">
        <v>500</v>
      </c>
      <c r="C117" s="350">
        <v>1</v>
      </c>
      <c r="D117" s="319" t="s">
        <v>26</v>
      </c>
      <c r="E117" s="319" t="s">
        <v>26</v>
      </c>
      <c r="F117" s="318" t="s">
        <v>50</v>
      </c>
      <c r="G117" s="382">
        <v>11100000</v>
      </c>
      <c r="H117" s="319" t="s">
        <v>26</v>
      </c>
      <c r="I117" s="319" t="s">
        <v>26</v>
      </c>
      <c r="J117" s="319" t="s">
        <v>26</v>
      </c>
      <c r="K117" s="319" t="s">
        <v>26</v>
      </c>
      <c r="L117" s="318" t="s">
        <v>50</v>
      </c>
      <c r="M117" s="359">
        <v>11100000</v>
      </c>
      <c r="N117" s="375" t="s">
        <v>135</v>
      </c>
    </row>
    <row r="118" spans="1:14" s="46" customFormat="1" ht="56.25" x14ac:dyDescent="0.2">
      <c r="A118" s="137" t="s">
        <v>32</v>
      </c>
      <c r="B118" s="378" t="s">
        <v>501</v>
      </c>
      <c r="C118" s="350">
        <v>1</v>
      </c>
      <c r="D118" s="319" t="s">
        <v>26</v>
      </c>
      <c r="E118" s="319" t="s">
        <v>26</v>
      </c>
      <c r="F118" s="319" t="s">
        <v>26</v>
      </c>
      <c r="G118" s="319" t="s">
        <v>26</v>
      </c>
      <c r="H118" s="318" t="s">
        <v>50</v>
      </c>
      <c r="I118" s="382">
        <v>34500000</v>
      </c>
      <c r="J118" s="319" t="s">
        <v>26</v>
      </c>
      <c r="K118" s="319" t="s">
        <v>26</v>
      </c>
      <c r="L118" s="318" t="s">
        <v>50</v>
      </c>
      <c r="M118" s="359">
        <v>34500000</v>
      </c>
      <c r="N118" s="375" t="s">
        <v>135</v>
      </c>
    </row>
    <row r="119" spans="1:14" s="46" customFormat="1" ht="56.25" x14ac:dyDescent="0.2">
      <c r="A119" s="170" t="s">
        <v>32</v>
      </c>
      <c r="B119" s="383" t="s">
        <v>502</v>
      </c>
      <c r="C119" s="350">
        <v>1</v>
      </c>
      <c r="D119" s="319" t="s">
        <v>26</v>
      </c>
      <c r="E119" s="319" t="s">
        <v>26</v>
      </c>
      <c r="F119" s="319" t="s">
        <v>26</v>
      </c>
      <c r="G119" s="319" t="s">
        <v>26</v>
      </c>
      <c r="H119" s="318" t="s">
        <v>50</v>
      </c>
      <c r="I119" s="384">
        <v>25000000</v>
      </c>
      <c r="J119" s="319" t="s">
        <v>26</v>
      </c>
      <c r="K119" s="319" t="s">
        <v>26</v>
      </c>
      <c r="L119" s="318" t="s">
        <v>50</v>
      </c>
      <c r="M119" s="360">
        <v>25000000</v>
      </c>
      <c r="N119" s="375" t="s">
        <v>135</v>
      </c>
    </row>
    <row r="120" spans="1:14" s="46" customFormat="1" ht="56.25" x14ac:dyDescent="0.2">
      <c r="A120" s="170" t="s">
        <v>32</v>
      </c>
      <c r="B120" s="385" t="s">
        <v>506</v>
      </c>
      <c r="C120" s="347">
        <v>1</v>
      </c>
      <c r="D120" s="348" t="s">
        <v>26</v>
      </c>
      <c r="E120" s="348" t="s">
        <v>26</v>
      </c>
      <c r="F120" s="348" t="s">
        <v>26</v>
      </c>
      <c r="G120" s="348" t="s">
        <v>26</v>
      </c>
      <c r="H120" s="372" t="s">
        <v>50</v>
      </c>
      <c r="I120" s="386">
        <v>25000000</v>
      </c>
      <c r="J120" s="348" t="s">
        <v>26</v>
      </c>
      <c r="K120" s="348" t="s">
        <v>26</v>
      </c>
      <c r="L120" s="372" t="s">
        <v>50</v>
      </c>
      <c r="M120" s="387">
        <v>25000000</v>
      </c>
      <c r="N120" s="377" t="s">
        <v>135</v>
      </c>
    </row>
    <row r="121" spans="1:14" s="46" customFormat="1" ht="49.5" x14ac:dyDescent="0.2">
      <c r="A121" s="169" t="s">
        <v>32</v>
      </c>
      <c r="B121" s="383" t="s">
        <v>505</v>
      </c>
      <c r="C121" s="350">
        <v>1</v>
      </c>
      <c r="D121" s="319" t="s">
        <v>26</v>
      </c>
      <c r="E121" s="319" t="s">
        <v>26</v>
      </c>
      <c r="F121" s="319" t="s">
        <v>26</v>
      </c>
      <c r="G121" s="319" t="s">
        <v>26</v>
      </c>
      <c r="H121" s="318" t="s">
        <v>50</v>
      </c>
      <c r="I121" s="384">
        <v>6000000</v>
      </c>
      <c r="J121" s="319" t="s">
        <v>26</v>
      </c>
      <c r="K121" s="319" t="s">
        <v>26</v>
      </c>
      <c r="L121" s="318" t="s">
        <v>50</v>
      </c>
      <c r="M121" s="360">
        <v>6000000</v>
      </c>
      <c r="N121" s="375" t="s">
        <v>135</v>
      </c>
    </row>
    <row r="122" spans="1:14" s="46" customFormat="1" ht="49.5" x14ac:dyDescent="0.2">
      <c r="A122" s="137" t="s">
        <v>32</v>
      </c>
      <c r="B122" s="380" t="s">
        <v>504</v>
      </c>
      <c r="C122" s="347">
        <v>1</v>
      </c>
      <c r="D122" s="348" t="s">
        <v>26</v>
      </c>
      <c r="E122" s="348" t="s">
        <v>26</v>
      </c>
      <c r="F122" s="348" t="s">
        <v>26</v>
      </c>
      <c r="G122" s="348" t="s">
        <v>26</v>
      </c>
      <c r="H122" s="372" t="s">
        <v>50</v>
      </c>
      <c r="I122" s="386">
        <v>18000000</v>
      </c>
      <c r="J122" s="348" t="s">
        <v>26</v>
      </c>
      <c r="K122" s="348" t="s">
        <v>26</v>
      </c>
      <c r="L122" s="372" t="s">
        <v>50</v>
      </c>
      <c r="M122" s="387">
        <v>18000000</v>
      </c>
      <c r="N122" s="377" t="s">
        <v>135</v>
      </c>
    </row>
    <row r="123" spans="1:14" s="46" customFormat="1" ht="67.5" customHeight="1" x14ac:dyDescent="0.2">
      <c r="A123" s="137" t="s">
        <v>32</v>
      </c>
      <c r="B123" s="378" t="s">
        <v>503</v>
      </c>
      <c r="C123" s="350">
        <v>1</v>
      </c>
      <c r="D123" s="319" t="s">
        <v>26</v>
      </c>
      <c r="E123" s="319" t="s">
        <v>26</v>
      </c>
      <c r="F123" s="319" t="s">
        <v>26</v>
      </c>
      <c r="G123" s="319" t="s">
        <v>26</v>
      </c>
      <c r="H123" s="318" t="s">
        <v>50</v>
      </c>
      <c r="I123" s="388">
        <v>5500000</v>
      </c>
      <c r="J123" s="319" t="s">
        <v>26</v>
      </c>
      <c r="K123" s="319" t="s">
        <v>26</v>
      </c>
      <c r="L123" s="318" t="s">
        <v>50</v>
      </c>
      <c r="M123" s="360">
        <v>5500000</v>
      </c>
      <c r="N123" s="375" t="s">
        <v>135</v>
      </c>
    </row>
    <row r="124" spans="1:14" s="46" customFormat="1" ht="49.5" x14ac:dyDescent="0.2">
      <c r="A124" s="137" t="s">
        <v>32</v>
      </c>
      <c r="B124" s="378" t="s">
        <v>509</v>
      </c>
      <c r="C124" s="350">
        <v>1</v>
      </c>
      <c r="D124" s="319" t="s">
        <v>26</v>
      </c>
      <c r="E124" s="319" t="s">
        <v>26</v>
      </c>
      <c r="F124" s="319" t="s">
        <v>26</v>
      </c>
      <c r="G124" s="319" t="s">
        <v>26</v>
      </c>
      <c r="H124" s="318" t="s">
        <v>50</v>
      </c>
      <c r="I124" s="388">
        <v>18000000</v>
      </c>
      <c r="J124" s="319" t="s">
        <v>26</v>
      </c>
      <c r="K124" s="319" t="s">
        <v>26</v>
      </c>
      <c r="L124" s="318" t="s">
        <v>50</v>
      </c>
      <c r="M124" s="360">
        <v>18000000</v>
      </c>
      <c r="N124" s="375" t="s">
        <v>135</v>
      </c>
    </row>
    <row r="125" spans="1:14" s="46" customFormat="1" ht="49.5" x14ac:dyDescent="0.2">
      <c r="A125" s="137" t="s">
        <v>32</v>
      </c>
      <c r="B125" s="383" t="s">
        <v>508</v>
      </c>
      <c r="C125" s="350">
        <v>1</v>
      </c>
      <c r="D125" s="319" t="s">
        <v>26</v>
      </c>
      <c r="E125" s="319" t="s">
        <v>26</v>
      </c>
      <c r="F125" s="319" t="s">
        <v>26</v>
      </c>
      <c r="G125" s="319" t="s">
        <v>26</v>
      </c>
      <c r="H125" s="318" t="s">
        <v>50</v>
      </c>
      <c r="I125" s="388">
        <v>20000000</v>
      </c>
      <c r="J125" s="319" t="s">
        <v>26</v>
      </c>
      <c r="K125" s="319" t="s">
        <v>26</v>
      </c>
      <c r="L125" s="318" t="s">
        <v>50</v>
      </c>
      <c r="M125" s="360">
        <v>20000000</v>
      </c>
      <c r="N125" s="375" t="s">
        <v>135</v>
      </c>
    </row>
    <row r="126" spans="1:14" s="46" customFormat="1" ht="49.5" x14ac:dyDescent="0.2">
      <c r="A126" s="137" t="s">
        <v>32</v>
      </c>
      <c r="B126" s="383" t="s">
        <v>507</v>
      </c>
      <c r="C126" s="350">
        <v>1</v>
      </c>
      <c r="D126" s="319" t="s">
        <v>26</v>
      </c>
      <c r="E126" s="319" t="s">
        <v>26</v>
      </c>
      <c r="F126" s="319" t="s">
        <v>26</v>
      </c>
      <c r="G126" s="319" t="s">
        <v>26</v>
      </c>
      <c r="H126" s="318" t="s">
        <v>50</v>
      </c>
      <c r="I126" s="388">
        <v>6000000</v>
      </c>
      <c r="J126" s="319" t="s">
        <v>26</v>
      </c>
      <c r="K126" s="319" t="s">
        <v>26</v>
      </c>
      <c r="L126" s="318" t="s">
        <v>50</v>
      </c>
      <c r="M126" s="360">
        <v>6000000</v>
      </c>
      <c r="N126" s="375" t="s">
        <v>135</v>
      </c>
    </row>
    <row r="127" spans="1:14" s="46" customFormat="1" ht="49.5" x14ac:dyDescent="0.2">
      <c r="A127" s="170" t="s">
        <v>32</v>
      </c>
      <c r="B127" s="383" t="s">
        <v>510</v>
      </c>
      <c r="C127" s="350">
        <v>1</v>
      </c>
      <c r="D127" s="319" t="s">
        <v>26</v>
      </c>
      <c r="E127" s="319" t="s">
        <v>26</v>
      </c>
      <c r="F127" s="319" t="s">
        <v>26</v>
      </c>
      <c r="G127" s="319" t="s">
        <v>26</v>
      </c>
      <c r="H127" s="318" t="s">
        <v>50</v>
      </c>
      <c r="I127" s="384">
        <v>6000000</v>
      </c>
      <c r="J127" s="319" t="s">
        <v>26</v>
      </c>
      <c r="K127" s="319" t="s">
        <v>26</v>
      </c>
      <c r="L127" s="318" t="s">
        <v>50</v>
      </c>
      <c r="M127" s="360">
        <v>6000000</v>
      </c>
      <c r="N127" s="375" t="s">
        <v>135</v>
      </c>
    </row>
    <row r="128" spans="1:14" s="46" customFormat="1" ht="49.5" x14ac:dyDescent="0.2">
      <c r="A128" s="169" t="s">
        <v>32</v>
      </c>
      <c r="B128" s="385" t="s">
        <v>511</v>
      </c>
      <c r="C128" s="347">
        <v>1</v>
      </c>
      <c r="D128" s="348" t="s">
        <v>26</v>
      </c>
      <c r="E128" s="348" t="s">
        <v>26</v>
      </c>
      <c r="F128" s="348" t="s">
        <v>26</v>
      </c>
      <c r="G128" s="348" t="s">
        <v>26</v>
      </c>
      <c r="H128" s="372" t="s">
        <v>50</v>
      </c>
      <c r="I128" s="387">
        <v>7500000</v>
      </c>
      <c r="J128" s="348" t="s">
        <v>26</v>
      </c>
      <c r="K128" s="348" t="s">
        <v>26</v>
      </c>
      <c r="L128" s="372" t="s">
        <v>50</v>
      </c>
      <c r="M128" s="387">
        <v>7500000</v>
      </c>
      <c r="N128" s="377" t="s">
        <v>135</v>
      </c>
    </row>
    <row r="129" spans="1:15" s="46" customFormat="1" ht="49.5" x14ac:dyDescent="0.2">
      <c r="A129" s="137" t="s">
        <v>32</v>
      </c>
      <c r="B129" s="385" t="s">
        <v>512</v>
      </c>
      <c r="C129" s="347">
        <v>1</v>
      </c>
      <c r="D129" s="348" t="s">
        <v>26</v>
      </c>
      <c r="E129" s="348" t="s">
        <v>26</v>
      </c>
      <c r="F129" s="348" t="s">
        <v>26</v>
      </c>
      <c r="G129" s="348" t="s">
        <v>26</v>
      </c>
      <c r="H129" s="372" t="s">
        <v>50</v>
      </c>
      <c r="I129" s="386">
        <v>7500000</v>
      </c>
      <c r="J129" s="348" t="s">
        <v>26</v>
      </c>
      <c r="K129" s="348" t="s">
        <v>26</v>
      </c>
      <c r="L129" s="372" t="s">
        <v>50</v>
      </c>
      <c r="M129" s="387">
        <v>7500000</v>
      </c>
      <c r="N129" s="377" t="s">
        <v>135</v>
      </c>
    </row>
    <row r="130" spans="1:15" s="46" customFormat="1" ht="49.5" x14ac:dyDescent="0.2">
      <c r="A130" s="137" t="s">
        <v>32</v>
      </c>
      <c r="B130" s="383" t="s">
        <v>513</v>
      </c>
      <c r="C130" s="350">
        <v>1</v>
      </c>
      <c r="D130" s="319" t="s">
        <v>26</v>
      </c>
      <c r="E130" s="319" t="s">
        <v>26</v>
      </c>
      <c r="F130" s="319" t="s">
        <v>26</v>
      </c>
      <c r="G130" s="319" t="s">
        <v>26</v>
      </c>
      <c r="H130" s="318" t="s">
        <v>50</v>
      </c>
      <c r="I130" s="388">
        <v>7500000</v>
      </c>
      <c r="J130" s="319" t="s">
        <v>26</v>
      </c>
      <c r="K130" s="319" t="s">
        <v>26</v>
      </c>
      <c r="L130" s="318" t="s">
        <v>50</v>
      </c>
      <c r="M130" s="360">
        <v>7500000</v>
      </c>
      <c r="N130" s="375" t="s">
        <v>135</v>
      </c>
    </row>
    <row r="131" spans="1:15" s="46" customFormat="1" ht="49.5" x14ac:dyDescent="0.2">
      <c r="A131" s="137" t="s">
        <v>32</v>
      </c>
      <c r="B131" s="383" t="s">
        <v>514</v>
      </c>
      <c r="C131" s="350">
        <v>1</v>
      </c>
      <c r="D131" s="319" t="s">
        <v>26</v>
      </c>
      <c r="E131" s="319" t="s">
        <v>26</v>
      </c>
      <c r="F131" s="319" t="s">
        <v>26</v>
      </c>
      <c r="G131" s="319" t="s">
        <v>26</v>
      </c>
      <c r="H131" s="318" t="s">
        <v>50</v>
      </c>
      <c r="I131" s="388">
        <v>7500000</v>
      </c>
      <c r="J131" s="319" t="s">
        <v>26</v>
      </c>
      <c r="K131" s="319" t="s">
        <v>26</v>
      </c>
      <c r="L131" s="318" t="s">
        <v>50</v>
      </c>
      <c r="M131" s="360">
        <v>7500000</v>
      </c>
      <c r="N131" s="375" t="s">
        <v>135</v>
      </c>
    </row>
    <row r="132" spans="1:15" s="46" customFormat="1" ht="75" x14ac:dyDescent="0.2">
      <c r="A132" s="137" t="s">
        <v>32</v>
      </c>
      <c r="B132" s="378" t="s">
        <v>523</v>
      </c>
      <c r="C132" s="350">
        <v>1</v>
      </c>
      <c r="D132" s="319" t="s">
        <v>26</v>
      </c>
      <c r="E132" s="319" t="s">
        <v>26</v>
      </c>
      <c r="F132" s="319" t="s">
        <v>26</v>
      </c>
      <c r="G132" s="319" t="s">
        <v>26</v>
      </c>
      <c r="H132" s="319" t="s">
        <v>26</v>
      </c>
      <c r="I132" s="319" t="s">
        <v>26</v>
      </c>
      <c r="J132" s="318" t="s">
        <v>50</v>
      </c>
      <c r="K132" s="359">
        <v>5500000</v>
      </c>
      <c r="L132" s="318" t="s">
        <v>50</v>
      </c>
      <c r="M132" s="359">
        <v>5500000</v>
      </c>
      <c r="N132" s="375" t="s">
        <v>135</v>
      </c>
    </row>
    <row r="133" spans="1:15" s="46" customFormat="1" ht="49.5" x14ac:dyDescent="0.2">
      <c r="A133" s="137" t="s">
        <v>32</v>
      </c>
      <c r="B133" s="383" t="s">
        <v>515</v>
      </c>
      <c r="C133" s="350">
        <v>1</v>
      </c>
      <c r="D133" s="319" t="s">
        <v>26</v>
      </c>
      <c r="E133" s="319" t="s">
        <v>26</v>
      </c>
      <c r="F133" s="319" t="s">
        <v>26</v>
      </c>
      <c r="G133" s="319" t="s">
        <v>26</v>
      </c>
      <c r="H133" s="319" t="s">
        <v>26</v>
      </c>
      <c r="I133" s="319" t="s">
        <v>26</v>
      </c>
      <c r="J133" s="318" t="s">
        <v>50</v>
      </c>
      <c r="K133" s="359">
        <v>7500000</v>
      </c>
      <c r="L133" s="318" t="s">
        <v>50</v>
      </c>
      <c r="M133" s="359">
        <v>7500000</v>
      </c>
      <c r="N133" s="375" t="s">
        <v>135</v>
      </c>
    </row>
    <row r="134" spans="1:15" s="46" customFormat="1" ht="49.5" x14ac:dyDescent="0.2">
      <c r="A134" s="137" t="s">
        <v>32</v>
      </c>
      <c r="B134" s="383" t="s">
        <v>516</v>
      </c>
      <c r="C134" s="350">
        <v>1</v>
      </c>
      <c r="D134" s="319" t="s">
        <v>26</v>
      </c>
      <c r="E134" s="319" t="s">
        <v>26</v>
      </c>
      <c r="F134" s="319" t="s">
        <v>26</v>
      </c>
      <c r="G134" s="319" t="s">
        <v>26</v>
      </c>
      <c r="H134" s="319" t="s">
        <v>26</v>
      </c>
      <c r="I134" s="319" t="s">
        <v>26</v>
      </c>
      <c r="J134" s="318" t="s">
        <v>50</v>
      </c>
      <c r="K134" s="359">
        <v>6000000</v>
      </c>
      <c r="L134" s="318" t="s">
        <v>50</v>
      </c>
      <c r="M134" s="359">
        <v>6000000</v>
      </c>
      <c r="N134" s="375" t="s">
        <v>135</v>
      </c>
    </row>
    <row r="135" spans="1:15" s="46" customFormat="1" ht="49.5" x14ac:dyDescent="0.2">
      <c r="A135" s="169" t="s">
        <v>32</v>
      </c>
      <c r="B135" s="383" t="s">
        <v>517</v>
      </c>
      <c r="C135" s="350">
        <v>1</v>
      </c>
      <c r="D135" s="319" t="s">
        <v>26</v>
      </c>
      <c r="E135" s="319" t="s">
        <v>26</v>
      </c>
      <c r="F135" s="319" t="s">
        <v>26</v>
      </c>
      <c r="G135" s="319" t="s">
        <v>26</v>
      </c>
      <c r="H135" s="319" t="s">
        <v>26</v>
      </c>
      <c r="I135" s="319" t="s">
        <v>26</v>
      </c>
      <c r="J135" s="318" t="s">
        <v>50</v>
      </c>
      <c r="K135" s="359">
        <v>7500000</v>
      </c>
      <c r="L135" s="318" t="s">
        <v>50</v>
      </c>
      <c r="M135" s="359">
        <v>7500000</v>
      </c>
      <c r="N135" s="375" t="s">
        <v>135</v>
      </c>
    </row>
    <row r="136" spans="1:15" s="46" customFormat="1" ht="49.5" x14ac:dyDescent="0.2">
      <c r="A136" s="137" t="s">
        <v>32</v>
      </c>
      <c r="B136" s="383" t="s">
        <v>524</v>
      </c>
      <c r="C136" s="350">
        <v>1</v>
      </c>
      <c r="D136" s="319" t="s">
        <v>26</v>
      </c>
      <c r="E136" s="319" t="s">
        <v>26</v>
      </c>
      <c r="F136" s="319" t="s">
        <v>26</v>
      </c>
      <c r="G136" s="319" t="s">
        <v>26</v>
      </c>
      <c r="H136" s="319" t="s">
        <v>26</v>
      </c>
      <c r="I136" s="319" t="s">
        <v>26</v>
      </c>
      <c r="J136" s="318" t="s">
        <v>50</v>
      </c>
      <c r="K136" s="359">
        <v>7500000</v>
      </c>
      <c r="L136" s="318" t="s">
        <v>50</v>
      </c>
      <c r="M136" s="359">
        <v>7500000</v>
      </c>
      <c r="N136" s="375" t="s">
        <v>135</v>
      </c>
    </row>
    <row r="137" spans="1:15" s="46" customFormat="1" ht="49.5" x14ac:dyDescent="0.2">
      <c r="A137" s="137" t="s">
        <v>32</v>
      </c>
      <c r="B137" s="378" t="s">
        <v>518</v>
      </c>
      <c r="C137" s="350">
        <v>1</v>
      </c>
      <c r="D137" s="319" t="s">
        <v>26</v>
      </c>
      <c r="E137" s="319" t="s">
        <v>26</v>
      </c>
      <c r="F137" s="319" t="s">
        <v>26</v>
      </c>
      <c r="G137" s="319" t="s">
        <v>26</v>
      </c>
      <c r="H137" s="319" t="s">
        <v>26</v>
      </c>
      <c r="I137" s="319" t="s">
        <v>26</v>
      </c>
      <c r="J137" s="318" t="s">
        <v>50</v>
      </c>
      <c r="K137" s="359">
        <v>6000000</v>
      </c>
      <c r="L137" s="318" t="s">
        <v>50</v>
      </c>
      <c r="M137" s="359">
        <v>6000000</v>
      </c>
      <c r="N137" s="375" t="s">
        <v>135</v>
      </c>
    </row>
    <row r="138" spans="1:15" s="46" customFormat="1" ht="49.5" x14ac:dyDescent="0.2">
      <c r="A138" s="186" t="s">
        <v>32</v>
      </c>
      <c r="B138" s="383" t="s">
        <v>519</v>
      </c>
      <c r="C138" s="350">
        <v>1</v>
      </c>
      <c r="D138" s="319" t="s">
        <v>26</v>
      </c>
      <c r="E138" s="319" t="s">
        <v>26</v>
      </c>
      <c r="F138" s="319" t="s">
        <v>26</v>
      </c>
      <c r="G138" s="319" t="s">
        <v>26</v>
      </c>
      <c r="H138" s="319" t="s">
        <v>26</v>
      </c>
      <c r="I138" s="319" t="s">
        <v>26</v>
      </c>
      <c r="J138" s="318" t="s">
        <v>50</v>
      </c>
      <c r="K138" s="359">
        <v>6000000</v>
      </c>
      <c r="L138" s="318" t="s">
        <v>50</v>
      </c>
      <c r="M138" s="359">
        <v>6000000</v>
      </c>
      <c r="N138" s="375" t="s">
        <v>135</v>
      </c>
    </row>
    <row r="139" spans="1:15" s="46" customFormat="1" ht="75" x14ac:dyDescent="0.2">
      <c r="A139" s="263"/>
      <c r="B139" s="383" t="s">
        <v>620</v>
      </c>
      <c r="C139" s="350">
        <v>1</v>
      </c>
      <c r="D139" s="319" t="s">
        <v>26</v>
      </c>
      <c r="E139" s="319" t="s">
        <v>26</v>
      </c>
      <c r="F139" s="319" t="s">
        <v>26</v>
      </c>
      <c r="G139" s="319" t="s">
        <v>26</v>
      </c>
      <c r="H139" s="389" t="s">
        <v>621</v>
      </c>
      <c r="I139" s="319">
        <v>4636000</v>
      </c>
      <c r="J139" s="318" t="s">
        <v>26</v>
      </c>
      <c r="K139" s="359" t="s">
        <v>26</v>
      </c>
      <c r="L139" s="390" t="s">
        <v>621</v>
      </c>
      <c r="M139" s="319">
        <v>4636000</v>
      </c>
      <c r="N139" s="375" t="s">
        <v>118</v>
      </c>
    </row>
    <row r="140" spans="1:15" s="303" customFormat="1" ht="75" x14ac:dyDescent="0.2">
      <c r="A140" s="312" t="s">
        <v>181</v>
      </c>
      <c r="B140" s="323" t="s">
        <v>331</v>
      </c>
      <c r="C140" s="324">
        <v>1</v>
      </c>
      <c r="D140" s="325" t="s">
        <v>544</v>
      </c>
      <c r="E140" s="326" t="s">
        <v>545</v>
      </c>
      <c r="F140" s="325" t="s">
        <v>544</v>
      </c>
      <c r="G140" s="326" t="s">
        <v>545</v>
      </c>
      <c r="H140" s="325" t="s">
        <v>544</v>
      </c>
      <c r="I140" s="326" t="s">
        <v>545</v>
      </c>
      <c r="J140" s="325" t="s">
        <v>544</v>
      </c>
      <c r="K140" s="326" t="s">
        <v>545</v>
      </c>
      <c r="L140" s="326" t="s">
        <v>224</v>
      </c>
      <c r="M140" s="326" t="s">
        <v>546</v>
      </c>
      <c r="N140" s="327" t="s">
        <v>54</v>
      </c>
    </row>
    <row r="141" spans="1:15" s="41" customFormat="1" ht="56.25" x14ac:dyDescent="0.2">
      <c r="A141" s="313"/>
      <c r="B141" s="328" t="s">
        <v>332</v>
      </c>
      <c r="C141" s="329">
        <v>1</v>
      </c>
      <c r="D141" s="330" t="s">
        <v>137</v>
      </c>
      <c r="E141" s="331">
        <v>2821000</v>
      </c>
      <c r="F141" s="330" t="s">
        <v>137</v>
      </c>
      <c r="G141" s="331">
        <v>2821000</v>
      </c>
      <c r="H141" s="330" t="s">
        <v>137</v>
      </c>
      <c r="I141" s="331">
        <v>2821000</v>
      </c>
      <c r="J141" s="330" t="s">
        <v>137</v>
      </c>
      <c r="K141" s="331">
        <v>2821000</v>
      </c>
      <c r="L141" s="332" t="s">
        <v>225</v>
      </c>
      <c r="M141" s="333">
        <v>559000</v>
      </c>
      <c r="N141" s="328" t="s">
        <v>54</v>
      </c>
    </row>
    <row r="142" spans="1:15" s="41" customFormat="1" ht="38.25" customHeight="1" x14ac:dyDescent="0.2">
      <c r="A142" s="269"/>
      <c r="B142" s="334"/>
      <c r="C142" s="335">
        <v>2</v>
      </c>
      <c r="D142" s="336" t="s">
        <v>137</v>
      </c>
      <c r="E142" s="337" t="s">
        <v>547</v>
      </c>
      <c r="F142" s="336" t="s">
        <v>548</v>
      </c>
      <c r="G142" s="337" t="s">
        <v>549</v>
      </c>
      <c r="H142" s="336" t="s">
        <v>548</v>
      </c>
      <c r="I142" s="337" t="s">
        <v>549</v>
      </c>
      <c r="J142" s="336" t="s">
        <v>548</v>
      </c>
      <c r="K142" s="337" t="s">
        <v>549</v>
      </c>
      <c r="L142" s="338" t="s">
        <v>550</v>
      </c>
      <c r="M142" s="339" t="s">
        <v>551</v>
      </c>
      <c r="N142" s="334" t="s">
        <v>54</v>
      </c>
    </row>
    <row r="143" spans="1:15" s="41" customFormat="1" ht="38.25" customHeight="1" x14ac:dyDescent="0.2">
      <c r="A143" s="234"/>
      <c r="B143" s="340"/>
      <c r="C143" s="341"/>
      <c r="D143" s="342"/>
      <c r="E143" s="343"/>
      <c r="F143" s="342"/>
      <c r="G143" s="343"/>
      <c r="H143" s="342"/>
      <c r="I143" s="343"/>
      <c r="J143" s="342"/>
      <c r="K143" s="343"/>
      <c r="L143" s="344"/>
      <c r="M143" s="345"/>
      <c r="N143" s="340"/>
      <c r="O143" s="270"/>
    </row>
    <row r="144" spans="1:15" s="17" customFormat="1" ht="37.5" x14ac:dyDescent="0.2">
      <c r="A144" s="764" t="s">
        <v>181</v>
      </c>
      <c r="B144" s="346" t="s">
        <v>333</v>
      </c>
      <c r="C144" s="347">
        <v>1</v>
      </c>
      <c r="D144" s="348" t="s">
        <v>55</v>
      </c>
      <c r="E144" s="349">
        <v>80400</v>
      </c>
      <c r="F144" s="349" t="s">
        <v>221</v>
      </c>
      <c r="G144" s="349">
        <v>80400</v>
      </c>
      <c r="H144" s="348" t="s">
        <v>221</v>
      </c>
      <c r="I144" s="349">
        <v>80400</v>
      </c>
      <c r="J144" s="348" t="s">
        <v>221</v>
      </c>
      <c r="K144" s="349">
        <v>80400</v>
      </c>
      <c r="L144" s="348" t="s">
        <v>226</v>
      </c>
      <c r="M144" s="349">
        <v>450000</v>
      </c>
      <c r="N144" s="346" t="s">
        <v>54</v>
      </c>
    </row>
    <row r="145" spans="1:15" s="17" customFormat="1" ht="75" x14ac:dyDescent="0.2">
      <c r="A145" s="764"/>
      <c r="B145" s="322" t="s">
        <v>334</v>
      </c>
      <c r="C145" s="350">
        <v>1</v>
      </c>
      <c r="D145" s="351" t="s">
        <v>227</v>
      </c>
      <c r="E145" s="352">
        <v>835000</v>
      </c>
      <c r="F145" s="351" t="s">
        <v>227</v>
      </c>
      <c r="G145" s="352">
        <v>835000</v>
      </c>
      <c r="H145" s="351" t="s">
        <v>227</v>
      </c>
      <c r="I145" s="352">
        <v>835000</v>
      </c>
      <c r="J145" s="351" t="s">
        <v>227</v>
      </c>
      <c r="K145" s="352">
        <v>835000</v>
      </c>
      <c r="L145" s="351" t="s">
        <v>227</v>
      </c>
      <c r="M145" s="352">
        <v>430000</v>
      </c>
      <c r="N145" s="322" t="s">
        <v>54</v>
      </c>
    </row>
    <row r="146" spans="1:15" s="17" customFormat="1" ht="56.25" x14ac:dyDescent="0.2">
      <c r="A146" s="210"/>
      <c r="B146" s="346" t="s">
        <v>335</v>
      </c>
      <c r="C146" s="347">
        <v>1</v>
      </c>
      <c r="D146" s="348" t="s">
        <v>56</v>
      </c>
      <c r="E146" s="349">
        <v>705000</v>
      </c>
      <c r="F146" s="349" t="s">
        <v>56</v>
      </c>
      <c r="G146" s="349">
        <v>705000</v>
      </c>
      <c r="H146" s="348" t="s">
        <v>56</v>
      </c>
      <c r="I146" s="349">
        <v>705000</v>
      </c>
      <c r="J146" s="348" t="s">
        <v>56</v>
      </c>
      <c r="K146" s="349">
        <v>705000</v>
      </c>
      <c r="L146" s="348" t="s">
        <v>228</v>
      </c>
      <c r="M146" s="349">
        <v>287000</v>
      </c>
      <c r="N146" s="346" t="s">
        <v>54</v>
      </c>
    </row>
    <row r="147" spans="1:15" s="17" customFormat="1" ht="49.5" x14ac:dyDescent="0.2">
      <c r="A147" s="14"/>
      <c r="B147" s="346" t="s">
        <v>608</v>
      </c>
      <c r="C147" s="347">
        <v>1</v>
      </c>
      <c r="D147" s="353" t="s">
        <v>609</v>
      </c>
      <c r="E147" s="349">
        <v>32100</v>
      </c>
      <c r="F147" s="354" t="s">
        <v>609</v>
      </c>
      <c r="G147" s="349">
        <v>32100</v>
      </c>
      <c r="H147" s="355" t="s">
        <v>609</v>
      </c>
      <c r="I147" s="349">
        <v>32100</v>
      </c>
      <c r="J147" s="354" t="s">
        <v>609</v>
      </c>
      <c r="K147" s="349">
        <v>32100</v>
      </c>
      <c r="L147" s="356" t="s">
        <v>610</v>
      </c>
      <c r="M147" s="349">
        <f>E147+G147+I147+K147</f>
        <v>128400</v>
      </c>
      <c r="N147" s="346" t="s">
        <v>118</v>
      </c>
    </row>
    <row r="148" spans="1:15" s="41" customFormat="1" ht="75" x14ac:dyDescent="0.2">
      <c r="A148" s="103" t="s">
        <v>233</v>
      </c>
      <c r="B148" s="383" t="s">
        <v>336</v>
      </c>
      <c r="C148" s="358">
        <v>1</v>
      </c>
      <c r="D148" s="359" t="s">
        <v>53</v>
      </c>
      <c r="E148" s="393">
        <v>12526550</v>
      </c>
      <c r="F148" s="359" t="s">
        <v>134</v>
      </c>
      <c r="G148" s="394">
        <v>4900000</v>
      </c>
      <c r="H148" s="359" t="s">
        <v>134</v>
      </c>
      <c r="I148" s="394">
        <v>4900000</v>
      </c>
      <c r="J148" s="359" t="s">
        <v>134</v>
      </c>
      <c r="K148" s="394">
        <v>4900000</v>
      </c>
      <c r="L148" s="319" t="s">
        <v>223</v>
      </c>
      <c r="M148" s="352">
        <v>225000</v>
      </c>
      <c r="N148" s="357" t="s">
        <v>54</v>
      </c>
    </row>
    <row r="149" spans="1:15" s="41" customFormat="1" ht="20.25" x14ac:dyDescent="0.2">
      <c r="A149" s="106"/>
      <c r="B149" s="143"/>
      <c r="C149" s="183"/>
      <c r="D149" s="145"/>
      <c r="E149" s="272"/>
      <c r="F149" s="145"/>
      <c r="G149" s="273"/>
      <c r="H149" s="145"/>
      <c r="I149" s="273"/>
      <c r="J149" s="145"/>
      <c r="K149" s="273"/>
      <c r="L149" s="232"/>
      <c r="M149" s="274"/>
      <c r="N149" s="106"/>
      <c r="O149" s="270"/>
    </row>
    <row r="150" spans="1:15" s="41" customFormat="1" ht="20.25" x14ac:dyDescent="0.2">
      <c r="A150" s="96"/>
      <c r="B150" s="68"/>
      <c r="C150" s="275"/>
      <c r="D150" s="182"/>
      <c r="E150" s="276"/>
      <c r="F150" s="182"/>
      <c r="G150" s="277"/>
      <c r="H150" s="182"/>
      <c r="I150" s="277"/>
      <c r="J150" s="182"/>
      <c r="K150" s="277"/>
      <c r="L150" s="246"/>
      <c r="M150" s="278"/>
      <c r="N150" s="96"/>
      <c r="O150" s="270"/>
    </row>
    <row r="151" spans="1:15" s="20" customFormat="1" ht="75" x14ac:dyDescent="0.3">
      <c r="A151" s="9" t="s">
        <v>184</v>
      </c>
      <c r="B151" s="346" t="s">
        <v>337</v>
      </c>
      <c r="C151" s="347">
        <v>1</v>
      </c>
      <c r="D151" s="372" t="s">
        <v>111</v>
      </c>
      <c r="E151" s="349">
        <v>30800</v>
      </c>
      <c r="F151" s="372" t="s">
        <v>111</v>
      </c>
      <c r="G151" s="349">
        <v>42000</v>
      </c>
      <c r="H151" s="372" t="s">
        <v>111</v>
      </c>
      <c r="I151" s="349">
        <v>42000</v>
      </c>
      <c r="J151" s="372" t="s">
        <v>111</v>
      </c>
      <c r="K151" s="349">
        <v>42000</v>
      </c>
      <c r="L151" s="372" t="s">
        <v>220</v>
      </c>
      <c r="M151" s="416">
        <f>E151+G151+I151+K151</f>
        <v>156800</v>
      </c>
      <c r="N151" s="346" t="s">
        <v>112</v>
      </c>
    </row>
    <row r="152" spans="1:15" s="2" customFormat="1" ht="56.25" x14ac:dyDescent="0.3">
      <c r="A152" s="18" t="s">
        <v>32</v>
      </c>
      <c r="B152" s="369" t="s">
        <v>338</v>
      </c>
      <c r="C152" s="350">
        <v>1</v>
      </c>
      <c r="D152" s="318" t="s">
        <v>111</v>
      </c>
      <c r="E152" s="320">
        <v>122600</v>
      </c>
      <c r="F152" s="318" t="s">
        <v>111</v>
      </c>
      <c r="G152" s="370">
        <v>130000</v>
      </c>
      <c r="H152" s="318" t="s">
        <v>111</v>
      </c>
      <c r="I152" s="370">
        <v>130000</v>
      </c>
      <c r="J152" s="318" t="s">
        <v>111</v>
      </c>
      <c r="K152" s="320">
        <v>130000</v>
      </c>
      <c r="L152" s="318" t="s">
        <v>220</v>
      </c>
      <c r="M152" s="417">
        <f>E152+G152+I152+K152</f>
        <v>512600</v>
      </c>
      <c r="N152" s="322" t="s">
        <v>112</v>
      </c>
    </row>
    <row r="153" spans="1:15" s="3" customFormat="1" ht="20.25" x14ac:dyDescent="0.3">
      <c r="A153" s="10" t="s">
        <v>13</v>
      </c>
      <c r="B153" s="10"/>
      <c r="C153" s="50"/>
      <c r="D153" s="23"/>
      <c r="E153" s="39"/>
      <c r="F153" s="24"/>
      <c r="G153" s="24"/>
      <c r="H153" s="23"/>
      <c r="I153" s="24"/>
      <c r="J153" s="23"/>
      <c r="K153" s="24"/>
      <c r="L153" s="24"/>
      <c r="M153" s="24"/>
      <c r="N153" s="10"/>
    </row>
    <row r="154" spans="1:15" s="3" customFormat="1" ht="20.25" x14ac:dyDescent="0.3">
      <c r="A154" s="10" t="s">
        <v>14</v>
      </c>
      <c r="B154" s="10"/>
      <c r="C154" s="50"/>
      <c r="D154" s="23"/>
      <c r="E154" s="39" t="s">
        <v>16</v>
      </c>
      <c r="F154" s="24"/>
      <c r="G154" s="24"/>
      <c r="H154" s="23"/>
      <c r="I154" s="24"/>
      <c r="J154" s="23"/>
      <c r="K154" s="24"/>
      <c r="L154" s="24"/>
      <c r="M154" s="24"/>
      <c r="N154" s="10"/>
    </row>
    <row r="155" spans="1:15" s="3" customFormat="1" ht="20.25" x14ac:dyDescent="0.3">
      <c r="A155" s="10" t="s">
        <v>15</v>
      </c>
      <c r="B155" s="10"/>
      <c r="C155" s="50"/>
      <c r="D155" s="23"/>
      <c r="E155" s="39" t="s">
        <v>17</v>
      </c>
      <c r="F155" s="24"/>
      <c r="G155" s="24"/>
      <c r="H155" s="23"/>
      <c r="I155" s="24"/>
      <c r="J155" s="23"/>
      <c r="K155" s="24"/>
      <c r="L155" s="24"/>
      <c r="M155" s="24"/>
      <c r="N155" s="10"/>
    </row>
  </sheetData>
  <mergeCells count="13">
    <mergeCell ref="A144:A145"/>
    <mergeCell ref="A8:A10"/>
    <mergeCell ref="D5:E5"/>
    <mergeCell ref="F5:G5"/>
    <mergeCell ref="H5:I5"/>
    <mergeCell ref="N4:N6"/>
    <mergeCell ref="D4:M4"/>
    <mergeCell ref="A2:M2"/>
    <mergeCell ref="J5:K5"/>
    <mergeCell ref="L5:M5"/>
    <mergeCell ref="C4:C6"/>
    <mergeCell ref="B4:B6"/>
    <mergeCell ref="A4:A6"/>
  </mergeCells>
  <pageMargins left="0.27559055118110237" right="0.19685039370078741" top="1.0629921259842521" bottom="0.9055118110236221" header="0.31496062992125984" footer="0.15748031496062992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GridLines="0" view="pageBreakPreview" topLeftCell="A8" zoomScaleSheetLayoutView="100" workbookViewId="0">
      <selection activeCell="A10" sqref="A10"/>
    </sheetView>
  </sheetViews>
  <sheetFormatPr defaultRowHeight="14.25" x14ac:dyDescent="0.2"/>
  <cols>
    <col min="1" max="1" width="15.875" customWidth="1"/>
    <col min="2" max="2" width="14.375" customWidth="1"/>
    <col min="3" max="3" width="6" customWidth="1"/>
    <col min="4" max="4" width="7" bestFit="1" customWidth="1"/>
    <col min="5" max="5" width="8.75" customWidth="1"/>
    <col min="6" max="6" width="7.25" customWidth="1"/>
    <col min="7" max="7" width="9.625" bestFit="1" customWidth="1"/>
    <col min="8" max="8" width="6.75" customWidth="1"/>
    <col min="9" max="9" width="9.625" bestFit="1" customWidth="1"/>
    <col min="10" max="10" width="7.125" customWidth="1"/>
    <col min="11" max="11" width="10.75" bestFit="1" customWidth="1"/>
    <col min="12" max="12" width="8.75" bestFit="1" customWidth="1"/>
    <col min="13" max="13" width="10.75" customWidth="1"/>
    <col min="14" max="14" width="11.75" customWidth="1"/>
  </cols>
  <sheetData>
    <row r="1" spans="1:14" s="10" customFormat="1" ht="20.25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79" t="s">
        <v>231</v>
      </c>
    </row>
    <row r="2" spans="1:14" s="37" customFormat="1" ht="20.25" x14ac:dyDescent="0.2">
      <c r="A2" s="782" t="s">
        <v>230</v>
      </c>
      <c r="B2" s="782"/>
      <c r="C2" s="782"/>
      <c r="D2" s="782"/>
      <c r="E2" s="782"/>
      <c r="F2" s="782"/>
      <c r="G2" s="782"/>
      <c r="H2" s="782"/>
      <c r="I2" s="782"/>
      <c r="J2" s="782"/>
      <c r="K2" s="782"/>
      <c r="L2" s="782"/>
      <c r="M2" s="782"/>
      <c r="N2" s="782"/>
    </row>
    <row r="3" spans="1:14" s="4" customFormat="1" ht="23.25" x14ac:dyDescent="0.35">
      <c r="A3" s="80" t="s">
        <v>23</v>
      </c>
    </row>
    <row r="4" spans="1:14" s="1" customFormat="1" ht="18.75" customHeight="1" x14ac:dyDescent="0.3">
      <c r="A4" s="768" t="s">
        <v>7</v>
      </c>
      <c r="B4" s="768" t="s">
        <v>8</v>
      </c>
      <c r="C4" s="765" t="s">
        <v>9</v>
      </c>
      <c r="D4" s="796" t="s">
        <v>10</v>
      </c>
      <c r="E4" s="797"/>
      <c r="F4" s="797"/>
      <c r="G4" s="797"/>
      <c r="H4" s="797"/>
      <c r="I4" s="797"/>
      <c r="J4" s="797"/>
      <c r="K4" s="797"/>
      <c r="L4" s="797"/>
      <c r="M4" s="798"/>
      <c r="N4" s="765" t="s">
        <v>18</v>
      </c>
    </row>
    <row r="5" spans="1:14" s="1" customFormat="1" ht="18.75" x14ac:dyDescent="0.3">
      <c r="A5" s="769"/>
      <c r="B5" s="769"/>
      <c r="C5" s="766"/>
      <c r="D5" s="792" t="s">
        <v>19</v>
      </c>
      <c r="E5" s="793"/>
      <c r="F5" s="792" t="s">
        <v>4</v>
      </c>
      <c r="G5" s="793"/>
      <c r="H5" s="792" t="s">
        <v>5</v>
      </c>
      <c r="I5" s="793"/>
      <c r="J5" s="792" t="s">
        <v>6</v>
      </c>
      <c r="K5" s="793"/>
      <c r="L5" s="794" t="s">
        <v>138</v>
      </c>
      <c r="M5" s="795"/>
      <c r="N5" s="766"/>
    </row>
    <row r="6" spans="1:14" s="1" customFormat="1" ht="18.75" x14ac:dyDescent="0.3">
      <c r="A6" s="770"/>
      <c r="B6" s="770"/>
      <c r="C6" s="767"/>
      <c r="D6" s="6" t="s">
        <v>11</v>
      </c>
      <c r="E6" s="6" t="s">
        <v>12</v>
      </c>
      <c r="F6" s="6" t="s">
        <v>11</v>
      </c>
      <c r="G6" s="6" t="s">
        <v>12</v>
      </c>
      <c r="H6" s="6" t="s">
        <v>11</v>
      </c>
      <c r="I6" s="6" t="s">
        <v>12</v>
      </c>
      <c r="J6" s="6" t="s">
        <v>11</v>
      </c>
      <c r="K6" s="6" t="s">
        <v>12</v>
      </c>
      <c r="L6" s="6" t="s">
        <v>11</v>
      </c>
      <c r="M6" s="6" t="s">
        <v>12</v>
      </c>
      <c r="N6" s="767"/>
    </row>
    <row r="7" spans="1:14" s="8" customFormat="1" ht="81.75" customHeight="1" x14ac:dyDescent="0.2">
      <c r="A7" s="9" t="s">
        <v>158</v>
      </c>
      <c r="B7" s="640" t="s">
        <v>339</v>
      </c>
      <c r="C7" s="641">
        <v>1</v>
      </c>
      <c r="D7" s="642" t="s">
        <v>86</v>
      </c>
      <c r="E7" s="643">
        <v>2299796</v>
      </c>
      <c r="F7" s="642" t="s">
        <v>86</v>
      </c>
      <c r="G7" s="644">
        <v>2300000</v>
      </c>
      <c r="H7" s="642" t="s">
        <v>86</v>
      </c>
      <c r="I7" s="644">
        <v>2400000</v>
      </c>
      <c r="J7" s="642" t="s">
        <v>86</v>
      </c>
      <c r="K7" s="644">
        <v>2500000</v>
      </c>
      <c r="L7" s="645" t="s">
        <v>86</v>
      </c>
      <c r="M7" s="644">
        <f>E7+G7+I7+K7</f>
        <v>9499796</v>
      </c>
      <c r="N7" s="646" t="s">
        <v>94</v>
      </c>
    </row>
    <row r="8" spans="1:14" s="127" customFormat="1" ht="75" x14ac:dyDescent="0.2">
      <c r="A8" s="67" t="s">
        <v>237</v>
      </c>
      <c r="B8" s="647" t="s">
        <v>306</v>
      </c>
      <c r="C8" s="648">
        <v>1</v>
      </c>
      <c r="D8" s="648" t="s">
        <v>89</v>
      </c>
      <c r="E8" s="649">
        <v>238200</v>
      </c>
      <c r="F8" s="648" t="s">
        <v>89</v>
      </c>
      <c r="G8" s="649">
        <v>238200</v>
      </c>
      <c r="H8" s="648" t="s">
        <v>89</v>
      </c>
      <c r="I8" s="649">
        <v>238200</v>
      </c>
      <c r="J8" s="648" t="s">
        <v>89</v>
      </c>
      <c r="K8" s="649">
        <v>238200</v>
      </c>
      <c r="L8" s="650" t="s">
        <v>46</v>
      </c>
      <c r="M8" s="649">
        <f>E8+G8+I8+K8</f>
        <v>952800</v>
      </c>
      <c r="N8" s="651" t="s">
        <v>94</v>
      </c>
    </row>
    <row r="9" spans="1:14" s="8" customFormat="1" ht="93.75" x14ac:dyDescent="0.2">
      <c r="A9" s="18" t="s">
        <v>32</v>
      </c>
      <c r="B9" s="811" t="s">
        <v>307</v>
      </c>
      <c r="C9" s="317"/>
      <c r="D9" s="318"/>
      <c r="E9" s="319"/>
      <c r="F9" s="370"/>
      <c r="G9" s="320"/>
      <c r="H9" s="370"/>
      <c r="I9" s="320"/>
      <c r="J9" s="370"/>
      <c r="K9" s="320"/>
      <c r="L9" s="320"/>
      <c r="M9" s="320"/>
      <c r="N9" s="812" t="s">
        <v>94</v>
      </c>
    </row>
    <row r="10" spans="1:14" s="8" customFormat="1" ht="141.75" x14ac:dyDescent="0.3">
      <c r="A10" s="14"/>
      <c r="B10" s="813" t="s">
        <v>272</v>
      </c>
      <c r="C10" s="568">
        <v>1</v>
      </c>
      <c r="D10" s="372" t="s">
        <v>26</v>
      </c>
      <c r="E10" s="348" t="s">
        <v>26</v>
      </c>
      <c r="F10" s="377" t="s">
        <v>270</v>
      </c>
      <c r="G10" s="814" t="s">
        <v>271</v>
      </c>
      <c r="H10" s="372" t="s">
        <v>26</v>
      </c>
      <c r="I10" s="348" t="s">
        <v>26</v>
      </c>
      <c r="J10" s="372" t="s">
        <v>26</v>
      </c>
      <c r="K10" s="348" t="s">
        <v>26</v>
      </c>
      <c r="L10" s="377" t="s">
        <v>270</v>
      </c>
      <c r="M10" s="814" t="s">
        <v>271</v>
      </c>
      <c r="N10" s="815" t="s">
        <v>32</v>
      </c>
    </row>
    <row r="11" spans="1:14" s="8" customFormat="1" ht="20.25" x14ac:dyDescent="0.3">
      <c r="B11" s="295"/>
      <c r="C11" s="244"/>
      <c r="D11" s="245"/>
      <c r="E11" s="246"/>
      <c r="F11" s="296"/>
      <c r="G11" s="297"/>
      <c r="H11" s="245"/>
      <c r="I11" s="246"/>
      <c r="J11" s="245"/>
      <c r="K11" s="246"/>
      <c r="L11" s="296"/>
      <c r="M11" s="297"/>
      <c r="N11" s="95"/>
    </row>
    <row r="12" spans="1:14" s="3" customFormat="1" ht="20.25" x14ac:dyDescent="0.3">
      <c r="A12" s="3" t="s">
        <v>13</v>
      </c>
    </row>
    <row r="13" spans="1:14" s="3" customFormat="1" ht="20.25" x14ac:dyDescent="0.3">
      <c r="A13" s="3" t="s">
        <v>14</v>
      </c>
      <c r="E13" s="3" t="s">
        <v>16</v>
      </c>
    </row>
    <row r="14" spans="1:14" s="3" customFormat="1" ht="20.25" x14ac:dyDescent="0.3">
      <c r="A14" s="3" t="s">
        <v>15</v>
      </c>
      <c r="E14" s="3" t="s">
        <v>17</v>
      </c>
    </row>
    <row r="15" spans="1:14" s="4" customFormat="1" ht="23.25" x14ac:dyDescent="0.35"/>
  </sheetData>
  <mergeCells count="11">
    <mergeCell ref="A2:N2"/>
    <mergeCell ref="C4:C6"/>
    <mergeCell ref="D5:E5"/>
    <mergeCell ref="F5:G5"/>
    <mergeCell ref="H5:I5"/>
    <mergeCell ref="J5:K5"/>
    <mergeCell ref="L5:M5"/>
    <mergeCell ref="B4:B6"/>
    <mergeCell ref="A4:A6"/>
    <mergeCell ref="N4:N6"/>
    <mergeCell ref="D4:M4"/>
  </mergeCells>
  <pageMargins left="0.27559055118110237" right="0.19685039370078741" top="0.86614173228346458" bottom="0.51181102362204722" header="0.31496062992125984" footer="0.15748031496062992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N169"/>
  <sheetViews>
    <sheetView showGridLines="0" tabSelected="1" view="pageBreakPreview" topLeftCell="A61" zoomScaleSheetLayoutView="100" workbookViewId="0">
      <selection activeCell="B165" sqref="B165"/>
    </sheetView>
  </sheetViews>
  <sheetFormatPr defaultRowHeight="18.75" x14ac:dyDescent="0.2"/>
  <cols>
    <col min="1" max="1" width="11" style="104" customWidth="1"/>
    <col min="2" max="2" width="19.625" style="104" customWidth="1"/>
    <col min="3" max="3" width="5.375" style="140" customWidth="1"/>
    <col min="4" max="4" width="6.75" style="140" customWidth="1"/>
    <col min="5" max="5" width="11.625" style="142" bestFit="1" customWidth="1"/>
    <col min="6" max="6" width="7" style="140" customWidth="1"/>
    <col min="7" max="7" width="10.625" style="142" bestFit="1" customWidth="1"/>
    <col min="8" max="8" width="7.5" style="140" customWidth="1"/>
    <col min="9" max="9" width="10.625" style="142" bestFit="1" customWidth="1"/>
    <col min="10" max="10" width="6.875" style="140" customWidth="1"/>
    <col min="11" max="11" width="10.625" style="142" bestFit="1" customWidth="1"/>
    <col min="12" max="12" width="7.5" style="140" customWidth="1"/>
    <col min="13" max="13" width="12.375" style="142" customWidth="1"/>
    <col min="14" max="14" width="11.75" style="104" customWidth="1"/>
    <col min="15" max="16384" width="9" style="104"/>
  </cols>
  <sheetData>
    <row r="1" spans="1:14" ht="20.25" x14ac:dyDescent="0.2">
      <c r="A1" s="743" t="s">
        <v>229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</row>
    <row r="2" spans="1:14" s="139" customFormat="1" ht="20.25" x14ac:dyDescent="0.2">
      <c r="A2" s="743" t="s">
        <v>740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178" t="s">
        <v>398</v>
      </c>
    </row>
    <row r="3" spans="1:14" s="139" customFormat="1" ht="20.25" x14ac:dyDescent="0.2">
      <c r="A3" s="148" t="s">
        <v>738</v>
      </c>
      <c r="B3" s="104"/>
      <c r="C3" s="138"/>
      <c r="D3" s="138"/>
      <c r="E3" s="149"/>
      <c r="F3" s="138"/>
      <c r="G3" s="149"/>
      <c r="H3" s="138"/>
      <c r="I3" s="149"/>
      <c r="J3" s="138"/>
      <c r="K3" s="149"/>
      <c r="L3" s="138"/>
      <c r="M3" s="149"/>
    </row>
    <row r="4" spans="1:14" ht="18.75" customHeight="1" x14ac:dyDescent="0.2">
      <c r="A4" s="755" t="s">
        <v>7</v>
      </c>
      <c r="B4" s="755" t="s">
        <v>8</v>
      </c>
      <c r="C4" s="752" t="s">
        <v>9</v>
      </c>
      <c r="D4" s="761" t="s">
        <v>10</v>
      </c>
      <c r="E4" s="762"/>
      <c r="F4" s="762"/>
      <c r="G4" s="762"/>
      <c r="H4" s="762"/>
      <c r="I4" s="762"/>
      <c r="J4" s="762"/>
      <c r="K4" s="762"/>
      <c r="L4" s="762"/>
      <c r="M4" s="763"/>
      <c r="N4" s="758" t="s">
        <v>18</v>
      </c>
    </row>
    <row r="5" spans="1:14" x14ac:dyDescent="0.2">
      <c r="A5" s="756"/>
      <c r="B5" s="756"/>
      <c r="C5" s="753"/>
      <c r="D5" s="748" t="s">
        <v>739</v>
      </c>
      <c r="E5" s="749"/>
      <c r="F5" s="748" t="s">
        <v>741</v>
      </c>
      <c r="G5" s="749"/>
      <c r="H5" s="748" t="s">
        <v>742</v>
      </c>
      <c r="I5" s="749"/>
      <c r="J5" s="748" t="s">
        <v>743</v>
      </c>
      <c r="K5" s="749"/>
      <c r="L5" s="750" t="s">
        <v>138</v>
      </c>
      <c r="M5" s="751"/>
      <c r="N5" s="759"/>
    </row>
    <row r="6" spans="1:14" x14ac:dyDescent="0.2">
      <c r="A6" s="757"/>
      <c r="B6" s="757"/>
      <c r="C6" s="754"/>
      <c r="D6" s="101" t="s">
        <v>11</v>
      </c>
      <c r="E6" s="44" t="s">
        <v>12</v>
      </c>
      <c r="F6" s="101" t="s">
        <v>11</v>
      </c>
      <c r="G6" s="44" t="s">
        <v>12</v>
      </c>
      <c r="H6" s="101" t="s">
        <v>11</v>
      </c>
      <c r="I6" s="44" t="s">
        <v>12</v>
      </c>
      <c r="J6" s="101" t="s">
        <v>11</v>
      </c>
      <c r="K6" s="44" t="s">
        <v>12</v>
      </c>
      <c r="L6" s="105" t="s">
        <v>11</v>
      </c>
      <c r="M6" s="180" t="s">
        <v>12</v>
      </c>
      <c r="N6" s="760"/>
    </row>
    <row r="7" spans="1:14" s="57" customFormat="1" ht="93.75" x14ac:dyDescent="0.3">
      <c r="A7" s="420" t="s">
        <v>744</v>
      </c>
      <c r="B7" s="67" t="s">
        <v>309</v>
      </c>
      <c r="C7" s="38">
        <v>1</v>
      </c>
      <c r="D7" s="25" t="s">
        <v>88</v>
      </c>
      <c r="E7" s="34">
        <v>50000</v>
      </c>
      <c r="F7" s="33" t="s">
        <v>88</v>
      </c>
      <c r="G7" s="33">
        <v>50000</v>
      </c>
      <c r="H7" s="40" t="s">
        <v>88</v>
      </c>
      <c r="I7" s="33">
        <v>50000</v>
      </c>
      <c r="J7" s="40" t="s">
        <v>88</v>
      </c>
      <c r="K7" s="33">
        <v>50000</v>
      </c>
      <c r="L7" s="29" t="s">
        <v>222</v>
      </c>
      <c r="M7" s="34">
        <v>137800</v>
      </c>
      <c r="N7" s="15" t="s">
        <v>94</v>
      </c>
    </row>
    <row r="8" spans="1:14" s="57" customFormat="1" ht="56.25" x14ac:dyDescent="0.2">
      <c r="A8" s="740" t="s">
        <v>745</v>
      </c>
      <c r="B8" s="15" t="s">
        <v>791</v>
      </c>
      <c r="C8" s="38">
        <v>1</v>
      </c>
      <c r="D8" s="29" t="s">
        <v>50</v>
      </c>
      <c r="E8" s="34">
        <v>1200000</v>
      </c>
      <c r="F8" s="29" t="s">
        <v>26</v>
      </c>
      <c r="G8" s="29" t="s">
        <v>26</v>
      </c>
      <c r="H8" s="29" t="s">
        <v>26</v>
      </c>
      <c r="I8" s="29" t="s">
        <v>27</v>
      </c>
      <c r="J8" s="29" t="s">
        <v>24</v>
      </c>
      <c r="K8" s="29" t="s">
        <v>24</v>
      </c>
      <c r="L8" s="29" t="s">
        <v>50</v>
      </c>
      <c r="M8" s="34">
        <v>486000</v>
      </c>
      <c r="N8" s="15" t="s">
        <v>131</v>
      </c>
    </row>
    <row r="9" spans="1:14" s="57" customFormat="1" ht="56.25" x14ac:dyDescent="0.2">
      <c r="A9" s="740"/>
      <c r="B9" s="15" t="s">
        <v>355</v>
      </c>
      <c r="C9" s="38">
        <v>1</v>
      </c>
      <c r="D9" s="29" t="s">
        <v>50</v>
      </c>
      <c r="E9" s="34">
        <v>151300</v>
      </c>
      <c r="F9" s="29" t="s">
        <v>26</v>
      </c>
      <c r="G9" s="29" t="s">
        <v>26</v>
      </c>
      <c r="H9" s="29" t="s">
        <v>26</v>
      </c>
      <c r="I9" s="29" t="s">
        <v>27</v>
      </c>
      <c r="J9" s="29" t="s">
        <v>24</v>
      </c>
      <c r="K9" s="29" t="s">
        <v>24</v>
      </c>
      <c r="L9" s="29" t="s">
        <v>50</v>
      </c>
      <c r="M9" s="34">
        <v>17000</v>
      </c>
      <c r="N9" s="15" t="s">
        <v>131</v>
      </c>
    </row>
    <row r="10" spans="1:14" s="57" customFormat="1" ht="93.75" x14ac:dyDescent="0.2">
      <c r="A10" s="740"/>
      <c r="B10" s="15" t="s">
        <v>356</v>
      </c>
      <c r="C10" s="38">
        <v>1</v>
      </c>
      <c r="D10" s="29" t="s">
        <v>50</v>
      </c>
      <c r="E10" s="34">
        <v>137800</v>
      </c>
      <c r="F10" s="29" t="s">
        <v>26</v>
      </c>
      <c r="G10" s="29" t="s">
        <v>26</v>
      </c>
      <c r="H10" s="29" t="s">
        <v>26</v>
      </c>
      <c r="I10" s="29" t="s">
        <v>27</v>
      </c>
      <c r="J10" s="29" t="s">
        <v>24</v>
      </c>
      <c r="K10" s="29" t="s">
        <v>24</v>
      </c>
      <c r="L10" s="29" t="s">
        <v>50</v>
      </c>
      <c r="M10" s="34">
        <v>147000</v>
      </c>
      <c r="N10" s="15" t="s">
        <v>131</v>
      </c>
    </row>
    <row r="11" spans="1:14" s="57" customFormat="1" ht="75" x14ac:dyDescent="0.2">
      <c r="A11" s="56"/>
      <c r="B11" s="18" t="s">
        <v>357</v>
      </c>
      <c r="C11" s="159">
        <v>1</v>
      </c>
      <c r="D11" s="71" t="s">
        <v>50</v>
      </c>
      <c r="E11" s="160">
        <v>225000</v>
      </c>
      <c r="F11" s="71" t="s">
        <v>26</v>
      </c>
      <c r="G11" s="71" t="s">
        <v>26</v>
      </c>
      <c r="H11" s="71" t="s">
        <v>26</v>
      </c>
      <c r="I11" s="71" t="s">
        <v>27</v>
      </c>
      <c r="J11" s="71" t="s">
        <v>24</v>
      </c>
      <c r="K11" s="71" t="s">
        <v>24</v>
      </c>
      <c r="L11" s="71" t="s">
        <v>50</v>
      </c>
      <c r="M11" s="160">
        <v>818000</v>
      </c>
      <c r="N11" s="18" t="s">
        <v>131</v>
      </c>
    </row>
    <row r="12" spans="1:14" s="57" customFormat="1" ht="75" x14ac:dyDescent="0.2">
      <c r="A12" s="304" t="s">
        <v>32</v>
      </c>
      <c r="B12" s="18" t="s">
        <v>358</v>
      </c>
      <c r="C12" s="159">
        <v>1</v>
      </c>
      <c r="D12" s="71" t="s">
        <v>50</v>
      </c>
      <c r="E12" s="160">
        <v>450000</v>
      </c>
      <c r="F12" s="71" t="s">
        <v>26</v>
      </c>
      <c r="G12" s="71" t="s">
        <v>26</v>
      </c>
      <c r="H12" s="71" t="s">
        <v>26</v>
      </c>
      <c r="I12" s="71" t="s">
        <v>27</v>
      </c>
      <c r="J12" s="71" t="s">
        <v>24</v>
      </c>
      <c r="K12" s="71" t="s">
        <v>24</v>
      </c>
      <c r="L12" s="71" t="s">
        <v>50</v>
      </c>
      <c r="M12" s="160">
        <v>574000</v>
      </c>
      <c r="N12" s="18" t="s">
        <v>131</v>
      </c>
    </row>
    <row r="13" spans="1:14" s="97" customFormat="1" ht="37.5" customHeight="1" x14ac:dyDescent="0.2">
      <c r="A13" s="304" t="s">
        <v>32</v>
      </c>
      <c r="B13" s="103" t="s">
        <v>359</v>
      </c>
      <c r="C13" s="42">
        <v>1</v>
      </c>
      <c r="D13" s="44" t="s">
        <v>50</v>
      </c>
      <c r="E13" s="43">
        <v>559000</v>
      </c>
      <c r="F13" s="44" t="s">
        <v>26</v>
      </c>
      <c r="G13" s="44" t="s">
        <v>26</v>
      </c>
      <c r="H13" s="44" t="s">
        <v>26</v>
      </c>
      <c r="I13" s="44" t="s">
        <v>27</v>
      </c>
      <c r="J13" s="44" t="s">
        <v>24</v>
      </c>
      <c r="K13" s="44" t="s">
        <v>24</v>
      </c>
      <c r="L13" s="44" t="s">
        <v>50</v>
      </c>
      <c r="M13" s="43">
        <v>418000</v>
      </c>
      <c r="N13" s="103" t="s">
        <v>131</v>
      </c>
    </row>
    <row r="14" spans="1:14" ht="75" x14ac:dyDescent="0.2">
      <c r="A14" s="69" t="s">
        <v>32</v>
      </c>
      <c r="B14" s="15" t="s">
        <v>401</v>
      </c>
      <c r="C14" s="38">
        <v>1</v>
      </c>
      <c r="D14" s="29" t="s">
        <v>50</v>
      </c>
      <c r="E14" s="34">
        <v>450000</v>
      </c>
      <c r="F14" s="29" t="s">
        <v>26</v>
      </c>
      <c r="G14" s="29" t="s">
        <v>26</v>
      </c>
      <c r="H14" s="29" t="s">
        <v>26</v>
      </c>
      <c r="I14" s="29" t="s">
        <v>27</v>
      </c>
      <c r="J14" s="29" t="s">
        <v>24</v>
      </c>
      <c r="K14" s="29" t="s">
        <v>24</v>
      </c>
      <c r="L14" s="29" t="s">
        <v>50</v>
      </c>
      <c r="M14" s="34">
        <v>572000</v>
      </c>
      <c r="N14" s="15" t="s">
        <v>131</v>
      </c>
    </row>
    <row r="15" spans="1:14" ht="93.75" x14ac:dyDescent="0.2">
      <c r="A15" s="69" t="s">
        <v>32</v>
      </c>
      <c r="B15" s="15" t="s">
        <v>402</v>
      </c>
      <c r="C15" s="38">
        <v>1</v>
      </c>
      <c r="D15" s="29" t="s">
        <v>50</v>
      </c>
      <c r="E15" s="34">
        <v>430000</v>
      </c>
      <c r="F15" s="29" t="s">
        <v>26</v>
      </c>
      <c r="G15" s="29" t="s">
        <v>26</v>
      </c>
      <c r="H15" s="29" t="s">
        <v>26</v>
      </c>
      <c r="I15" s="29" t="s">
        <v>27</v>
      </c>
      <c r="J15" s="29" t="s">
        <v>24</v>
      </c>
      <c r="K15" s="29" t="s">
        <v>24</v>
      </c>
      <c r="L15" s="29" t="s">
        <v>50</v>
      </c>
      <c r="M15" s="34">
        <v>583000</v>
      </c>
      <c r="N15" s="15" t="s">
        <v>131</v>
      </c>
    </row>
    <row r="16" spans="1:14" ht="75" x14ac:dyDescent="0.2">
      <c r="A16" s="69"/>
      <c r="B16" s="18" t="s">
        <v>403</v>
      </c>
      <c r="C16" s="159">
        <v>1</v>
      </c>
      <c r="D16" s="71" t="s">
        <v>50</v>
      </c>
      <c r="E16" s="160">
        <v>287000</v>
      </c>
      <c r="F16" s="71" t="s">
        <v>26</v>
      </c>
      <c r="G16" s="71" t="s">
        <v>26</v>
      </c>
      <c r="H16" s="71" t="s">
        <v>26</v>
      </c>
      <c r="I16" s="71" t="s">
        <v>27</v>
      </c>
      <c r="J16" s="71" t="s">
        <v>24</v>
      </c>
      <c r="K16" s="71" t="s">
        <v>24</v>
      </c>
      <c r="L16" s="71" t="s">
        <v>50</v>
      </c>
      <c r="M16" s="35">
        <v>404000</v>
      </c>
      <c r="N16" s="18" t="s">
        <v>131</v>
      </c>
    </row>
    <row r="17" spans="1:14" ht="56.25" x14ac:dyDescent="0.2">
      <c r="A17" s="69"/>
      <c r="B17" s="15" t="s">
        <v>404</v>
      </c>
      <c r="C17" s="38">
        <v>1</v>
      </c>
      <c r="D17" s="29" t="s">
        <v>50</v>
      </c>
      <c r="E17" s="34">
        <v>486000</v>
      </c>
      <c r="F17" s="29" t="s">
        <v>26</v>
      </c>
      <c r="G17" s="29" t="s">
        <v>26</v>
      </c>
      <c r="H17" s="29" t="s">
        <v>26</v>
      </c>
      <c r="I17" s="29" t="s">
        <v>27</v>
      </c>
      <c r="J17" s="29" t="s">
        <v>24</v>
      </c>
      <c r="K17" s="29" t="s">
        <v>24</v>
      </c>
      <c r="L17" s="29" t="s">
        <v>50</v>
      </c>
      <c r="M17" s="34">
        <v>338000</v>
      </c>
      <c r="N17" s="15" t="s">
        <v>131</v>
      </c>
    </row>
    <row r="18" spans="1:14" s="96" customFormat="1" ht="37.5" customHeight="1" x14ac:dyDescent="0.2">
      <c r="A18" s="742"/>
      <c r="B18" s="18" t="s">
        <v>409</v>
      </c>
      <c r="C18" s="159">
        <v>1</v>
      </c>
      <c r="D18" s="71" t="s">
        <v>50</v>
      </c>
      <c r="E18" s="160">
        <v>17000</v>
      </c>
      <c r="F18" s="71" t="s">
        <v>26</v>
      </c>
      <c r="G18" s="71" t="s">
        <v>26</v>
      </c>
      <c r="H18" s="71" t="s">
        <v>26</v>
      </c>
      <c r="I18" s="71" t="s">
        <v>27</v>
      </c>
      <c r="J18" s="71" t="s">
        <v>24</v>
      </c>
      <c r="K18" s="71" t="s">
        <v>24</v>
      </c>
      <c r="L18" s="71" t="s">
        <v>50</v>
      </c>
      <c r="M18" s="160">
        <v>423000</v>
      </c>
      <c r="N18" s="18" t="s">
        <v>131</v>
      </c>
    </row>
    <row r="19" spans="1:14" s="57" customFormat="1" ht="56.25" x14ac:dyDescent="0.2">
      <c r="A19" s="742"/>
      <c r="B19" s="15" t="s">
        <v>408</v>
      </c>
      <c r="C19" s="38">
        <v>1</v>
      </c>
      <c r="D19" s="29" t="s">
        <v>50</v>
      </c>
      <c r="E19" s="34">
        <v>147000</v>
      </c>
      <c r="F19" s="29" t="s">
        <v>26</v>
      </c>
      <c r="G19" s="29" t="s">
        <v>26</v>
      </c>
      <c r="H19" s="29" t="s">
        <v>26</v>
      </c>
      <c r="I19" s="29" t="s">
        <v>27</v>
      </c>
      <c r="J19" s="29" t="s">
        <v>24</v>
      </c>
      <c r="K19" s="29" t="s">
        <v>24</v>
      </c>
      <c r="L19" s="29" t="s">
        <v>50</v>
      </c>
      <c r="M19" s="34">
        <v>129200</v>
      </c>
      <c r="N19" s="15" t="s">
        <v>131</v>
      </c>
    </row>
    <row r="20" spans="1:14" s="57" customFormat="1" ht="56.25" x14ac:dyDescent="0.2">
      <c r="A20" s="742"/>
      <c r="B20" s="15" t="s">
        <v>407</v>
      </c>
      <c r="C20" s="38">
        <v>1</v>
      </c>
      <c r="D20" s="29" t="s">
        <v>50</v>
      </c>
      <c r="E20" s="34">
        <v>818000</v>
      </c>
      <c r="F20" s="29" t="s">
        <v>26</v>
      </c>
      <c r="G20" s="29" t="s">
        <v>26</v>
      </c>
      <c r="H20" s="29" t="s">
        <v>26</v>
      </c>
      <c r="I20" s="29" t="s">
        <v>27</v>
      </c>
      <c r="J20" s="29" t="s">
        <v>24</v>
      </c>
      <c r="K20" s="29" t="s">
        <v>24</v>
      </c>
      <c r="L20" s="29" t="s">
        <v>50</v>
      </c>
      <c r="M20" s="34">
        <v>413200</v>
      </c>
      <c r="N20" s="15" t="s">
        <v>131</v>
      </c>
    </row>
    <row r="21" spans="1:14" s="57" customFormat="1" ht="56.25" x14ac:dyDescent="0.2">
      <c r="A21" s="742"/>
      <c r="B21" s="15" t="s">
        <v>406</v>
      </c>
      <c r="C21" s="38">
        <v>1</v>
      </c>
      <c r="D21" s="29" t="s">
        <v>50</v>
      </c>
      <c r="E21" s="34">
        <v>574000</v>
      </c>
      <c r="F21" s="29" t="s">
        <v>26</v>
      </c>
      <c r="G21" s="29" t="s">
        <v>26</v>
      </c>
      <c r="H21" s="29" t="s">
        <v>26</v>
      </c>
      <c r="I21" s="29" t="s">
        <v>27</v>
      </c>
      <c r="J21" s="29" t="s">
        <v>24</v>
      </c>
      <c r="K21" s="29" t="s">
        <v>24</v>
      </c>
      <c r="L21" s="29" t="s">
        <v>50</v>
      </c>
      <c r="M21" s="34">
        <v>409000</v>
      </c>
      <c r="N21" s="15" t="s">
        <v>131</v>
      </c>
    </row>
    <row r="22" spans="1:14" s="57" customFormat="1" ht="75" x14ac:dyDescent="0.2">
      <c r="A22" s="742"/>
      <c r="B22" s="18" t="s">
        <v>405</v>
      </c>
      <c r="C22" s="159">
        <v>1</v>
      </c>
      <c r="D22" s="71" t="s">
        <v>50</v>
      </c>
      <c r="E22" s="160">
        <v>418000</v>
      </c>
      <c r="F22" s="71" t="s">
        <v>26</v>
      </c>
      <c r="G22" s="71" t="s">
        <v>26</v>
      </c>
      <c r="H22" s="71" t="s">
        <v>26</v>
      </c>
      <c r="I22" s="71" t="s">
        <v>27</v>
      </c>
      <c r="J22" s="71" t="s">
        <v>24</v>
      </c>
      <c r="K22" s="71" t="s">
        <v>24</v>
      </c>
      <c r="L22" s="71" t="s">
        <v>50</v>
      </c>
      <c r="M22" s="160">
        <v>418000</v>
      </c>
      <c r="N22" s="18" t="s">
        <v>131</v>
      </c>
    </row>
    <row r="23" spans="1:14" s="57" customFormat="1" ht="56.25" x14ac:dyDescent="0.2">
      <c r="A23" s="56"/>
      <c r="B23" s="15" t="s">
        <v>410</v>
      </c>
      <c r="C23" s="38">
        <v>1</v>
      </c>
      <c r="D23" s="29" t="s">
        <v>50</v>
      </c>
      <c r="E23" s="34">
        <v>572000</v>
      </c>
      <c r="F23" s="29" t="s">
        <v>26</v>
      </c>
      <c r="G23" s="29" t="s">
        <v>26</v>
      </c>
      <c r="H23" s="29" t="s">
        <v>26</v>
      </c>
      <c r="I23" s="29" t="s">
        <v>27</v>
      </c>
      <c r="J23" s="29" t="s">
        <v>24</v>
      </c>
      <c r="K23" s="29" t="s">
        <v>24</v>
      </c>
      <c r="L23" s="29" t="s">
        <v>50</v>
      </c>
      <c r="M23" s="34">
        <v>428000</v>
      </c>
      <c r="N23" s="15" t="s">
        <v>131</v>
      </c>
    </row>
    <row r="24" spans="1:14" s="57" customFormat="1" ht="75" x14ac:dyDescent="0.2">
      <c r="A24" s="56"/>
      <c r="B24" s="15" t="s">
        <v>411</v>
      </c>
      <c r="C24" s="38">
        <v>1</v>
      </c>
      <c r="D24" s="29" t="s">
        <v>50</v>
      </c>
      <c r="E24" s="34">
        <v>583000</v>
      </c>
      <c r="F24" s="29" t="s">
        <v>26</v>
      </c>
      <c r="G24" s="29" t="s">
        <v>26</v>
      </c>
      <c r="H24" s="29" t="s">
        <v>26</v>
      </c>
      <c r="I24" s="29" t="s">
        <v>27</v>
      </c>
      <c r="J24" s="29" t="s">
        <v>24</v>
      </c>
      <c r="K24" s="29" t="s">
        <v>24</v>
      </c>
      <c r="L24" s="29" t="s">
        <v>50</v>
      </c>
      <c r="M24" s="34">
        <v>423000</v>
      </c>
      <c r="N24" s="15" t="s">
        <v>131</v>
      </c>
    </row>
    <row r="25" spans="1:14" s="57" customFormat="1" ht="75" x14ac:dyDescent="0.2">
      <c r="A25" s="56"/>
      <c r="B25" s="18" t="s">
        <v>412</v>
      </c>
      <c r="C25" s="159">
        <v>1</v>
      </c>
      <c r="D25" s="71" t="s">
        <v>50</v>
      </c>
      <c r="E25" s="35">
        <v>404000</v>
      </c>
      <c r="F25" s="71" t="s">
        <v>26</v>
      </c>
      <c r="G25" s="71" t="s">
        <v>26</v>
      </c>
      <c r="H25" s="71" t="s">
        <v>26</v>
      </c>
      <c r="I25" s="71" t="s">
        <v>27</v>
      </c>
      <c r="J25" s="71" t="s">
        <v>24</v>
      </c>
      <c r="K25" s="71" t="s">
        <v>24</v>
      </c>
      <c r="L25" s="71" t="s">
        <v>50</v>
      </c>
      <c r="M25" s="160">
        <v>291800</v>
      </c>
      <c r="N25" s="18" t="s">
        <v>131</v>
      </c>
    </row>
    <row r="26" spans="1:14" s="97" customFormat="1" ht="75" x14ac:dyDescent="0.2">
      <c r="A26" s="304" t="s">
        <v>32</v>
      </c>
      <c r="B26" s="15" t="s">
        <v>520</v>
      </c>
      <c r="C26" s="38">
        <v>1</v>
      </c>
      <c r="D26" s="29" t="s">
        <v>50</v>
      </c>
      <c r="E26" s="34">
        <v>338000</v>
      </c>
      <c r="F26" s="29" t="s">
        <v>26</v>
      </c>
      <c r="G26" s="29" t="s">
        <v>26</v>
      </c>
      <c r="H26" s="29" t="s">
        <v>26</v>
      </c>
      <c r="I26" s="29" t="s">
        <v>27</v>
      </c>
      <c r="J26" s="29" t="s">
        <v>24</v>
      </c>
      <c r="K26" s="29" t="s">
        <v>24</v>
      </c>
      <c r="L26" s="29" t="s">
        <v>50</v>
      </c>
      <c r="M26" s="34">
        <v>311800</v>
      </c>
      <c r="N26" s="15" t="s">
        <v>131</v>
      </c>
    </row>
    <row r="27" spans="1:14" ht="56.25" x14ac:dyDescent="0.2">
      <c r="A27" s="304" t="s">
        <v>32</v>
      </c>
      <c r="B27" s="18" t="s">
        <v>418</v>
      </c>
      <c r="C27" s="159">
        <v>1</v>
      </c>
      <c r="D27" s="71" t="s">
        <v>50</v>
      </c>
      <c r="E27" s="160">
        <v>423000</v>
      </c>
      <c r="F27" s="71" t="s">
        <v>26</v>
      </c>
      <c r="G27" s="71" t="s">
        <v>26</v>
      </c>
      <c r="H27" s="71" t="s">
        <v>26</v>
      </c>
      <c r="I27" s="71" t="s">
        <v>27</v>
      </c>
      <c r="J27" s="71" t="s">
        <v>24</v>
      </c>
      <c r="K27" s="71" t="s">
        <v>24</v>
      </c>
      <c r="L27" s="71" t="s">
        <v>50</v>
      </c>
      <c r="M27" s="160">
        <v>448000</v>
      </c>
      <c r="N27" s="18" t="s">
        <v>131</v>
      </c>
    </row>
    <row r="28" spans="1:14" s="151" customFormat="1" ht="56.25" x14ac:dyDescent="0.2">
      <c r="A28" s="304" t="s">
        <v>32</v>
      </c>
      <c r="B28" s="15" t="s">
        <v>521</v>
      </c>
      <c r="C28" s="38">
        <v>1</v>
      </c>
      <c r="D28" s="29" t="s">
        <v>50</v>
      </c>
      <c r="E28" s="34">
        <v>129200</v>
      </c>
      <c r="F28" s="29" t="s">
        <v>26</v>
      </c>
      <c r="G28" s="29" t="s">
        <v>26</v>
      </c>
      <c r="H28" s="29" t="s">
        <v>26</v>
      </c>
      <c r="I28" s="29" t="s">
        <v>27</v>
      </c>
      <c r="J28" s="29" t="s">
        <v>24</v>
      </c>
      <c r="K28" s="29" t="s">
        <v>24</v>
      </c>
      <c r="L28" s="29" t="s">
        <v>50</v>
      </c>
      <c r="M28" s="34">
        <v>437500</v>
      </c>
      <c r="N28" s="15" t="s">
        <v>131</v>
      </c>
    </row>
    <row r="29" spans="1:14" s="152" customFormat="1" ht="75" x14ac:dyDescent="0.2">
      <c r="A29" s="304" t="s">
        <v>32</v>
      </c>
      <c r="B29" s="15" t="s">
        <v>413</v>
      </c>
      <c r="C29" s="38">
        <v>1</v>
      </c>
      <c r="D29" s="29" t="s">
        <v>50</v>
      </c>
      <c r="E29" s="34">
        <v>413200</v>
      </c>
      <c r="F29" s="29" t="s">
        <v>26</v>
      </c>
      <c r="G29" s="29" t="s">
        <v>26</v>
      </c>
      <c r="H29" s="29" t="s">
        <v>26</v>
      </c>
      <c r="I29" s="29" t="s">
        <v>27</v>
      </c>
      <c r="J29" s="29" t="s">
        <v>24</v>
      </c>
      <c r="K29" s="29" t="s">
        <v>24</v>
      </c>
      <c r="L29" s="29" t="s">
        <v>50</v>
      </c>
      <c r="M29" s="34">
        <v>360000</v>
      </c>
      <c r="N29" s="15" t="s">
        <v>131</v>
      </c>
    </row>
    <row r="30" spans="1:14" ht="56.25" customHeight="1" x14ac:dyDescent="0.2">
      <c r="A30" s="742"/>
      <c r="B30" s="15" t="s">
        <v>414</v>
      </c>
      <c r="C30" s="38">
        <v>1</v>
      </c>
      <c r="D30" s="29" t="s">
        <v>50</v>
      </c>
      <c r="E30" s="34">
        <v>409000</v>
      </c>
      <c r="F30" s="29" t="s">
        <v>26</v>
      </c>
      <c r="G30" s="29" t="s">
        <v>26</v>
      </c>
      <c r="H30" s="29" t="s">
        <v>26</v>
      </c>
      <c r="I30" s="29" t="s">
        <v>27</v>
      </c>
      <c r="J30" s="29" t="s">
        <v>24</v>
      </c>
      <c r="K30" s="29" t="s">
        <v>24</v>
      </c>
      <c r="L30" s="29" t="s">
        <v>50</v>
      </c>
      <c r="M30" s="34">
        <v>370000</v>
      </c>
      <c r="N30" s="15" t="s">
        <v>131</v>
      </c>
    </row>
    <row r="31" spans="1:14" ht="56.25" x14ac:dyDescent="0.2">
      <c r="A31" s="742"/>
      <c r="B31" s="15" t="s">
        <v>415</v>
      </c>
      <c r="C31" s="38">
        <v>1</v>
      </c>
      <c r="D31" s="29" t="s">
        <v>50</v>
      </c>
      <c r="E31" s="34">
        <v>418000</v>
      </c>
      <c r="F31" s="29" t="s">
        <v>26</v>
      </c>
      <c r="G31" s="29" t="s">
        <v>26</v>
      </c>
      <c r="H31" s="29" t="s">
        <v>26</v>
      </c>
      <c r="I31" s="29" t="s">
        <v>27</v>
      </c>
      <c r="J31" s="29" t="s">
        <v>24</v>
      </c>
      <c r="K31" s="29" t="s">
        <v>24</v>
      </c>
      <c r="L31" s="29" t="s">
        <v>50</v>
      </c>
      <c r="M31" s="34">
        <v>418000</v>
      </c>
      <c r="N31" s="15" t="s">
        <v>131</v>
      </c>
    </row>
    <row r="32" spans="1:14" s="57" customFormat="1" ht="37.5" customHeight="1" x14ac:dyDescent="0.2">
      <c r="A32" s="740"/>
      <c r="B32" s="18" t="s">
        <v>416</v>
      </c>
      <c r="C32" s="159">
        <v>1</v>
      </c>
      <c r="D32" s="71" t="s">
        <v>50</v>
      </c>
      <c r="E32" s="160">
        <v>428000</v>
      </c>
      <c r="F32" s="71" t="s">
        <v>26</v>
      </c>
      <c r="G32" s="71" t="s">
        <v>26</v>
      </c>
      <c r="H32" s="71" t="s">
        <v>26</v>
      </c>
      <c r="I32" s="71" t="s">
        <v>27</v>
      </c>
      <c r="J32" s="71" t="s">
        <v>24</v>
      </c>
      <c r="K32" s="71" t="s">
        <v>24</v>
      </c>
      <c r="L32" s="71" t="s">
        <v>50</v>
      </c>
      <c r="M32" s="160">
        <v>340200</v>
      </c>
      <c r="N32" s="18" t="s">
        <v>131</v>
      </c>
    </row>
    <row r="33" spans="1:14" s="57" customFormat="1" ht="56.25" x14ac:dyDescent="0.2">
      <c r="A33" s="740"/>
      <c r="B33" s="18" t="s">
        <v>417</v>
      </c>
      <c r="C33" s="159">
        <v>1</v>
      </c>
      <c r="D33" s="71" t="s">
        <v>50</v>
      </c>
      <c r="E33" s="160">
        <v>423000</v>
      </c>
      <c r="F33" s="71" t="s">
        <v>26</v>
      </c>
      <c r="G33" s="71" t="s">
        <v>26</v>
      </c>
      <c r="H33" s="71" t="s">
        <v>26</v>
      </c>
      <c r="I33" s="71" t="s">
        <v>27</v>
      </c>
      <c r="J33" s="71" t="s">
        <v>24</v>
      </c>
      <c r="K33" s="71" t="s">
        <v>24</v>
      </c>
      <c r="L33" s="71" t="s">
        <v>50</v>
      </c>
      <c r="M33" s="160">
        <v>144000</v>
      </c>
      <c r="N33" s="18" t="s">
        <v>131</v>
      </c>
    </row>
    <row r="34" spans="1:14" s="57" customFormat="1" ht="56.25" x14ac:dyDescent="0.2">
      <c r="A34" s="740"/>
      <c r="B34" s="15" t="s">
        <v>419</v>
      </c>
      <c r="C34" s="38">
        <v>1</v>
      </c>
      <c r="D34" s="29" t="s">
        <v>50</v>
      </c>
      <c r="E34" s="34">
        <v>291800</v>
      </c>
      <c r="F34" s="29" t="s">
        <v>26</v>
      </c>
      <c r="G34" s="29" t="s">
        <v>26</v>
      </c>
      <c r="H34" s="29" t="s">
        <v>26</v>
      </c>
      <c r="I34" s="29" t="s">
        <v>27</v>
      </c>
      <c r="J34" s="29" t="s">
        <v>24</v>
      </c>
      <c r="K34" s="29" t="s">
        <v>24</v>
      </c>
      <c r="L34" s="29" t="s">
        <v>50</v>
      </c>
      <c r="M34" s="34">
        <v>3543000</v>
      </c>
      <c r="N34" s="15" t="s">
        <v>131</v>
      </c>
    </row>
    <row r="35" spans="1:14" s="153" customFormat="1" ht="56.25" x14ac:dyDescent="0.2">
      <c r="A35" s="740"/>
      <c r="B35" s="15" t="s">
        <v>420</v>
      </c>
      <c r="C35" s="38">
        <v>1</v>
      </c>
      <c r="D35" s="29" t="s">
        <v>50</v>
      </c>
      <c r="E35" s="34">
        <v>311800</v>
      </c>
      <c r="F35" s="29" t="s">
        <v>26</v>
      </c>
      <c r="G35" s="29" t="s">
        <v>26</v>
      </c>
      <c r="H35" s="29" t="s">
        <v>26</v>
      </c>
      <c r="I35" s="29" t="s">
        <v>27</v>
      </c>
      <c r="J35" s="29" t="s">
        <v>24</v>
      </c>
      <c r="K35" s="29" t="s">
        <v>24</v>
      </c>
      <c r="L35" s="29" t="s">
        <v>136</v>
      </c>
      <c r="M35" s="34">
        <v>450000</v>
      </c>
      <c r="N35" s="15" t="s">
        <v>131</v>
      </c>
    </row>
    <row r="36" spans="1:14" s="97" customFormat="1" ht="56.25" x14ac:dyDescent="0.2">
      <c r="A36" s="740"/>
      <c r="B36" s="15" t="s">
        <v>421</v>
      </c>
      <c r="C36" s="38">
        <v>1</v>
      </c>
      <c r="D36" s="29" t="s">
        <v>50</v>
      </c>
      <c r="E36" s="34">
        <v>448000</v>
      </c>
      <c r="F36" s="29" t="s">
        <v>26</v>
      </c>
      <c r="G36" s="29" t="s">
        <v>26</v>
      </c>
      <c r="H36" s="29" t="s">
        <v>26</v>
      </c>
      <c r="I36" s="29" t="s">
        <v>27</v>
      </c>
      <c r="J36" s="29" t="s">
        <v>24</v>
      </c>
      <c r="K36" s="29" t="s">
        <v>24</v>
      </c>
      <c r="L36" s="29" t="s">
        <v>136</v>
      </c>
      <c r="M36" s="34">
        <v>366500</v>
      </c>
      <c r="N36" s="15" t="s">
        <v>131</v>
      </c>
    </row>
    <row r="37" spans="1:14" ht="75" x14ac:dyDescent="0.2">
      <c r="A37" s="740"/>
      <c r="B37" s="15" t="s">
        <v>422</v>
      </c>
      <c r="C37" s="38">
        <v>1</v>
      </c>
      <c r="D37" s="29" t="s">
        <v>50</v>
      </c>
      <c r="E37" s="34">
        <v>437500</v>
      </c>
      <c r="F37" s="29" t="s">
        <v>26</v>
      </c>
      <c r="G37" s="29" t="s">
        <v>26</v>
      </c>
      <c r="H37" s="29" t="s">
        <v>26</v>
      </c>
      <c r="I37" s="29" t="s">
        <v>27</v>
      </c>
      <c r="J37" s="29" t="s">
        <v>24</v>
      </c>
      <c r="K37" s="29" t="s">
        <v>24</v>
      </c>
      <c r="L37" s="29" t="s">
        <v>136</v>
      </c>
      <c r="M37" s="34">
        <v>300000</v>
      </c>
      <c r="N37" s="15" t="s">
        <v>131</v>
      </c>
    </row>
    <row r="38" spans="1:14" ht="75" x14ac:dyDescent="0.2">
      <c r="A38" s="69"/>
      <c r="B38" s="15" t="s">
        <v>423</v>
      </c>
      <c r="C38" s="38">
        <v>1</v>
      </c>
      <c r="D38" s="29" t="s">
        <v>50</v>
      </c>
      <c r="E38" s="34">
        <v>360000</v>
      </c>
      <c r="F38" s="29" t="s">
        <v>26</v>
      </c>
      <c r="G38" s="29" t="s">
        <v>26</v>
      </c>
      <c r="H38" s="29" t="s">
        <v>26</v>
      </c>
      <c r="I38" s="29" t="s">
        <v>27</v>
      </c>
      <c r="J38" s="29" t="s">
        <v>24</v>
      </c>
      <c r="K38" s="29" t="s">
        <v>24</v>
      </c>
      <c r="L38" s="29" t="s">
        <v>50</v>
      </c>
      <c r="M38" s="34">
        <v>360000</v>
      </c>
      <c r="N38" s="15" t="s">
        <v>131</v>
      </c>
    </row>
    <row r="39" spans="1:14" ht="75" x14ac:dyDescent="0.2">
      <c r="A39" s="742"/>
      <c r="B39" s="18" t="s">
        <v>424</v>
      </c>
      <c r="C39" s="159">
        <v>1</v>
      </c>
      <c r="D39" s="71" t="s">
        <v>50</v>
      </c>
      <c r="E39" s="160">
        <v>370000</v>
      </c>
      <c r="F39" s="71" t="s">
        <v>26</v>
      </c>
      <c r="G39" s="71" t="s">
        <v>26</v>
      </c>
      <c r="H39" s="71" t="s">
        <v>26</v>
      </c>
      <c r="I39" s="71" t="s">
        <v>27</v>
      </c>
      <c r="J39" s="71" t="s">
        <v>24</v>
      </c>
      <c r="K39" s="71" t="s">
        <v>24</v>
      </c>
      <c r="L39" s="71" t="s">
        <v>50</v>
      </c>
      <c r="M39" s="160">
        <v>370000</v>
      </c>
      <c r="N39" s="18" t="s">
        <v>131</v>
      </c>
    </row>
    <row r="40" spans="1:14" ht="60.75" customHeight="1" x14ac:dyDescent="0.2">
      <c r="A40" s="742"/>
      <c r="B40" s="15" t="s">
        <v>425</v>
      </c>
      <c r="C40" s="38">
        <v>1</v>
      </c>
      <c r="D40" s="29" t="s">
        <v>50</v>
      </c>
      <c r="E40" s="34">
        <v>418000</v>
      </c>
      <c r="F40" s="29" t="s">
        <v>26</v>
      </c>
      <c r="G40" s="29" t="s">
        <v>26</v>
      </c>
      <c r="H40" s="29" t="s">
        <v>26</v>
      </c>
      <c r="I40" s="29" t="s">
        <v>27</v>
      </c>
      <c r="J40" s="29" t="s">
        <v>24</v>
      </c>
      <c r="K40" s="29" t="s">
        <v>24</v>
      </c>
      <c r="L40" s="29" t="s">
        <v>50</v>
      </c>
      <c r="M40" s="34">
        <v>418000</v>
      </c>
      <c r="N40" s="15" t="s">
        <v>131</v>
      </c>
    </row>
    <row r="41" spans="1:14" s="57" customFormat="1" ht="56.25" x14ac:dyDescent="0.2">
      <c r="A41" s="742"/>
      <c r="B41" s="15" t="s">
        <v>429</v>
      </c>
      <c r="C41" s="38">
        <v>1</v>
      </c>
      <c r="D41" s="29" t="s">
        <v>50</v>
      </c>
      <c r="E41" s="34">
        <v>340200</v>
      </c>
      <c r="F41" s="29" t="s">
        <v>26</v>
      </c>
      <c r="G41" s="29" t="s">
        <v>26</v>
      </c>
      <c r="H41" s="29" t="s">
        <v>26</v>
      </c>
      <c r="I41" s="29" t="s">
        <v>27</v>
      </c>
      <c r="J41" s="29" t="s">
        <v>24</v>
      </c>
      <c r="K41" s="29" t="s">
        <v>24</v>
      </c>
      <c r="L41" s="29" t="s">
        <v>50</v>
      </c>
      <c r="M41" s="34">
        <v>340200</v>
      </c>
      <c r="N41" s="15" t="s">
        <v>131</v>
      </c>
    </row>
    <row r="42" spans="1:14" ht="93.75" customHeight="1" x14ac:dyDescent="0.2">
      <c r="A42" s="742"/>
      <c r="B42" s="15" t="s">
        <v>428</v>
      </c>
      <c r="C42" s="38">
        <v>1</v>
      </c>
      <c r="D42" s="29" t="s">
        <v>50</v>
      </c>
      <c r="E42" s="34">
        <v>144000</v>
      </c>
      <c r="F42" s="29" t="s">
        <v>26</v>
      </c>
      <c r="G42" s="29" t="s">
        <v>26</v>
      </c>
      <c r="H42" s="29" t="s">
        <v>26</v>
      </c>
      <c r="I42" s="29" t="s">
        <v>27</v>
      </c>
      <c r="J42" s="29" t="s">
        <v>24</v>
      </c>
      <c r="K42" s="29" t="s">
        <v>24</v>
      </c>
      <c r="L42" s="29" t="s">
        <v>50</v>
      </c>
      <c r="M42" s="34">
        <v>144000</v>
      </c>
      <c r="N42" s="15" t="s">
        <v>131</v>
      </c>
    </row>
    <row r="43" spans="1:14" ht="56.25" x14ac:dyDescent="0.2">
      <c r="A43" s="304"/>
      <c r="B43" s="15" t="s">
        <v>427</v>
      </c>
      <c r="C43" s="38">
        <v>1</v>
      </c>
      <c r="D43" s="29" t="s">
        <v>50</v>
      </c>
      <c r="E43" s="34">
        <v>3543000</v>
      </c>
      <c r="F43" s="29" t="s">
        <v>26</v>
      </c>
      <c r="G43" s="29" t="s">
        <v>26</v>
      </c>
      <c r="H43" s="29" t="s">
        <v>26</v>
      </c>
      <c r="I43" s="29" t="s">
        <v>27</v>
      </c>
      <c r="J43" s="29" t="s">
        <v>24</v>
      </c>
      <c r="K43" s="29" t="s">
        <v>24</v>
      </c>
      <c r="L43" s="29" t="s">
        <v>50</v>
      </c>
      <c r="M43" s="34">
        <v>3543000</v>
      </c>
      <c r="N43" s="15" t="s">
        <v>131</v>
      </c>
    </row>
    <row r="44" spans="1:14" ht="56.25" x14ac:dyDescent="0.2">
      <c r="A44" s="305"/>
      <c r="B44" s="15" t="s">
        <v>426</v>
      </c>
      <c r="C44" s="38">
        <v>1</v>
      </c>
      <c r="D44" s="29" t="s">
        <v>136</v>
      </c>
      <c r="E44" s="34">
        <v>450000</v>
      </c>
      <c r="F44" s="29" t="s">
        <v>26</v>
      </c>
      <c r="G44" s="29" t="s">
        <v>26</v>
      </c>
      <c r="H44" s="29" t="s">
        <v>26</v>
      </c>
      <c r="I44" s="29" t="s">
        <v>27</v>
      </c>
      <c r="J44" s="29" t="s">
        <v>24</v>
      </c>
      <c r="K44" s="29" t="s">
        <v>24</v>
      </c>
      <c r="L44" s="29" t="s">
        <v>136</v>
      </c>
      <c r="M44" s="34">
        <v>450000</v>
      </c>
      <c r="N44" s="15" t="s">
        <v>131</v>
      </c>
    </row>
    <row r="45" spans="1:14" s="57" customFormat="1" ht="83.25" customHeight="1" x14ac:dyDescent="0.2">
      <c r="A45" s="741"/>
      <c r="B45" s="18" t="s">
        <v>430</v>
      </c>
      <c r="C45" s="159">
        <v>1</v>
      </c>
      <c r="D45" s="71" t="s">
        <v>136</v>
      </c>
      <c r="E45" s="160">
        <v>366500</v>
      </c>
      <c r="F45" s="71" t="s">
        <v>26</v>
      </c>
      <c r="G45" s="71" t="s">
        <v>26</v>
      </c>
      <c r="H45" s="71" t="s">
        <v>26</v>
      </c>
      <c r="I45" s="71" t="s">
        <v>27</v>
      </c>
      <c r="J45" s="71" t="s">
        <v>24</v>
      </c>
      <c r="K45" s="71" t="s">
        <v>24</v>
      </c>
      <c r="L45" s="71" t="s">
        <v>136</v>
      </c>
      <c r="M45" s="160">
        <v>366500</v>
      </c>
      <c r="N45" s="18" t="s">
        <v>131</v>
      </c>
    </row>
    <row r="46" spans="1:14" s="152" customFormat="1" ht="56.25" x14ac:dyDescent="0.2">
      <c r="A46" s="742"/>
      <c r="B46" s="18" t="s">
        <v>431</v>
      </c>
      <c r="C46" s="159">
        <v>1</v>
      </c>
      <c r="D46" s="71" t="s">
        <v>136</v>
      </c>
      <c r="E46" s="160">
        <v>300000</v>
      </c>
      <c r="F46" s="71" t="s">
        <v>26</v>
      </c>
      <c r="G46" s="71" t="s">
        <v>26</v>
      </c>
      <c r="H46" s="71" t="s">
        <v>26</v>
      </c>
      <c r="I46" s="71" t="s">
        <v>27</v>
      </c>
      <c r="J46" s="71" t="s">
        <v>24</v>
      </c>
      <c r="K46" s="71" t="s">
        <v>24</v>
      </c>
      <c r="L46" s="71" t="s">
        <v>136</v>
      </c>
      <c r="M46" s="160">
        <v>300000</v>
      </c>
      <c r="N46" s="18" t="s">
        <v>131</v>
      </c>
    </row>
    <row r="47" spans="1:14" s="127" customFormat="1" ht="56.25" x14ac:dyDescent="0.2">
      <c r="A47" s="742"/>
      <c r="B47" s="15" t="s">
        <v>435</v>
      </c>
      <c r="C47" s="38">
        <v>1</v>
      </c>
      <c r="D47" s="29" t="s">
        <v>26</v>
      </c>
      <c r="E47" s="29" t="s">
        <v>26</v>
      </c>
      <c r="F47" s="29" t="s">
        <v>26</v>
      </c>
      <c r="G47" s="29" t="s">
        <v>26</v>
      </c>
      <c r="H47" s="25" t="s">
        <v>132</v>
      </c>
      <c r="I47" s="28">
        <v>25000000</v>
      </c>
      <c r="J47" s="29" t="s">
        <v>26</v>
      </c>
      <c r="K47" s="29" t="s">
        <v>26</v>
      </c>
      <c r="L47" s="25" t="s">
        <v>132</v>
      </c>
      <c r="M47" s="28">
        <v>25000000</v>
      </c>
      <c r="N47" s="15" t="s">
        <v>131</v>
      </c>
    </row>
    <row r="48" spans="1:14" ht="56.25" x14ac:dyDescent="0.2">
      <c r="A48" s="304"/>
      <c r="B48" s="15" t="s">
        <v>434</v>
      </c>
      <c r="C48" s="38">
        <v>1</v>
      </c>
      <c r="D48" s="29" t="s">
        <v>26</v>
      </c>
      <c r="E48" s="29" t="s">
        <v>26</v>
      </c>
      <c r="F48" s="29" t="s">
        <v>26</v>
      </c>
      <c r="G48" s="29" t="s">
        <v>26</v>
      </c>
      <c r="H48" s="29" t="s">
        <v>26</v>
      </c>
      <c r="I48" s="29" t="s">
        <v>26</v>
      </c>
      <c r="J48" s="25" t="s">
        <v>50</v>
      </c>
      <c r="K48" s="28">
        <v>250000000</v>
      </c>
      <c r="L48" s="25" t="s">
        <v>50</v>
      </c>
      <c r="M48" s="28">
        <v>250000000</v>
      </c>
      <c r="N48" s="15" t="s">
        <v>131</v>
      </c>
    </row>
    <row r="49" spans="1:14" ht="56.25" x14ac:dyDescent="0.2">
      <c r="A49" s="304"/>
      <c r="B49" s="15" t="s">
        <v>433</v>
      </c>
      <c r="C49" s="38">
        <v>1</v>
      </c>
      <c r="D49" s="29" t="s">
        <v>26</v>
      </c>
      <c r="E49" s="29" t="s">
        <v>26</v>
      </c>
      <c r="F49" s="29" t="s">
        <v>26</v>
      </c>
      <c r="G49" s="29" t="s">
        <v>26</v>
      </c>
      <c r="H49" s="25" t="s">
        <v>132</v>
      </c>
      <c r="I49" s="26">
        <v>8000000</v>
      </c>
      <c r="J49" s="29" t="s">
        <v>26</v>
      </c>
      <c r="K49" s="29" t="s">
        <v>26</v>
      </c>
      <c r="L49" s="25" t="s">
        <v>132</v>
      </c>
      <c r="M49" s="26">
        <v>8000000</v>
      </c>
      <c r="N49" s="15" t="s">
        <v>131</v>
      </c>
    </row>
    <row r="50" spans="1:14" ht="75" x14ac:dyDescent="0.2">
      <c r="A50" s="304"/>
      <c r="B50" s="103" t="s">
        <v>432</v>
      </c>
      <c r="C50" s="42">
        <v>1</v>
      </c>
      <c r="D50" s="44" t="s">
        <v>26</v>
      </c>
      <c r="E50" s="44" t="s">
        <v>26</v>
      </c>
      <c r="F50" s="44" t="s">
        <v>26</v>
      </c>
      <c r="G50" s="44" t="s">
        <v>26</v>
      </c>
      <c r="H50" s="101" t="s">
        <v>132</v>
      </c>
      <c r="I50" s="100">
        <v>5000000</v>
      </c>
      <c r="J50" s="44" t="s">
        <v>26</v>
      </c>
      <c r="K50" s="44" t="s">
        <v>26</v>
      </c>
      <c r="L50" s="101" t="s">
        <v>132</v>
      </c>
      <c r="M50" s="100">
        <v>5000000</v>
      </c>
      <c r="N50" s="103" t="s">
        <v>131</v>
      </c>
    </row>
    <row r="51" spans="1:14" ht="75" x14ac:dyDescent="0.2">
      <c r="A51" s="304"/>
      <c r="B51" s="70" t="s">
        <v>436</v>
      </c>
      <c r="C51" s="117">
        <v>1</v>
      </c>
      <c r="D51" s="61" t="s">
        <v>26</v>
      </c>
      <c r="E51" s="61" t="s">
        <v>26</v>
      </c>
      <c r="F51" s="61" t="s">
        <v>26</v>
      </c>
      <c r="G51" s="61" t="s">
        <v>26</v>
      </c>
      <c r="H51" s="60" t="s">
        <v>132</v>
      </c>
      <c r="I51" s="62">
        <v>5000000</v>
      </c>
      <c r="J51" s="61" t="s">
        <v>26</v>
      </c>
      <c r="K51" s="61" t="s">
        <v>26</v>
      </c>
      <c r="L51" s="60" t="s">
        <v>132</v>
      </c>
      <c r="M51" s="62">
        <v>5000000</v>
      </c>
      <c r="N51" s="70" t="s">
        <v>131</v>
      </c>
    </row>
    <row r="52" spans="1:14" ht="75" x14ac:dyDescent="0.2">
      <c r="A52" s="304"/>
      <c r="B52" s="103" t="s">
        <v>438</v>
      </c>
      <c r="C52" s="42">
        <v>1</v>
      </c>
      <c r="D52" s="44" t="s">
        <v>26</v>
      </c>
      <c r="E52" s="44" t="s">
        <v>26</v>
      </c>
      <c r="F52" s="44" t="s">
        <v>26</v>
      </c>
      <c r="G52" s="44" t="s">
        <v>26</v>
      </c>
      <c r="H52" s="101" t="s">
        <v>132</v>
      </c>
      <c r="I52" s="100">
        <v>5000000</v>
      </c>
      <c r="J52" s="44" t="s">
        <v>26</v>
      </c>
      <c r="K52" s="44" t="s">
        <v>26</v>
      </c>
      <c r="L52" s="101" t="s">
        <v>132</v>
      </c>
      <c r="M52" s="100">
        <v>5000000</v>
      </c>
      <c r="N52" s="103" t="s">
        <v>131</v>
      </c>
    </row>
    <row r="53" spans="1:14" s="55" customFormat="1" ht="37.5" customHeight="1" x14ac:dyDescent="0.2">
      <c r="A53" s="742"/>
      <c r="B53" s="70" t="s">
        <v>437</v>
      </c>
      <c r="C53" s="117">
        <v>1</v>
      </c>
      <c r="D53" s="61" t="s">
        <v>26</v>
      </c>
      <c r="E53" s="61" t="s">
        <v>26</v>
      </c>
      <c r="F53" s="61" t="s">
        <v>26</v>
      </c>
      <c r="G53" s="61" t="s">
        <v>26</v>
      </c>
      <c r="H53" s="60" t="s">
        <v>132</v>
      </c>
      <c r="I53" s="62">
        <v>5000000</v>
      </c>
      <c r="J53" s="61" t="s">
        <v>26</v>
      </c>
      <c r="K53" s="61" t="s">
        <v>26</v>
      </c>
      <c r="L53" s="60" t="s">
        <v>132</v>
      </c>
      <c r="M53" s="62">
        <v>5000000</v>
      </c>
      <c r="N53" s="70" t="s">
        <v>131</v>
      </c>
    </row>
    <row r="54" spans="1:14" s="55" customFormat="1" ht="75" x14ac:dyDescent="0.2">
      <c r="A54" s="742"/>
      <c r="B54" s="103" t="s">
        <v>439</v>
      </c>
      <c r="C54" s="42">
        <v>1</v>
      </c>
      <c r="D54" s="44" t="s">
        <v>26</v>
      </c>
      <c r="E54" s="44" t="s">
        <v>26</v>
      </c>
      <c r="F54" s="44" t="s">
        <v>26</v>
      </c>
      <c r="G54" s="44" t="s">
        <v>26</v>
      </c>
      <c r="H54" s="101" t="s">
        <v>132</v>
      </c>
      <c r="I54" s="100">
        <v>5000000</v>
      </c>
      <c r="J54" s="44" t="s">
        <v>26</v>
      </c>
      <c r="K54" s="44" t="s">
        <v>26</v>
      </c>
      <c r="L54" s="101" t="s">
        <v>132</v>
      </c>
      <c r="M54" s="100">
        <v>5000000</v>
      </c>
      <c r="N54" s="103" t="s">
        <v>131</v>
      </c>
    </row>
    <row r="55" spans="1:14" s="57" customFormat="1" ht="75" x14ac:dyDescent="0.2">
      <c r="A55" s="742"/>
      <c r="B55" s="103" t="s">
        <v>440</v>
      </c>
      <c r="C55" s="42">
        <v>1</v>
      </c>
      <c r="D55" s="44" t="s">
        <v>26</v>
      </c>
      <c r="E55" s="44" t="s">
        <v>26</v>
      </c>
      <c r="F55" s="44" t="s">
        <v>26</v>
      </c>
      <c r="G55" s="44" t="s">
        <v>26</v>
      </c>
      <c r="H55" s="44" t="s">
        <v>26</v>
      </c>
      <c r="I55" s="44" t="s">
        <v>26</v>
      </c>
      <c r="J55" s="101" t="s">
        <v>132</v>
      </c>
      <c r="K55" s="100">
        <v>5000000</v>
      </c>
      <c r="L55" s="101" t="s">
        <v>132</v>
      </c>
      <c r="M55" s="100">
        <v>5000000</v>
      </c>
      <c r="N55" s="103" t="s">
        <v>131</v>
      </c>
    </row>
    <row r="56" spans="1:14" s="57" customFormat="1" ht="75" x14ac:dyDescent="0.2">
      <c r="A56" s="742"/>
      <c r="B56" s="70" t="s">
        <v>442</v>
      </c>
      <c r="C56" s="117">
        <v>1</v>
      </c>
      <c r="D56" s="61" t="s">
        <v>26</v>
      </c>
      <c r="E56" s="61" t="s">
        <v>26</v>
      </c>
      <c r="F56" s="61" t="s">
        <v>26</v>
      </c>
      <c r="G56" s="61" t="s">
        <v>26</v>
      </c>
      <c r="H56" s="61" t="s">
        <v>26</v>
      </c>
      <c r="I56" s="61" t="s">
        <v>26</v>
      </c>
      <c r="J56" s="60" t="s">
        <v>132</v>
      </c>
      <c r="K56" s="62">
        <v>5000000</v>
      </c>
      <c r="L56" s="60" t="s">
        <v>132</v>
      </c>
      <c r="M56" s="62">
        <v>5000000</v>
      </c>
      <c r="N56" s="70" t="s">
        <v>131</v>
      </c>
    </row>
    <row r="57" spans="1:14" s="96" customFormat="1" ht="38.25" customHeight="1" x14ac:dyDescent="0.2">
      <c r="A57" s="742"/>
      <c r="B57" s="103" t="s">
        <v>441</v>
      </c>
      <c r="C57" s="42">
        <v>1</v>
      </c>
      <c r="D57" s="44" t="s">
        <v>26</v>
      </c>
      <c r="E57" s="44" t="s">
        <v>26</v>
      </c>
      <c r="F57" s="44" t="s">
        <v>26</v>
      </c>
      <c r="G57" s="44" t="s">
        <v>26</v>
      </c>
      <c r="H57" s="101" t="s">
        <v>132</v>
      </c>
      <c r="I57" s="100">
        <v>90000000</v>
      </c>
      <c r="J57" s="44" t="s">
        <v>26</v>
      </c>
      <c r="K57" s="44" t="s">
        <v>26</v>
      </c>
      <c r="L57" s="101" t="s">
        <v>132</v>
      </c>
      <c r="M57" s="100">
        <v>90000000</v>
      </c>
      <c r="N57" s="103" t="s">
        <v>112</v>
      </c>
    </row>
    <row r="58" spans="1:14" s="96" customFormat="1" ht="56.25" x14ac:dyDescent="0.2">
      <c r="A58" s="742"/>
      <c r="B58" s="103" t="s">
        <v>443</v>
      </c>
      <c r="C58" s="42">
        <v>1</v>
      </c>
      <c r="D58" s="44" t="s">
        <v>26</v>
      </c>
      <c r="E58" s="44" t="s">
        <v>26</v>
      </c>
      <c r="F58" s="102" t="s">
        <v>132</v>
      </c>
      <c r="G58" s="100">
        <v>7000000</v>
      </c>
      <c r="H58" s="44" t="s">
        <v>26</v>
      </c>
      <c r="I58" s="44" t="s">
        <v>26</v>
      </c>
      <c r="J58" s="44" t="s">
        <v>26</v>
      </c>
      <c r="K58" s="44" t="s">
        <v>26</v>
      </c>
      <c r="L58" s="101" t="s">
        <v>132</v>
      </c>
      <c r="M58" s="100">
        <v>7000000</v>
      </c>
      <c r="N58" s="103" t="s">
        <v>112</v>
      </c>
    </row>
    <row r="59" spans="1:14" s="96" customFormat="1" ht="56.25" x14ac:dyDescent="0.2">
      <c r="A59" s="742"/>
      <c r="B59" s="15" t="s">
        <v>444</v>
      </c>
      <c r="C59" s="38">
        <v>1</v>
      </c>
      <c r="D59" s="29" t="s">
        <v>26</v>
      </c>
      <c r="E59" s="29" t="s">
        <v>26</v>
      </c>
      <c r="F59" s="12"/>
      <c r="G59" s="27"/>
      <c r="H59" s="25" t="s">
        <v>132</v>
      </c>
      <c r="I59" s="26">
        <v>2000000</v>
      </c>
      <c r="J59" s="29" t="s">
        <v>26</v>
      </c>
      <c r="K59" s="29" t="s">
        <v>26</v>
      </c>
      <c r="L59" s="25" t="s">
        <v>132</v>
      </c>
      <c r="M59" s="26">
        <v>2000000</v>
      </c>
      <c r="N59" s="15" t="s">
        <v>112</v>
      </c>
    </row>
    <row r="60" spans="1:14" s="96" customFormat="1" ht="56.25" x14ac:dyDescent="0.2">
      <c r="A60" s="742"/>
      <c r="B60" s="18" t="s">
        <v>445</v>
      </c>
      <c r="C60" s="159">
        <v>1</v>
      </c>
      <c r="D60" s="71" t="s">
        <v>26</v>
      </c>
      <c r="E60" s="71" t="s">
        <v>26</v>
      </c>
      <c r="F60" s="32"/>
      <c r="G60" s="32"/>
      <c r="H60" s="30" t="s">
        <v>132</v>
      </c>
      <c r="I60" s="31">
        <v>5000000</v>
      </c>
      <c r="J60" s="71" t="s">
        <v>26</v>
      </c>
      <c r="K60" s="71" t="s">
        <v>26</v>
      </c>
      <c r="L60" s="30" t="s">
        <v>132</v>
      </c>
      <c r="M60" s="31">
        <v>5000000</v>
      </c>
      <c r="N60" s="18" t="s">
        <v>112</v>
      </c>
    </row>
    <row r="61" spans="1:14" s="96" customFormat="1" ht="112.5" x14ac:dyDescent="0.2">
      <c r="A61" s="742"/>
      <c r="B61" s="18" t="s">
        <v>446</v>
      </c>
      <c r="C61" s="159">
        <v>1</v>
      </c>
      <c r="D61" s="71" t="s">
        <v>26</v>
      </c>
      <c r="E61" s="71" t="s">
        <v>26</v>
      </c>
      <c r="F61" s="71" t="s">
        <v>26</v>
      </c>
      <c r="G61" s="71" t="s">
        <v>26</v>
      </c>
      <c r="H61" s="30" t="s">
        <v>132</v>
      </c>
      <c r="I61" s="31">
        <v>15000000</v>
      </c>
      <c r="J61" s="71" t="s">
        <v>26</v>
      </c>
      <c r="K61" s="71" t="s">
        <v>26</v>
      </c>
      <c r="L61" s="30" t="s">
        <v>132</v>
      </c>
      <c r="M61" s="31">
        <v>15000000</v>
      </c>
      <c r="N61" s="18" t="s">
        <v>112</v>
      </c>
    </row>
    <row r="62" spans="1:14" s="96" customFormat="1" ht="75" x14ac:dyDescent="0.2">
      <c r="A62" s="69"/>
      <c r="B62" s="15" t="s">
        <v>447</v>
      </c>
      <c r="C62" s="38">
        <v>1</v>
      </c>
      <c r="D62" s="29" t="s">
        <v>26</v>
      </c>
      <c r="E62" s="29" t="s">
        <v>26</v>
      </c>
      <c r="F62" s="29" t="s">
        <v>26</v>
      </c>
      <c r="G62" s="29" t="s">
        <v>26</v>
      </c>
      <c r="H62" s="25" t="s">
        <v>132</v>
      </c>
      <c r="I62" s="26">
        <v>5000000</v>
      </c>
      <c r="J62" s="29" t="s">
        <v>26</v>
      </c>
      <c r="K62" s="29" t="s">
        <v>26</v>
      </c>
      <c r="L62" s="25" t="s">
        <v>132</v>
      </c>
      <c r="M62" s="26">
        <v>5000000</v>
      </c>
      <c r="N62" s="15" t="s">
        <v>112</v>
      </c>
    </row>
    <row r="63" spans="1:14" s="57" customFormat="1" ht="75" x14ac:dyDescent="0.2">
      <c r="A63" s="69"/>
      <c r="B63" s="15" t="s">
        <v>448</v>
      </c>
      <c r="C63" s="38">
        <v>1</v>
      </c>
      <c r="D63" s="29" t="s">
        <v>26</v>
      </c>
      <c r="E63" s="29" t="s">
        <v>26</v>
      </c>
      <c r="F63" s="29" t="s">
        <v>26</v>
      </c>
      <c r="G63" s="29" t="s">
        <v>26</v>
      </c>
      <c r="H63" s="25" t="s">
        <v>132</v>
      </c>
      <c r="I63" s="26">
        <v>5000000</v>
      </c>
      <c r="J63" s="29" t="s">
        <v>26</v>
      </c>
      <c r="K63" s="29" t="s">
        <v>26</v>
      </c>
      <c r="L63" s="25" t="s">
        <v>132</v>
      </c>
      <c r="M63" s="26">
        <v>5000000</v>
      </c>
      <c r="N63" s="15" t="s">
        <v>112</v>
      </c>
    </row>
    <row r="64" spans="1:14" s="57" customFormat="1" ht="56.25" x14ac:dyDescent="0.2">
      <c r="A64" s="421"/>
      <c r="B64" s="15" t="s">
        <v>522</v>
      </c>
      <c r="C64" s="38">
        <v>1</v>
      </c>
      <c r="D64" s="29" t="s">
        <v>26</v>
      </c>
      <c r="E64" s="29" t="s">
        <v>26</v>
      </c>
      <c r="F64" s="29" t="s">
        <v>26</v>
      </c>
      <c r="G64" s="29" t="s">
        <v>26</v>
      </c>
      <c r="H64" s="25" t="s">
        <v>132</v>
      </c>
      <c r="I64" s="66">
        <v>400000000</v>
      </c>
      <c r="J64" s="29" t="s">
        <v>26</v>
      </c>
      <c r="K64" s="29" t="s">
        <v>26</v>
      </c>
      <c r="L64" s="25" t="s">
        <v>132</v>
      </c>
      <c r="M64" s="66">
        <v>400000000</v>
      </c>
      <c r="N64" s="15" t="s">
        <v>133</v>
      </c>
    </row>
    <row r="65" spans="1:14" s="57" customFormat="1" ht="75" x14ac:dyDescent="0.2">
      <c r="A65" s="421"/>
      <c r="B65" s="18" t="s">
        <v>381</v>
      </c>
      <c r="C65" s="159">
        <v>1</v>
      </c>
      <c r="D65" s="71" t="s">
        <v>26</v>
      </c>
      <c r="E65" s="71" t="s">
        <v>26</v>
      </c>
      <c r="F65" s="71" t="s">
        <v>26</v>
      </c>
      <c r="G65" s="71" t="s">
        <v>26</v>
      </c>
      <c r="H65" s="30" t="s">
        <v>132</v>
      </c>
      <c r="I65" s="31">
        <v>16200000</v>
      </c>
      <c r="J65" s="71" t="s">
        <v>26</v>
      </c>
      <c r="K65" s="71" t="s">
        <v>26</v>
      </c>
      <c r="L65" s="30" t="s">
        <v>132</v>
      </c>
      <c r="M65" s="31">
        <v>16200000</v>
      </c>
      <c r="N65" s="18" t="s">
        <v>133</v>
      </c>
    </row>
    <row r="66" spans="1:14" s="57" customFormat="1" ht="56.25" customHeight="1" x14ac:dyDescent="0.2">
      <c r="A66" s="742"/>
      <c r="B66" s="18" t="s">
        <v>449</v>
      </c>
      <c r="C66" s="159">
        <v>1</v>
      </c>
      <c r="D66" s="71" t="s">
        <v>26</v>
      </c>
      <c r="E66" s="71" t="s">
        <v>26</v>
      </c>
      <c r="F66" s="71" t="s">
        <v>26</v>
      </c>
      <c r="G66" s="71" t="s">
        <v>26</v>
      </c>
      <c r="H66" s="30" t="s">
        <v>132</v>
      </c>
      <c r="I66" s="31">
        <v>10000000</v>
      </c>
      <c r="J66" s="71" t="s">
        <v>26</v>
      </c>
      <c r="K66" s="71" t="s">
        <v>26</v>
      </c>
      <c r="L66" s="30" t="s">
        <v>132</v>
      </c>
      <c r="M66" s="31">
        <v>10000000</v>
      </c>
      <c r="N66" s="18" t="s">
        <v>133</v>
      </c>
    </row>
    <row r="67" spans="1:14" s="57" customFormat="1" ht="56.25" x14ac:dyDescent="0.2">
      <c r="A67" s="742"/>
      <c r="B67" s="15" t="s">
        <v>450</v>
      </c>
      <c r="C67" s="38">
        <v>1</v>
      </c>
      <c r="D67" s="29" t="s">
        <v>26</v>
      </c>
      <c r="E67" s="29" t="s">
        <v>26</v>
      </c>
      <c r="F67" s="29" t="s">
        <v>26</v>
      </c>
      <c r="G67" s="29" t="s">
        <v>26</v>
      </c>
      <c r="H67" s="29" t="s">
        <v>26</v>
      </c>
      <c r="I67" s="29" t="s">
        <v>26</v>
      </c>
      <c r="J67" s="25" t="s">
        <v>132</v>
      </c>
      <c r="K67" s="26">
        <v>25000000</v>
      </c>
      <c r="L67" s="25" t="s">
        <v>132</v>
      </c>
      <c r="M67" s="26">
        <v>25000000</v>
      </c>
      <c r="N67" s="15" t="s">
        <v>133</v>
      </c>
    </row>
    <row r="68" spans="1:14" s="57" customFormat="1" ht="56.25" x14ac:dyDescent="0.2">
      <c r="A68" s="742"/>
      <c r="B68" s="15" t="s">
        <v>453</v>
      </c>
      <c r="C68" s="38">
        <v>1</v>
      </c>
      <c r="D68" s="29" t="s">
        <v>26</v>
      </c>
      <c r="E68" s="29" t="s">
        <v>26</v>
      </c>
      <c r="F68" s="29" t="s">
        <v>26</v>
      </c>
      <c r="G68" s="29" t="s">
        <v>26</v>
      </c>
      <c r="H68" s="29" t="s">
        <v>26</v>
      </c>
      <c r="I68" s="29" t="s">
        <v>26</v>
      </c>
      <c r="J68" s="25" t="s">
        <v>132</v>
      </c>
      <c r="K68" s="26">
        <v>25000000</v>
      </c>
      <c r="L68" s="25" t="s">
        <v>132</v>
      </c>
      <c r="M68" s="26">
        <v>25000000</v>
      </c>
      <c r="N68" s="15" t="s">
        <v>133</v>
      </c>
    </row>
    <row r="69" spans="1:14" ht="56.25" x14ac:dyDescent="0.2">
      <c r="A69" s="742"/>
      <c r="B69" s="15" t="s">
        <v>452</v>
      </c>
      <c r="C69" s="38">
        <v>1</v>
      </c>
      <c r="D69" s="29" t="s">
        <v>26</v>
      </c>
      <c r="E69" s="29" t="s">
        <v>26</v>
      </c>
      <c r="F69" s="29" t="s">
        <v>26</v>
      </c>
      <c r="G69" s="29" t="s">
        <v>26</v>
      </c>
      <c r="H69" s="25" t="s">
        <v>132</v>
      </c>
      <c r="I69" s="26">
        <v>5000000</v>
      </c>
      <c r="J69" s="29" t="s">
        <v>26</v>
      </c>
      <c r="K69" s="29" t="s">
        <v>26</v>
      </c>
      <c r="L69" s="25" t="s">
        <v>132</v>
      </c>
      <c r="M69" s="26">
        <v>5000000</v>
      </c>
      <c r="N69" s="15" t="s">
        <v>133</v>
      </c>
    </row>
    <row r="70" spans="1:14" s="57" customFormat="1" ht="75" x14ac:dyDescent="0.2">
      <c r="A70" s="742"/>
      <c r="B70" s="15" t="s">
        <v>451</v>
      </c>
      <c r="C70" s="38">
        <v>1</v>
      </c>
      <c r="D70" s="29" t="s">
        <v>26</v>
      </c>
      <c r="E70" s="29" t="s">
        <v>26</v>
      </c>
      <c r="F70" s="29" t="s">
        <v>26</v>
      </c>
      <c r="G70" s="29" t="s">
        <v>26</v>
      </c>
      <c r="H70" s="25" t="s">
        <v>132</v>
      </c>
      <c r="I70" s="26">
        <v>5000000</v>
      </c>
      <c r="J70" s="29" t="s">
        <v>26</v>
      </c>
      <c r="K70" s="29" t="s">
        <v>26</v>
      </c>
      <c r="L70" s="25" t="s">
        <v>132</v>
      </c>
      <c r="M70" s="26">
        <v>5000000</v>
      </c>
      <c r="N70" s="15" t="s">
        <v>133</v>
      </c>
    </row>
    <row r="71" spans="1:14" s="57" customFormat="1" ht="56.25" x14ac:dyDescent="0.2">
      <c r="A71" s="742"/>
      <c r="B71" s="18" t="s">
        <v>454</v>
      </c>
      <c r="C71" s="159">
        <v>1</v>
      </c>
      <c r="D71" s="71" t="s">
        <v>26</v>
      </c>
      <c r="E71" s="71" t="s">
        <v>26</v>
      </c>
      <c r="F71" s="71" t="s">
        <v>26</v>
      </c>
      <c r="G71" s="71" t="s">
        <v>26</v>
      </c>
      <c r="H71" s="30" t="s">
        <v>132</v>
      </c>
      <c r="I71" s="31">
        <v>5000000</v>
      </c>
      <c r="J71" s="71" t="s">
        <v>26</v>
      </c>
      <c r="K71" s="71" t="s">
        <v>26</v>
      </c>
      <c r="L71" s="30" t="s">
        <v>132</v>
      </c>
      <c r="M71" s="31">
        <v>5000000</v>
      </c>
      <c r="N71" s="18" t="s">
        <v>133</v>
      </c>
    </row>
    <row r="72" spans="1:14" s="57" customFormat="1" ht="56.25" x14ac:dyDescent="0.2">
      <c r="A72" s="742"/>
      <c r="B72" s="15" t="s">
        <v>455</v>
      </c>
      <c r="C72" s="38">
        <v>1</v>
      </c>
      <c r="D72" s="29" t="s">
        <v>26</v>
      </c>
      <c r="E72" s="29" t="s">
        <v>26</v>
      </c>
      <c r="F72" s="29" t="s">
        <v>26</v>
      </c>
      <c r="G72" s="29" t="s">
        <v>26</v>
      </c>
      <c r="H72" s="25" t="s">
        <v>132</v>
      </c>
      <c r="I72" s="26">
        <v>10000000</v>
      </c>
      <c r="J72" s="29" t="s">
        <v>26</v>
      </c>
      <c r="K72" s="29" t="s">
        <v>26</v>
      </c>
      <c r="L72" s="25" t="s">
        <v>132</v>
      </c>
      <c r="M72" s="26">
        <v>10000000</v>
      </c>
      <c r="N72" s="15" t="s">
        <v>133</v>
      </c>
    </row>
    <row r="73" spans="1:14" s="57" customFormat="1" ht="56.25" x14ac:dyDescent="0.2">
      <c r="A73" s="304" t="s">
        <v>32</v>
      </c>
      <c r="B73" s="18" t="s">
        <v>456</v>
      </c>
      <c r="C73" s="159">
        <v>1</v>
      </c>
      <c r="D73" s="71" t="s">
        <v>26</v>
      </c>
      <c r="E73" s="71" t="s">
        <v>26</v>
      </c>
      <c r="F73" s="71" t="s">
        <v>26</v>
      </c>
      <c r="G73" s="71" t="s">
        <v>26</v>
      </c>
      <c r="H73" s="71" t="s">
        <v>26</v>
      </c>
      <c r="I73" s="71" t="s">
        <v>26</v>
      </c>
      <c r="J73" s="30" t="s">
        <v>132</v>
      </c>
      <c r="K73" s="31">
        <v>10000000</v>
      </c>
      <c r="L73" s="30" t="s">
        <v>132</v>
      </c>
      <c r="M73" s="31">
        <v>10000000</v>
      </c>
      <c r="N73" s="18" t="s">
        <v>133</v>
      </c>
    </row>
    <row r="74" spans="1:14" s="57" customFormat="1" ht="56.25" x14ac:dyDescent="0.2">
      <c r="A74" s="304"/>
      <c r="B74" s="15" t="s">
        <v>457</v>
      </c>
      <c r="C74" s="38">
        <v>1</v>
      </c>
      <c r="D74" s="29" t="s">
        <v>26</v>
      </c>
      <c r="E74" s="29" t="s">
        <v>26</v>
      </c>
      <c r="F74" s="29" t="s">
        <v>26</v>
      </c>
      <c r="G74" s="29" t="s">
        <v>26</v>
      </c>
      <c r="H74" s="29" t="s">
        <v>26</v>
      </c>
      <c r="I74" s="29" t="s">
        <v>26</v>
      </c>
      <c r="J74" s="25" t="s">
        <v>132</v>
      </c>
      <c r="K74" s="26">
        <v>10000000</v>
      </c>
      <c r="L74" s="25" t="s">
        <v>132</v>
      </c>
      <c r="M74" s="26">
        <v>10000000</v>
      </c>
      <c r="N74" s="15" t="s">
        <v>133</v>
      </c>
    </row>
    <row r="75" spans="1:14" s="57" customFormat="1" ht="56.25" x14ac:dyDescent="0.2">
      <c r="A75" s="304"/>
      <c r="B75" s="13" t="s">
        <v>458</v>
      </c>
      <c r="C75" s="38">
        <v>1</v>
      </c>
      <c r="D75" s="25" t="s">
        <v>50</v>
      </c>
      <c r="E75" s="26">
        <v>4604400</v>
      </c>
      <c r="F75" s="29" t="s">
        <v>26</v>
      </c>
      <c r="G75" s="29" t="s">
        <v>26</v>
      </c>
      <c r="H75" s="29" t="s">
        <v>26</v>
      </c>
      <c r="I75" s="29" t="s">
        <v>26</v>
      </c>
      <c r="J75" s="29" t="s">
        <v>26</v>
      </c>
      <c r="K75" s="29" t="s">
        <v>26</v>
      </c>
      <c r="L75" s="25" t="s">
        <v>50</v>
      </c>
      <c r="M75" s="26">
        <v>4604400</v>
      </c>
      <c r="N75" s="122" t="s">
        <v>135</v>
      </c>
    </row>
    <row r="76" spans="1:14" s="57" customFormat="1" ht="56.25" x14ac:dyDescent="0.2">
      <c r="A76" s="304"/>
      <c r="B76" s="13" t="s">
        <v>459</v>
      </c>
      <c r="C76" s="38">
        <v>1</v>
      </c>
      <c r="D76" s="25" t="s">
        <v>50</v>
      </c>
      <c r="E76" s="26">
        <v>467000</v>
      </c>
      <c r="F76" s="29" t="s">
        <v>26</v>
      </c>
      <c r="G76" s="29" t="s">
        <v>26</v>
      </c>
      <c r="H76" s="29" t="s">
        <v>26</v>
      </c>
      <c r="I76" s="29" t="s">
        <v>26</v>
      </c>
      <c r="J76" s="29" t="s">
        <v>26</v>
      </c>
      <c r="K76" s="29" t="s">
        <v>26</v>
      </c>
      <c r="L76" s="25" t="s">
        <v>50</v>
      </c>
      <c r="M76" s="26">
        <v>467000</v>
      </c>
      <c r="N76" s="122" t="s">
        <v>135</v>
      </c>
    </row>
    <row r="77" spans="1:14" s="57" customFormat="1" ht="56.25" x14ac:dyDescent="0.2">
      <c r="A77" s="304"/>
      <c r="B77" s="310" t="s">
        <v>460</v>
      </c>
      <c r="C77" s="159">
        <v>1</v>
      </c>
      <c r="D77" s="30" t="s">
        <v>50</v>
      </c>
      <c r="E77" s="31">
        <v>33000</v>
      </c>
      <c r="F77" s="71" t="s">
        <v>26</v>
      </c>
      <c r="G77" s="71" t="s">
        <v>26</v>
      </c>
      <c r="H77" s="71" t="s">
        <v>26</v>
      </c>
      <c r="I77" s="71" t="s">
        <v>26</v>
      </c>
      <c r="J77" s="71" t="s">
        <v>26</v>
      </c>
      <c r="K77" s="71" t="s">
        <v>26</v>
      </c>
      <c r="L77" s="30" t="s">
        <v>50</v>
      </c>
      <c r="M77" s="31">
        <v>33000</v>
      </c>
      <c r="N77" s="108" t="s">
        <v>135</v>
      </c>
    </row>
    <row r="78" spans="1:14" s="68" customFormat="1" ht="56.25" x14ac:dyDescent="0.2">
      <c r="A78" s="742"/>
      <c r="B78" s="13" t="s">
        <v>464</v>
      </c>
      <c r="C78" s="38">
        <v>1</v>
      </c>
      <c r="D78" s="25" t="s">
        <v>50</v>
      </c>
      <c r="E78" s="26">
        <v>455000</v>
      </c>
      <c r="F78" s="29" t="s">
        <v>26</v>
      </c>
      <c r="G78" s="29" t="s">
        <v>26</v>
      </c>
      <c r="H78" s="29" t="s">
        <v>26</v>
      </c>
      <c r="I78" s="29" t="s">
        <v>26</v>
      </c>
      <c r="J78" s="29" t="s">
        <v>26</v>
      </c>
      <c r="K78" s="29" t="s">
        <v>26</v>
      </c>
      <c r="L78" s="25" t="s">
        <v>50</v>
      </c>
      <c r="M78" s="26">
        <v>455000</v>
      </c>
      <c r="N78" s="122" t="s">
        <v>135</v>
      </c>
    </row>
    <row r="79" spans="1:14" s="68" customFormat="1" ht="35.25" customHeight="1" x14ac:dyDescent="0.2">
      <c r="A79" s="742"/>
      <c r="B79" s="13" t="s">
        <v>463</v>
      </c>
      <c r="C79" s="38">
        <v>1</v>
      </c>
      <c r="D79" s="25" t="s">
        <v>50</v>
      </c>
      <c r="E79" s="26">
        <v>45000</v>
      </c>
      <c r="F79" s="29" t="s">
        <v>26</v>
      </c>
      <c r="G79" s="29" t="s">
        <v>26</v>
      </c>
      <c r="H79" s="29" t="s">
        <v>26</v>
      </c>
      <c r="I79" s="29" t="s">
        <v>26</v>
      </c>
      <c r="J79" s="29" t="s">
        <v>26</v>
      </c>
      <c r="K79" s="29" t="s">
        <v>26</v>
      </c>
      <c r="L79" s="25" t="s">
        <v>50</v>
      </c>
      <c r="M79" s="26">
        <v>45000</v>
      </c>
      <c r="N79" s="122" t="s">
        <v>135</v>
      </c>
    </row>
    <row r="80" spans="1:14" s="57" customFormat="1" ht="33.75" customHeight="1" x14ac:dyDescent="0.2">
      <c r="A80" s="742"/>
      <c r="B80" s="310" t="s">
        <v>462</v>
      </c>
      <c r="C80" s="159">
        <v>1</v>
      </c>
      <c r="D80" s="30" t="s">
        <v>50</v>
      </c>
      <c r="E80" s="31">
        <v>646000</v>
      </c>
      <c r="F80" s="71" t="s">
        <v>26</v>
      </c>
      <c r="G80" s="71" t="s">
        <v>26</v>
      </c>
      <c r="H80" s="71" t="s">
        <v>26</v>
      </c>
      <c r="I80" s="71" t="s">
        <v>26</v>
      </c>
      <c r="J80" s="71" t="s">
        <v>26</v>
      </c>
      <c r="K80" s="71" t="s">
        <v>26</v>
      </c>
      <c r="L80" s="30" t="s">
        <v>50</v>
      </c>
      <c r="M80" s="31">
        <v>646000</v>
      </c>
      <c r="N80" s="108" t="s">
        <v>135</v>
      </c>
    </row>
    <row r="81" spans="1:14" s="56" customFormat="1" ht="34.5" customHeight="1" x14ac:dyDescent="0.2">
      <c r="A81" s="742"/>
      <c r="B81" s="13" t="s">
        <v>461</v>
      </c>
      <c r="C81" s="38">
        <v>1</v>
      </c>
      <c r="D81" s="25" t="s">
        <v>50</v>
      </c>
      <c r="E81" s="26">
        <v>72000</v>
      </c>
      <c r="F81" s="29" t="s">
        <v>26</v>
      </c>
      <c r="G81" s="29" t="s">
        <v>26</v>
      </c>
      <c r="H81" s="29" t="s">
        <v>26</v>
      </c>
      <c r="I81" s="29" t="s">
        <v>26</v>
      </c>
      <c r="J81" s="29" t="s">
        <v>26</v>
      </c>
      <c r="K81" s="29" t="s">
        <v>26</v>
      </c>
      <c r="L81" s="25" t="s">
        <v>50</v>
      </c>
      <c r="M81" s="26">
        <v>72000</v>
      </c>
      <c r="N81" s="122" t="s">
        <v>135</v>
      </c>
    </row>
    <row r="82" spans="1:14" s="57" customFormat="1" ht="35.25" customHeight="1" x14ac:dyDescent="0.2">
      <c r="A82" s="742"/>
      <c r="B82" s="13" t="s">
        <v>465</v>
      </c>
      <c r="C82" s="38">
        <v>1</v>
      </c>
      <c r="D82" s="25" t="s">
        <v>50</v>
      </c>
      <c r="E82" s="26">
        <v>54000</v>
      </c>
      <c r="F82" s="29" t="s">
        <v>26</v>
      </c>
      <c r="G82" s="29" t="s">
        <v>26</v>
      </c>
      <c r="H82" s="29" t="s">
        <v>26</v>
      </c>
      <c r="I82" s="29" t="s">
        <v>26</v>
      </c>
      <c r="J82" s="29" t="s">
        <v>26</v>
      </c>
      <c r="K82" s="29" t="s">
        <v>26</v>
      </c>
      <c r="L82" s="25" t="s">
        <v>50</v>
      </c>
      <c r="M82" s="26">
        <v>54000</v>
      </c>
      <c r="N82" s="122" t="s">
        <v>135</v>
      </c>
    </row>
    <row r="83" spans="1:14" s="57" customFormat="1" ht="34.5" customHeight="1" x14ac:dyDescent="0.2">
      <c r="A83" s="742"/>
      <c r="B83" s="310" t="s">
        <v>466</v>
      </c>
      <c r="C83" s="159">
        <v>1</v>
      </c>
      <c r="D83" s="30" t="s">
        <v>50</v>
      </c>
      <c r="E83" s="31">
        <v>428000</v>
      </c>
      <c r="F83" s="71" t="s">
        <v>26</v>
      </c>
      <c r="G83" s="71" t="s">
        <v>26</v>
      </c>
      <c r="H83" s="71" t="s">
        <v>26</v>
      </c>
      <c r="I83" s="71" t="s">
        <v>26</v>
      </c>
      <c r="J83" s="71" t="s">
        <v>26</v>
      </c>
      <c r="K83" s="71" t="s">
        <v>26</v>
      </c>
      <c r="L83" s="30" t="s">
        <v>50</v>
      </c>
      <c r="M83" s="31">
        <v>428000</v>
      </c>
      <c r="N83" s="108" t="s">
        <v>135</v>
      </c>
    </row>
    <row r="84" spans="1:14" s="57" customFormat="1" ht="49.5" x14ac:dyDescent="0.2">
      <c r="A84" s="742"/>
      <c r="B84" s="13" t="s">
        <v>467</v>
      </c>
      <c r="C84" s="38">
        <v>1</v>
      </c>
      <c r="D84" s="25" t="s">
        <v>50</v>
      </c>
      <c r="E84" s="26">
        <v>96700</v>
      </c>
      <c r="F84" s="29" t="s">
        <v>26</v>
      </c>
      <c r="G84" s="29" t="s">
        <v>26</v>
      </c>
      <c r="H84" s="29" t="s">
        <v>26</v>
      </c>
      <c r="I84" s="29" t="s">
        <v>26</v>
      </c>
      <c r="J84" s="29" t="s">
        <v>26</v>
      </c>
      <c r="K84" s="29" t="s">
        <v>26</v>
      </c>
      <c r="L84" s="25" t="s">
        <v>50</v>
      </c>
      <c r="M84" s="26">
        <v>96700</v>
      </c>
      <c r="N84" s="122" t="s">
        <v>135</v>
      </c>
    </row>
    <row r="85" spans="1:14" s="57" customFormat="1" ht="49.5" x14ac:dyDescent="0.2">
      <c r="A85" s="69"/>
      <c r="B85" s="13" t="s">
        <v>468</v>
      </c>
      <c r="C85" s="38">
        <v>1</v>
      </c>
      <c r="D85" s="25" t="s">
        <v>50</v>
      </c>
      <c r="E85" s="26">
        <v>96700</v>
      </c>
      <c r="F85" s="29" t="s">
        <v>26</v>
      </c>
      <c r="G85" s="29" t="s">
        <v>26</v>
      </c>
      <c r="H85" s="29" t="s">
        <v>26</v>
      </c>
      <c r="I85" s="29" t="s">
        <v>26</v>
      </c>
      <c r="J85" s="29" t="s">
        <v>26</v>
      </c>
      <c r="K85" s="29" t="s">
        <v>26</v>
      </c>
      <c r="L85" s="25" t="s">
        <v>50</v>
      </c>
      <c r="M85" s="26">
        <v>96700</v>
      </c>
      <c r="N85" s="122" t="s">
        <v>135</v>
      </c>
    </row>
    <row r="86" spans="1:14" s="57" customFormat="1" ht="56.25" x14ac:dyDescent="0.2">
      <c r="A86" s="69"/>
      <c r="B86" s="13" t="s">
        <v>469</v>
      </c>
      <c r="C86" s="38">
        <v>1</v>
      </c>
      <c r="D86" s="25" t="s">
        <v>50</v>
      </c>
      <c r="E86" s="26">
        <v>96700</v>
      </c>
      <c r="F86" s="29" t="s">
        <v>26</v>
      </c>
      <c r="G86" s="29" t="s">
        <v>26</v>
      </c>
      <c r="H86" s="29" t="s">
        <v>26</v>
      </c>
      <c r="I86" s="29" t="s">
        <v>26</v>
      </c>
      <c r="J86" s="29" t="s">
        <v>26</v>
      </c>
      <c r="K86" s="29" t="s">
        <v>26</v>
      </c>
      <c r="L86" s="25" t="s">
        <v>50</v>
      </c>
      <c r="M86" s="26">
        <v>96700</v>
      </c>
      <c r="N86" s="122" t="s">
        <v>135</v>
      </c>
    </row>
    <row r="87" spans="1:14" s="57" customFormat="1" ht="49.5" x14ac:dyDescent="0.2">
      <c r="A87" s="69"/>
      <c r="B87" s="13" t="s">
        <v>470</v>
      </c>
      <c r="C87" s="38">
        <v>1</v>
      </c>
      <c r="D87" s="25" t="s">
        <v>50</v>
      </c>
      <c r="E87" s="26">
        <v>96700</v>
      </c>
      <c r="F87" s="29" t="s">
        <v>26</v>
      </c>
      <c r="G87" s="29" t="s">
        <v>26</v>
      </c>
      <c r="H87" s="29" t="s">
        <v>26</v>
      </c>
      <c r="I87" s="29" t="s">
        <v>26</v>
      </c>
      <c r="J87" s="29" t="s">
        <v>26</v>
      </c>
      <c r="K87" s="29" t="s">
        <v>26</v>
      </c>
      <c r="L87" s="25" t="s">
        <v>50</v>
      </c>
      <c r="M87" s="26">
        <v>96700</v>
      </c>
      <c r="N87" s="122" t="s">
        <v>135</v>
      </c>
    </row>
    <row r="88" spans="1:14" s="57" customFormat="1" ht="56.25" customHeight="1" x14ac:dyDescent="0.2">
      <c r="A88" s="742"/>
      <c r="B88" s="310" t="s">
        <v>473</v>
      </c>
      <c r="C88" s="159">
        <v>1</v>
      </c>
      <c r="D88" s="30" t="s">
        <v>50</v>
      </c>
      <c r="E88" s="31">
        <v>96700</v>
      </c>
      <c r="F88" s="71" t="s">
        <v>26</v>
      </c>
      <c r="G88" s="71" t="s">
        <v>26</v>
      </c>
      <c r="H88" s="71" t="s">
        <v>26</v>
      </c>
      <c r="I88" s="71" t="s">
        <v>26</v>
      </c>
      <c r="J88" s="71" t="s">
        <v>26</v>
      </c>
      <c r="K88" s="71" t="s">
        <v>26</v>
      </c>
      <c r="L88" s="30" t="s">
        <v>50</v>
      </c>
      <c r="M88" s="31">
        <v>96700</v>
      </c>
      <c r="N88" s="108" t="s">
        <v>135</v>
      </c>
    </row>
    <row r="89" spans="1:14" s="57" customFormat="1" ht="56.25" x14ac:dyDescent="0.2">
      <c r="A89" s="742"/>
      <c r="B89" s="13" t="s">
        <v>472</v>
      </c>
      <c r="C89" s="38">
        <v>1</v>
      </c>
      <c r="D89" s="25" t="s">
        <v>50</v>
      </c>
      <c r="E89" s="26">
        <v>810600</v>
      </c>
      <c r="F89" s="29" t="s">
        <v>26</v>
      </c>
      <c r="G89" s="29" t="s">
        <v>26</v>
      </c>
      <c r="H89" s="29" t="s">
        <v>26</v>
      </c>
      <c r="I89" s="29" t="s">
        <v>26</v>
      </c>
      <c r="J89" s="29" t="s">
        <v>26</v>
      </c>
      <c r="K89" s="29" t="s">
        <v>26</v>
      </c>
      <c r="L89" s="25" t="s">
        <v>50</v>
      </c>
      <c r="M89" s="26">
        <v>810600</v>
      </c>
      <c r="N89" s="122" t="s">
        <v>135</v>
      </c>
    </row>
    <row r="90" spans="1:14" s="57" customFormat="1" ht="49.5" x14ac:dyDescent="0.2">
      <c r="A90" s="742"/>
      <c r="B90" s="310" t="s">
        <v>471</v>
      </c>
      <c r="C90" s="159">
        <v>1</v>
      </c>
      <c r="D90" s="30" t="s">
        <v>50</v>
      </c>
      <c r="E90" s="31">
        <v>677000</v>
      </c>
      <c r="F90" s="71" t="s">
        <v>26</v>
      </c>
      <c r="G90" s="71" t="s">
        <v>26</v>
      </c>
      <c r="H90" s="71" t="s">
        <v>26</v>
      </c>
      <c r="I90" s="71" t="s">
        <v>26</v>
      </c>
      <c r="J90" s="71" t="s">
        <v>26</v>
      </c>
      <c r="K90" s="71" t="s">
        <v>26</v>
      </c>
      <c r="L90" s="30" t="s">
        <v>50</v>
      </c>
      <c r="M90" s="31">
        <v>677000</v>
      </c>
      <c r="N90" s="108" t="s">
        <v>135</v>
      </c>
    </row>
    <row r="91" spans="1:14" ht="56.25" x14ac:dyDescent="0.2">
      <c r="A91" s="742"/>
      <c r="B91" s="13" t="s">
        <v>478</v>
      </c>
      <c r="C91" s="38">
        <v>1</v>
      </c>
      <c r="D91" s="25" t="s">
        <v>50</v>
      </c>
      <c r="E91" s="26">
        <v>354000</v>
      </c>
      <c r="F91" s="29" t="s">
        <v>26</v>
      </c>
      <c r="G91" s="29" t="s">
        <v>26</v>
      </c>
      <c r="H91" s="29" t="s">
        <v>26</v>
      </c>
      <c r="I91" s="29" t="s">
        <v>26</v>
      </c>
      <c r="J91" s="29" t="s">
        <v>26</v>
      </c>
      <c r="K91" s="29" t="s">
        <v>26</v>
      </c>
      <c r="L91" s="25" t="s">
        <v>50</v>
      </c>
      <c r="M91" s="26">
        <v>354000</v>
      </c>
      <c r="N91" s="122" t="s">
        <v>135</v>
      </c>
    </row>
    <row r="92" spans="1:14" ht="56.25" x14ac:dyDescent="0.2">
      <c r="A92" s="742"/>
      <c r="B92" s="13" t="s">
        <v>474</v>
      </c>
      <c r="C92" s="38">
        <v>1</v>
      </c>
      <c r="D92" s="25" t="s">
        <v>50</v>
      </c>
      <c r="E92" s="26">
        <v>120000</v>
      </c>
      <c r="F92" s="29" t="s">
        <v>26</v>
      </c>
      <c r="G92" s="29" t="s">
        <v>26</v>
      </c>
      <c r="H92" s="29" t="s">
        <v>26</v>
      </c>
      <c r="I92" s="29" t="s">
        <v>26</v>
      </c>
      <c r="J92" s="29" t="s">
        <v>26</v>
      </c>
      <c r="K92" s="29" t="s">
        <v>26</v>
      </c>
      <c r="L92" s="25" t="s">
        <v>50</v>
      </c>
      <c r="M92" s="26">
        <v>120000</v>
      </c>
      <c r="N92" s="122" t="s">
        <v>135</v>
      </c>
    </row>
    <row r="93" spans="1:14" ht="56.25" x14ac:dyDescent="0.2">
      <c r="A93" s="742"/>
      <c r="B93" s="13" t="s">
        <v>475</v>
      </c>
      <c r="C93" s="38">
        <v>1</v>
      </c>
      <c r="D93" s="25" t="s">
        <v>50</v>
      </c>
      <c r="E93" s="26">
        <v>10000</v>
      </c>
      <c r="F93" s="29" t="s">
        <v>26</v>
      </c>
      <c r="G93" s="29" t="s">
        <v>26</v>
      </c>
      <c r="H93" s="29" t="s">
        <v>26</v>
      </c>
      <c r="I93" s="29" t="s">
        <v>26</v>
      </c>
      <c r="J93" s="29" t="s">
        <v>26</v>
      </c>
      <c r="K93" s="29" t="s">
        <v>26</v>
      </c>
      <c r="L93" s="25" t="s">
        <v>50</v>
      </c>
      <c r="M93" s="26">
        <v>10000</v>
      </c>
      <c r="N93" s="122" t="s">
        <v>135</v>
      </c>
    </row>
    <row r="94" spans="1:14" ht="56.25" x14ac:dyDescent="0.2">
      <c r="A94" s="304"/>
      <c r="B94" s="13" t="s">
        <v>476</v>
      </c>
      <c r="C94" s="38">
        <v>1</v>
      </c>
      <c r="D94" s="25" t="s">
        <v>50</v>
      </c>
      <c r="E94" s="26">
        <v>13500</v>
      </c>
      <c r="F94" s="29" t="s">
        <v>26</v>
      </c>
      <c r="G94" s="29" t="s">
        <v>26</v>
      </c>
      <c r="H94" s="29" t="s">
        <v>26</v>
      </c>
      <c r="I94" s="29" t="s">
        <v>26</v>
      </c>
      <c r="J94" s="29" t="s">
        <v>26</v>
      </c>
      <c r="K94" s="29" t="s">
        <v>26</v>
      </c>
      <c r="L94" s="25" t="s">
        <v>50</v>
      </c>
      <c r="M94" s="26">
        <v>13500</v>
      </c>
      <c r="N94" s="122" t="s">
        <v>135</v>
      </c>
    </row>
    <row r="95" spans="1:14" ht="64.5" customHeight="1" x14ac:dyDescent="0.2">
      <c r="A95" s="742"/>
      <c r="B95" s="13" t="s">
        <v>477</v>
      </c>
      <c r="C95" s="38">
        <v>1</v>
      </c>
      <c r="D95" s="25" t="s">
        <v>50</v>
      </c>
      <c r="E95" s="26">
        <v>13500</v>
      </c>
      <c r="F95" s="29" t="s">
        <v>26</v>
      </c>
      <c r="G95" s="29" t="s">
        <v>26</v>
      </c>
      <c r="H95" s="29" t="s">
        <v>26</v>
      </c>
      <c r="I95" s="29" t="s">
        <v>26</v>
      </c>
      <c r="J95" s="29" t="s">
        <v>26</v>
      </c>
      <c r="K95" s="29" t="s">
        <v>26</v>
      </c>
      <c r="L95" s="25" t="s">
        <v>50</v>
      </c>
      <c r="M95" s="26">
        <v>13500</v>
      </c>
      <c r="N95" s="122" t="s">
        <v>135</v>
      </c>
    </row>
    <row r="96" spans="1:14" ht="56.25" x14ac:dyDescent="0.2">
      <c r="A96" s="742"/>
      <c r="B96" s="310" t="s">
        <v>479</v>
      </c>
      <c r="C96" s="159">
        <v>1</v>
      </c>
      <c r="D96" s="30" t="s">
        <v>50</v>
      </c>
      <c r="E96" s="31">
        <v>133700</v>
      </c>
      <c r="F96" s="71" t="s">
        <v>26</v>
      </c>
      <c r="G96" s="71" t="s">
        <v>26</v>
      </c>
      <c r="H96" s="71" t="s">
        <v>26</v>
      </c>
      <c r="I96" s="71" t="s">
        <v>26</v>
      </c>
      <c r="J96" s="71" t="s">
        <v>26</v>
      </c>
      <c r="K96" s="71" t="s">
        <v>26</v>
      </c>
      <c r="L96" s="30" t="s">
        <v>50</v>
      </c>
      <c r="M96" s="31">
        <v>133700</v>
      </c>
      <c r="N96" s="108" t="s">
        <v>135</v>
      </c>
    </row>
    <row r="97" spans="1:14" ht="56.25" x14ac:dyDescent="0.2">
      <c r="A97" s="742"/>
      <c r="B97" s="13" t="s">
        <v>480</v>
      </c>
      <c r="C97" s="38">
        <v>1</v>
      </c>
      <c r="D97" s="25" t="s">
        <v>50</v>
      </c>
      <c r="E97" s="26">
        <v>133300</v>
      </c>
      <c r="F97" s="29" t="s">
        <v>26</v>
      </c>
      <c r="G97" s="29" t="s">
        <v>26</v>
      </c>
      <c r="H97" s="29" t="s">
        <v>26</v>
      </c>
      <c r="I97" s="29" t="s">
        <v>26</v>
      </c>
      <c r="J97" s="29" t="s">
        <v>26</v>
      </c>
      <c r="K97" s="29" t="s">
        <v>26</v>
      </c>
      <c r="L97" s="25" t="s">
        <v>50</v>
      </c>
      <c r="M97" s="26">
        <v>133300</v>
      </c>
      <c r="N97" s="122" t="s">
        <v>135</v>
      </c>
    </row>
    <row r="98" spans="1:14" ht="63" customHeight="1" x14ac:dyDescent="0.2">
      <c r="A98" s="304"/>
      <c r="B98" s="13" t="s">
        <v>481</v>
      </c>
      <c r="C98" s="38">
        <v>1</v>
      </c>
      <c r="D98" s="25" t="s">
        <v>50</v>
      </c>
      <c r="E98" s="26">
        <v>121500</v>
      </c>
      <c r="F98" s="29" t="s">
        <v>26</v>
      </c>
      <c r="G98" s="29" t="s">
        <v>26</v>
      </c>
      <c r="H98" s="29" t="s">
        <v>26</v>
      </c>
      <c r="I98" s="29" t="s">
        <v>26</v>
      </c>
      <c r="J98" s="29" t="s">
        <v>26</v>
      </c>
      <c r="K98" s="29" t="s">
        <v>26</v>
      </c>
      <c r="L98" s="25" t="s">
        <v>50</v>
      </c>
      <c r="M98" s="26">
        <v>121500</v>
      </c>
      <c r="N98" s="122" t="s">
        <v>135</v>
      </c>
    </row>
    <row r="99" spans="1:14" ht="56.25" x14ac:dyDescent="0.2">
      <c r="A99" s="304"/>
      <c r="B99" s="13" t="s">
        <v>482</v>
      </c>
      <c r="C99" s="38">
        <v>1</v>
      </c>
      <c r="D99" s="25" t="s">
        <v>50</v>
      </c>
      <c r="E99" s="26">
        <v>116600</v>
      </c>
      <c r="F99" s="29" t="s">
        <v>26</v>
      </c>
      <c r="G99" s="29" t="s">
        <v>26</v>
      </c>
      <c r="H99" s="29" t="s">
        <v>26</v>
      </c>
      <c r="I99" s="29" t="s">
        <v>26</v>
      </c>
      <c r="J99" s="29" t="s">
        <v>26</v>
      </c>
      <c r="K99" s="29" t="s">
        <v>26</v>
      </c>
      <c r="L99" s="25" t="s">
        <v>50</v>
      </c>
      <c r="M99" s="26">
        <v>116600</v>
      </c>
      <c r="N99" s="122" t="s">
        <v>135</v>
      </c>
    </row>
    <row r="100" spans="1:14" ht="56.25" customHeight="1" x14ac:dyDescent="0.2">
      <c r="A100" s="69"/>
      <c r="B100" s="13" t="s">
        <v>484</v>
      </c>
      <c r="C100" s="38">
        <v>1</v>
      </c>
      <c r="D100" s="25" t="s">
        <v>50</v>
      </c>
      <c r="E100" s="26">
        <v>48500</v>
      </c>
      <c r="F100" s="29" t="s">
        <v>26</v>
      </c>
      <c r="G100" s="29" t="s">
        <v>26</v>
      </c>
      <c r="H100" s="29" t="s">
        <v>26</v>
      </c>
      <c r="I100" s="29" t="s">
        <v>26</v>
      </c>
      <c r="J100" s="29" t="s">
        <v>26</v>
      </c>
      <c r="K100" s="29" t="s">
        <v>26</v>
      </c>
      <c r="L100" s="25" t="s">
        <v>50</v>
      </c>
      <c r="M100" s="26">
        <v>48500</v>
      </c>
      <c r="N100" s="122" t="s">
        <v>135</v>
      </c>
    </row>
    <row r="101" spans="1:14" ht="56.25" x14ac:dyDescent="0.2">
      <c r="A101" s="69"/>
      <c r="B101" s="13" t="s">
        <v>483</v>
      </c>
      <c r="C101" s="38">
        <v>1</v>
      </c>
      <c r="D101" s="25" t="s">
        <v>50</v>
      </c>
      <c r="E101" s="26">
        <v>31900</v>
      </c>
      <c r="F101" s="29" t="s">
        <v>26</v>
      </c>
      <c r="G101" s="29" t="s">
        <v>26</v>
      </c>
      <c r="H101" s="29" t="s">
        <v>26</v>
      </c>
      <c r="I101" s="29" t="s">
        <v>26</v>
      </c>
      <c r="J101" s="29" t="s">
        <v>26</v>
      </c>
      <c r="K101" s="29" t="s">
        <v>26</v>
      </c>
      <c r="L101" s="25" t="s">
        <v>50</v>
      </c>
      <c r="M101" s="26">
        <v>31900</v>
      </c>
      <c r="N101" s="122" t="s">
        <v>135</v>
      </c>
    </row>
    <row r="102" spans="1:14" ht="56.25" x14ac:dyDescent="0.2">
      <c r="A102" s="69"/>
      <c r="B102" s="310" t="s">
        <v>485</v>
      </c>
      <c r="C102" s="159">
        <v>1</v>
      </c>
      <c r="D102" s="30" t="s">
        <v>50</v>
      </c>
      <c r="E102" s="31">
        <v>31900</v>
      </c>
      <c r="F102" s="71" t="s">
        <v>26</v>
      </c>
      <c r="G102" s="71" t="s">
        <v>26</v>
      </c>
      <c r="H102" s="71" t="s">
        <v>26</v>
      </c>
      <c r="I102" s="71" t="s">
        <v>26</v>
      </c>
      <c r="J102" s="71" t="s">
        <v>26</v>
      </c>
      <c r="K102" s="71" t="s">
        <v>26</v>
      </c>
      <c r="L102" s="30" t="s">
        <v>50</v>
      </c>
      <c r="M102" s="31">
        <v>31900</v>
      </c>
      <c r="N102" s="108" t="s">
        <v>135</v>
      </c>
    </row>
    <row r="103" spans="1:14" ht="56.25" x14ac:dyDescent="0.2">
      <c r="A103" s="69"/>
      <c r="B103" s="13" t="s">
        <v>486</v>
      </c>
      <c r="C103" s="38">
        <v>1</v>
      </c>
      <c r="D103" s="25" t="s">
        <v>50</v>
      </c>
      <c r="E103" s="26">
        <v>31900</v>
      </c>
      <c r="F103" s="29" t="s">
        <v>26</v>
      </c>
      <c r="G103" s="29" t="s">
        <v>26</v>
      </c>
      <c r="H103" s="29" t="s">
        <v>26</v>
      </c>
      <c r="I103" s="29" t="s">
        <v>26</v>
      </c>
      <c r="J103" s="29" t="s">
        <v>26</v>
      </c>
      <c r="K103" s="29" t="s">
        <v>26</v>
      </c>
      <c r="L103" s="25" t="s">
        <v>50</v>
      </c>
      <c r="M103" s="26">
        <v>31900</v>
      </c>
      <c r="N103" s="122" t="s">
        <v>135</v>
      </c>
    </row>
    <row r="104" spans="1:14" ht="56.25" x14ac:dyDescent="0.2">
      <c r="A104" s="69"/>
      <c r="B104" s="310" t="s">
        <v>487</v>
      </c>
      <c r="C104" s="159">
        <v>1</v>
      </c>
      <c r="D104" s="30" t="s">
        <v>50</v>
      </c>
      <c r="E104" s="31">
        <v>45000</v>
      </c>
      <c r="F104" s="71" t="s">
        <v>26</v>
      </c>
      <c r="G104" s="71" t="s">
        <v>26</v>
      </c>
      <c r="H104" s="71" t="s">
        <v>26</v>
      </c>
      <c r="I104" s="71" t="s">
        <v>26</v>
      </c>
      <c r="J104" s="71" t="s">
        <v>26</v>
      </c>
      <c r="K104" s="71" t="s">
        <v>26</v>
      </c>
      <c r="L104" s="30" t="s">
        <v>50</v>
      </c>
      <c r="M104" s="31">
        <v>45000</v>
      </c>
      <c r="N104" s="108" t="s">
        <v>135</v>
      </c>
    </row>
    <row r="105" spans="1:14" ht="56.25" x14ac:dyDescent="0.2">
      <c r="A105" s="304"/>
      <c r="B105" s="13" t="s">
        <v>488</v>
      </c>
      <c r="C105" s="38">
        <v>1</v>
      </c>
      <c r="D105" s="25" t="s">
        <v>50</v>
      </c>
      <c r="E105" s="26">
        <v>45000</v>
      </c>
      <c r="F105" s="29" t="s">
        <v>26</v>
      </c>
      <c r="G105" s="29" t="s">
        <v>26</v>
      </c>
      <c r="H105" s="29" t="s">
        <v>26</v>
      </c>
      <c r="I105" s="29" t="s">
        <v>26</v>
      </c>
      <c r="J105" s="29" t="s">
        <v>26</v>
      </c>
      <c r="K105" s="29" t="s">
        <v>26</v>
      </c>
      <c r="L105" s="25" t="s">
        <v>50</v>
      </c>
      <c r="M105" s="26">
        <v>45000</v>
      </c>
      <c r="N105" s="122" t="s">
        <v>135</v>
      </c>
    </row>
    <row r="106" spans="1:14" ht="56.25" customHeight="1" x14ac:dyDescent="0.2">
      <c r="A106" s="69"/>
      <c r="B106" s="13" t="s">
        <v>489</v>
      </c>
      <c r="C106" s="38">
        <v>1</v>
      </c>
      <c r="D106" s="25" t="s">
        <v>50</v>
      </c>
      <c r="E106" s="26">
        <v>43000</v>
      </c>
      <c r="F106" s="29" t="s">
        <v>26</v>
      </c>
      <c r="G106" s="29" t="s">
        <v>26</v>
      </c>
      <c r="H106" s="29" t="s">
        <v>26</v>
      </c>
      <c r="I106" s="29" t="s">
        <v>26</v>
      </c>
      <c r="J106" s="29" t="s">
        <v>26</v>
      </c>
      <c r="K106" s="29" t="s">
        <v>26</v>
      </c>
      <c r="L106" s="25" t="s">
        <v>50</v>
      </c>
      <c r="M106" s="26">
        <v>43000</v>
      </c>
      <c r="N106" s="122" t="s">
        <v>135</v>
      </c>
    </row>
    <row r="107" spans="1:14" ht="56.25" x14ac:dyDescent="0.2">
      <c r="A107" s="69"/>
      <c r="B107" s="13" t="s">
        <v>490</v>
      </c>
      <c r="C107" s="38">
        <v>1</v>
      </c>
      <c r="D107" s="25" t="s">
        <v>50</v>
      </c>
      <c r="E107" s="26">
        <v>43000</v>
      </c>
      <c r="F107" s="29" t="s">
        <v>26</v>
      </c>
      <c r="G107" s="29" t="s">
        <v>26</v>
      </c>
      <c r="H107" s="29" t="s">
        <v>26</v>
      </c>
      <c r="I107" s="29" t="s">
        <v>26</v>
      </c>
      <c r="J107" s="29" t="s">
        <v>26</v>
      </c>
      <c r="K107" s="29" t="s">
        <v>26</v>
      </c>
      <c r="L107" s="25" t="s">
        <v>50</v>
      </c>
      <c r="M107" s="26">
        <v>43000</v>
      </c>
      <c r="N107" s="122" t="s">
        <v>135</v>
      </c>
    </row>
    <row r="108" spans="1:14" ht="56.25" x14ac:dyDescent="0.2">
      <c r="A108" s="742"/>
      <c r="B108" s="310" t="s">
        <v>491</v>
      </c>
      <c r="C108" s="159">
        <v>1</v>
      </c>
      <c r="D108" s="30" t="s">
        <v>50</v>
      </c>
      <c r="E108" s="31">
        <v>102000</v>
      </c>
      <c r="F108" s="71" t="s">
        <v>26</v>
      </c>
      <c r="G108" s="71" t="s">
        <v>26</v>
      </c>
      <c r="H108" s="71" t="s">
        <v>26</v>
      </c>
      <c r="I108" s="71" t="s">
        <v>26</v>
      </c>
      <c r="J108" s="71" t="s">
        <v>26</v>
      </c>
      <c r="K108" s="71" t="s">
        <v>26</v>
      </c>
      <c r="L108" s="30" t="s">
        <v>50</v>
      </c>
      <c r="M108" s="31">
        <v>102000</v>
      </c>
      <c r="N108" s="108" t="s">
        <v>135</v>
      </c>
    </row>
    <row r="109" spans="1:14" ht="49.5" x14ac:dyDescent="0.2">
      <c r="A109" s="742"/>
      <c r="B109" s="15" t="s">
        <v>492</v>
      </c>
      <c r="C109" s="38">
        <v>1</v>
      </c>
      <c r="D109" s="25" t="s">
        <v>50</v>
      </c>
      <c r="E109" s="26">
        <v>3640300</v>
      </c>
      <c r="F109" s="29" t="s">
        <v>26</v>
      </c>
      <c r="G109" s="29" t="s">
        <v>26</v>
      </c>
      <c r="H109" s="29" t="s">
        <v>26</v>
      </c>
      <c r="I109" s="29" t="s">
        <v>26</v>
      </c>
      <c r="J109" s="29" t="s">
        <v>26</v>
      </c>
      <c r="K109" s="29" t="s">
        <v>26</v>
      </c>
      <c r="L109" s="25" t="s">
        <v>50</v>
      </c>
      <c r="M109" s="26">
        <v>3640300</v>
      </c>
      <c r="N109" s="122" t="s">
        <v>135</v>
      </c>
    </row>
    <row r="110" spans="1:14" s="139" customFormat="1" ht="49.5" x14ac:dyDescent="0.2">
      <c r="A110" s="742"/>
      <c r="B110" s="15" t="s">
        <v>493</v>
      </c>
      <c r="C110" s="38">
        <v>1</v>
      </c>
      <c r="D110" s="25" t="s">
        <v>50</v>
      </c>
      <c r="E110" s="26">
        <v>1187000</v>
      </c>
      <c r="F110" s="29" t="s">
        <v>26</v>
      </c>
      <c r="G110" s="29" t="s">
        <v>26</v>
      </c>
      <c r="H110" s="29" t="s">
        <v>26</v>
      </c>
      <c r="I110" s="29" t="s">
        <v>26</v>
      </c>
      <c r="J110" s="29" t="s">
        <v>26</v>
      </c>
      <c r="K110" s="29" t="s">
        <v>26</v>
      </c>
      <c r="L110" s="25" t="s">
        <v>50</v>
      </c>
      <c r="M110" s="26">
        <v>1187000</v>
      </c>
      <c r="N110" s="122" t="s">
        <v>135</v>
      </c>
    </row>
    <row r="111" spans="1:14" s="293" customFormat="1" ht="49.5" x14ac:dyDescent="0.2">
      <c r="A111" s="56"/>
      <c r="B111" s="155" t="s">
        <v>495</v>
      </c>
      <c r="C111" s="38">
        <v>1</v>
      </c>
      <c r="D111" s="29" t="s">
        <v>26</v>
      </c>
      <c r="E111" s="29" t="s">
        <v>26</v>
      </c>
      <c r="F111" s="25" t="s">
        <v>50</v>
      </c>
      <c r="G111" s="163">
        <v>6000000</v>
      </c>
      <c r="H111" s="29" t="s">
        <v>26</v>
      </c>
      <c r="I111" s="29" t="s">
        <v>26</v>
      </c>
      <c r="J111" s="29" t="s">
        <v>26</v>
      </c>
      <c r="K111" s="29" t="s">
        <v>26</v>
      </c>
      <c r="L111" s="25" t="s">
        <v>50</v>
      </c>
      <c r="M111" s="76">
        <v>6000000</v>
      </c>
      <c r="N111" s="122" t="s">
        <v>135</v>
      </c>
    </row>
    <row r="112" spans="1:14" s="293" customFormat="1" ht="49.5" x14ac:dyDescent="0.2">
      <c r="A112" s="56"/>
      <c r="B112" s="161" t="s">
        <v>494</v>
      </c>
      <c r="C112" s="159">
        <v>1</v>
      </c>
      <c r="D112" s="71" t="s">
        <v>26</v>
      </c>
      <c r="E112" s="71" t="s">
        <v>26</v>
      </c>
      <c r="F112" s="30" t="s">
        <v>50</v>
      </c>
      <c r="G112" s="162">
        <v>6000000</v>
      </c>
      <c r="H112" s="71" t="s">
        <v>26</v>
      </c>
      <c r="I112" s="71" t="s">
        <v>26</v>
      </c>
      <c r="J112" s="71" t="s">
        <v>26</v>
      </c>
      <c r="K112" s="71" t="s">
        <v>26</v>
      </c>
      <c r="L112" s="30" t="s">
        <v>50</v>
      </c>
      <c r="M112" s="118">
        <v>6000000</v>
      </c>
      <c r="N112" s="108" t="s">
        <v>135</v>
      </c>
    </row>
    <row r="113" spans="1:14" ht="49.5" x14ac:dyDescent="0.2">
      <c r="A113" s="56"/>
      <c r="B113" s="155" t="s">
        <v>496</v>
      </c>
      <c r="C113" s="38">
        <v>1</v>
      </c>
      <c r="D113" s="29" t="s">
        <v>26</v>
      </c>
      <c r="E113" s="29" t="s">
        <v>26</v>
      </c>
      <c r="F113" s="25" t="s">
        <v>50</v>
      </c>
      <c r="G113" s="51">
        <v>7500000</v>
      </c>
      <c r="H113" s="29" t="s">
        <v>26</v>
      </c>
      <c r="I113" s="29" t="s">
        <v>26</v>
      </c>
      <c r="J113" s="29" t="s">
        <v>26</v>
      </c>
      <c r="K113" s="29" t="s">
        <v>26</v>
      </c>
      <c r="L113" s="25" t="s">
        <v>50</v>
      </c>
      <c r="M113" s="76">
        <v>7500000</v>
      </c>
      <c r="N113" s="122" t="s">
        <v>135</v>
      </c>
    </row>
    <row r="114" spans="1:14" ht="56.25" x14ac:dyDescent="0.2">
      <c r="A114" s="56"/>
      <c r="B114" s="156" t="s">
        <v>497</v>
      </c>
      <c r="C114" s="38">
        <v>1</v>
      </c>
      <c r="D114" s="29" t="s">
        <v>26</v>
      </c>
      <c r="E114" s="29" t="s">
        <v>26</v>
      </c>
      <c r="F114" s="25" t="s">
        <v>50</v>
      </c>
      <c r="G114" s="163">
        <v>8000000</v>
      </c>
      <c r="H114" s="29" t="s">
        <v>26</v>
      </c>
      <c r="I114" s="29" t="s">
        <v>26</v>
      </c>
      <c r="J114" s="29" t="s">
        <v>26</v>
      </c>
      <c r="K114" s="29" t="s">
        <v>26</v>
      </c>
      <c r="L114" s="25" t="s">
        <v>50</v>
      </c>
      <c r="M114" s="76">
        <v>8000000</v>
      </c>
      <c r="N114" s="122" t="s">
        <v>135</v>
      </c>
    </row>
    <row r="115" spans="1:14" ht="49.5" x14ac:dyDescent="0.2">
      <c r="A115" s="56"/>
      <c r="B115" s="161" t="s">
        <v>498</v>
      </c>
      <c r="C115" s="159">
        <v>1</v>
      </c>
      <c r="D115" s="71" t="s">
        <v>26</v>
      </c>
      <c r="E115" s="71" t="s">
        <v>26</v>
      </c>
      <c r="F115" s="30" t="s">
        <v>50</v>
      </c>
      <c r="G115" s="162">
        <v>23000000</v>
      </c>
      <c r="H115" s="71" t="s">
        <v>26</v>
      </c>
      <c r="I115" s="71" t="s">
        <v>26</v>
      </c>
      <c r="J115" s="71" t="s">
        <v>26</v>
      </c>
      <c r="K115" s="71" t="s">
        <v>26</v>
      </c>
      <c r="L115" s="30" t="s">
        <v>50</v>
      </c>
      <c r="M115" s="118">
        <v>23000000</v>
      </c>
      <c r="N115" s="108" t="s">
        <v>135</v>
      </c>
    </row>
    <row r="116" spans="1:14" ht="56.25" x14ac:dyDescent="0.2">
      <c r="A116" s="56"/>
      <c r="B116" s="155" t="s">
        <v>499</v>
      </c>
      <c r="C116" s="38">
        <v>1</v>
      </c>
      <c r="D116" s="29" t="s">
        <v>26</v>
      </c>
      <c r="E116" s="29" t="s">
        <v>26</v>
      </c>
      <c r="F116" s="25" t="s">
        <v>50</v>
      </c>
      <c r="G116" s="51">
        <v>5500000</v>
      </c>
      <c r="H116" s="29" t="s">
        <v>26</v>
      </c>
      <c r="I116" s="29" t="s">
        <v>26</v>
      </c>
      <c r="J116" s="29" t="s">
        <v>26</v>
      </c>
      <c r="K116" s="29" t="s">
        <v>26</v>
      </c>
      <c r="L116" s="25" t="s">
        <v>50</v>
      </c>
      <c r="M116" s="76">
        <v>5500000</v>
      </c>
      <c r="N116" s="122" t="s">
        <v>135</v>
      </c>
    </row>
    <row r="117" spans="1:14" ht="49.5" x14ac:dyDescent="0.2">
      <c r="A117" s="56"/>
      <c r="B117" s="155" t="s">
        <v>500</v>
      </c>
      <c r="C117" s="38">
        <v>1</v>
      </c>
      <c r="D117" s="29" t="s">
        <v>26</v>
      </c>
      <c r="E117" s="29" t="s">
        <v>26</v>
      </c>
      <c r="F117" s="25" t="s">
        <v>50</v>
      </c>
      <c r="G117" s="51">
        <v>11100000</v>
      </c>
      <c r="H117" s="29" t="s">
        <v>26</v>
      </c>
      <c r="I117" s="29" t="s">
        <v>26</v>
      </c>
      <c r="J117" s="29" t="s">
        <v>26</v>
      </c>
      <c r="K117" s="29" t="s">
        <v>26</v>
      </c>
      <c r="L117" s="25" t="s">
        <v>50</v>
      </c>
      <c r="M117" s="76">
        <v>11100000</v>
      </c>
      <c r="N117" s="122" t="s">
        <v>135</v>
      </c>
    </row>
    <row r="118" spans="1:14" ht="56.25" x14ac:dyDescent="0.2">
      <c r="A118" s="56"/>
      <c r="B118" s="155" t="s">
        <v>501</v>
      </c>
      <c r="C118" s="38">
        <v>1</v>
      </c>
      <c r="D118" s="29" t="s">
        <v>26</v>
      </c>
      <c r="E118" s="29" t="s">
        <v>26</v>
      </c>
      <c r="F118" s="29" t="s">
        <v>26</v>
      </c>
      <c r="G118" s="29" t="s">
        <v>26</v>
      </c>
      <c r="H118" s="25" t="s">
        <v>50</v>
      </c>
      <c r="I118" s="51">
        <v>34500000</v>
      </c>
      <c r="J118" s="29" t="s">
        <v>26</v>
      </c>
      <c r="K118" s="29" t="s">
        <v>26</v>
      </c>
      <c r="L118" s="25" t="s">
        <v>50</v>
      </c>
      <c r="M118" s="76">
        <v>34500000</v>
      </c>
      <c r="N118" s="122" t="s">
        <v>135</v>
      </c>
    </row>
    <row r="119" spans="1:14" ht="49.5" x14ac:dyDescent="0.2">
      <c r="A119" s="56"/>
      <c r="B119" s="156" t="s">
        <v>502</v>
      </c>
      <c r="C119" s="38">
        <v>1</v>
      </c>
      <c r="D119" s="29" t="s">
        <v>26</v>
      </c>
      <c r="E119" s="29" t="s">
        <v>26</v>
      </c>
      <c r="F119" s="29" t="s">
        <v>26</v>
      </c>
      <c r="G119" s="29" t="s">
        <v>26</v>
      </c>
      <c r="H119" s="25" t="s">
        <v>50</v>
      </c>
      <c r="I119" s="167">
        <v>25000000</v>
      </c>
      <c r="J119" s="29" t="s">
        <v>26</v>
      </c>
      <c r="K119" s="29" t="s">
        <v>26</v>
      </c>
      <c r="L119" s="25" t="s">
        <v>50</v>
      </c>
      <c r="M119" s="77">
        <v>25000000</v>
      </c>
      <c r="N119" s="122" t="s">
        <v>135</v>
      </c>
    </row>
    <row r="120" spans="1:14" ht="56.25" x14ac:dyDescent="0.2">
      <c r="A120" s="56"/>
      <c r="B120" s="164" t="s">
        <v>506</v>
      </c>
      <c r="C120" s="159">
        <v>1</v>
      </c>
      <c r="D120" s="71" t="s">
        <v>26</v>
      </c>
      <c r="E120" s="71" t="s">
        <v>26</v>
      </c>
      <c r="F120" s="71" t="s">
        <v>26</v>
      </c>
      <c r="G120" s="71" t="s">
        <v>26</v>
      </c>
      <c r="H120" s="30" t="s">
        <v>50</v>
      </c>
      <c r="I120" s="165">
        <v>25000000</v>
      </c>
      <c r="J120" s="71" t="s">
        <v>26</v>
      </c>
      <c r="K120" s="71" t="s">
        <v>26</v>
      </c>
      <c r="L120" s="30" t="s">
        <v>50</v>
      </c>
      <c r="M120" s="166">
        <v>25000000</v>
      </c>
      <c r="N120" s="108" t="s">
        <v>135</v>
      </c>
    </row>
    <row r="121" spans="1:14" ht="49.5" x14ac:dyDescent="0.2">
      <c r="A121" s="56"/>
      <c r="B121" s="156" t="s">
        <v>505</v>
      </c>
      <c r="C121" s="38">
        <v>1</v>
      </c>
      <c r="D121" s="29" t="s">
        <v>26</v>
      </c>
      <c r="E121" s="29" t="s">
        <v>26</v>
      </c>
      <c r="F121" s="29" t="s">
        <v>26</v>
      </c>
      <c r="G121" s="29" t="s">
        <v>26</v>
      </c>
      <c r="H121" s="25" t="s">
        <v>50</v>
      </c>
      <c r="I121" s="167">
        <v>6000000</v>
      </c>
      <c r="J121" s="29" t="s">
        <v>26</v>
      </c>
      <c r="K121" s="29" t="s">
        <v>26</v>
      </c>
      <c r="L121" s="25" t="s">
        <v>50</v>
      </c>
      <c r="M121" s="77">
        <v>6000000</v>
      </c>
      <c r="N121" s="122" t="s">
        <v>135</v>
      </c>
    </row>
    <row r="122" spans="1:14" ht="49.5" x14ac:dyDescent="0.2">
      <c r="A122" s="56"/>
      <c r="B122" s="161" t="s">
        <v>504</v>
      </c>
      <c r="C122" s="159">
        <v>1</v>
      </c>
      <c r="D122" s="71" t="s">
        <v>26</v>
      </c>
      <c r="E122" s="71" t="s">
        <v>26</v>
      </c>
      <c r="F122" s="71" t="s">
        <v>26</v>
      </c>
      <c r="G122" s="71" t="s">
        <v>26</v>
      </c>
      <c r="H122" s="30" t="s">
        <v>50</v>
      </c>
      <c r="I122" s="165">
        <v>18000000</v>
      </c>
      <c r="J122" s="71" t="s">
        <v>26</v>
      </c>
      <c r="K122" s="71" t="s">
        <v>26</v>
      </c>
      <c r="L122" s="30" t="s">
        <v>50</v>
      </c>
      <c r="M122" s="166">
        <v>18000000</v>
      </c>
      <c r="N122" s="108" t="s">
        <v>135</v>
      </c>
    </row>
    <row r="123" spans="1:14" ht="56.25" x14ac:dyDescent="0.2">
      <c r="A123" s="56"/>
      <c r="B123" s="155" t="s">
        <v>503</v>
      </c>
      <c r="C123" s="38">
        <v>1</v>
      </c>
      <c r="D123" s="29" t="s">
        <v>26</v>
      </c>
      <c r="E123" s="29" t="s">
        <v>26</v>
      </c>
      <c r="F123" s="29" t="s">
        <v>26</v>
      </c>
      <c r="G123" s="29" t="s">
        <v>26</v>
      </c>
      <c r="H123" s="25" t="s">
        <v>50</v>
      </c>
      <c r="I123" s="53">
        <v>5500000</v>
      </c>
      <c r="J123" s="29" t="s">
        <v>26</v>
      </c>
      <c r="K123" s="29" t="s">
        <v>26</v>
      </c>
      <c r="L123" s="25" t="s">
        <v>50</v>
      </c>
      <c r="M123" s="77">
        <v>5500000</v>
      </c>
      <c r="N123" s="122" t="s">
        <v>135</v>
      </c>
    </row>
    <row r="124" spans="1:14" ht="49.5" x14ac:dyDescent="0.2">
      <c r="A124" s="56"/>
      <c r="B124" s="155" t="s">
        <v>509</v>
      </c>
      <c r="C124" s="38">
        <v>1</v>
      </c>
      <c r="D124" s="29" t="s">
        <v>26</v>
      </c>
      <c r="E124" s="29" t="s">
        <v>26</v>
      </c>
      <c r="F124" s="29" t="s">
        <v>26</v>
      </c>
      <c r="G124" s="29" t="s">
        <v>26</v>
      </c>
      <c r="H124" s="25" t="s">
        <v>50</v>
      </c>
      <c r="I124" s="53">
        <v>18000000</v>
      </c>
      <c r="J124" s="29" t="s">
        <v>26</v>
      </c>
      <c r="K124" s="29" t="s">
        <v>26</v>
      </c>
      <c r="L124" s="25" t="s">
        <v>50</v>
      </c>
      <c r="M124" s="77">
        <v>18000000</v>
      </c>
      <c r="N124" s="122" t="s">
        <v>135</v>
      </c>
    </row>
    <row r="125" spans="1:14" ht="49.5" x14ac:dyDescent="0.2">
      <c r="A125" s="56"/>
      <c r="B125" s="156" t="s">
        <v>508</v>
      </c>
      <c r="C125" s="38">
        <v>1</v>
      </c>
      <c r="D125" s="29" t="s">
        <v>26</v>
      </c>
      <c r="E125" s="29" t="s">
        <v>26</v>
      </c>
      <c r="F125" s="29" t="s">
        <v>26</v>
      </c>
      <c r="G125" s="29" t="s">
        <v>26</v>
      </c>
      <c r="H125" s="25" t="s">
        <v>50</v>
      </c>
      <c r="I125" s="53">
        <v>20000000</v>
      </c>
      <c r="J125" s="29" t="s">
        <v>26</v>
      </c>
      <c r="K125" s="29" t="s">
        <v>26</v>
      </c>
      <c r="L125" s="25" t="s">
        <v>50</v>
      </c>
      <c r="M125" s="77">
        <v>20000000</v>
      </c>
      <c r="N125" s="122" t="s">
        <v>135</v>
      </c>
    </row>
    <row r="126" spans="1:14" ht="49.5" x14ac:dyDescent="0.2">
      <c r="A126" s="56"/>
      <c r="B126" s="156" t="s">
        <v>507</v>
      </c>
      <c r="C126" s="38">
        <v>1</v>
      </c>
      <c r="D126" s="29" t="s">
        <v>26</v>
      </c>
      <c r="E126" s="29" t="s">
        <v>26</v>
      </c>
      <c r="F126" s="29" t="s">
        <v>26</v>
      </c>
      <c r="G126" s="29" t="s">
        <v>26</v>
      </c>
      <c r="H126" s="25" t="s">
        <v>50</v>
      </c>
      <c r="I126" s="53">
        <v>6000000</v>
      </c>
      <c r="J126" s="29" t="s">
        <v>26</v>
      </c>
      <c r="K126" s="29" t="s">
        <v>26</v>
      </c>
      <c r="L126" s="25" t="s">
        <v>50</v>
      </c>
      <c r="M126" s="77">
        <v>6000000</v>
      </c>
      <c r="N126" s="122" t="s">
        <v>135</v>
      </c>
    </row>
    <row r="127" spans="1:14" ht="49.5" x14ac:dyDescent="0.2">
      <c r="A127" s="56"/>
      <c r="B127" s="156" t="s">
        <v>510</v>
      </c>
      <c r="C127" s="38">
        <v>1</v>
      </c>
      <c r="D127" s="29" t="s">
        <v>26</v>
      </c>
      <c r="E127" s="29" t="s">
        <v>26</v>
      </c>
      <c r="F127" s="29" t="s">
        <v>26</v>
      </c>
      <c r="G127" s="29" t="s">
        <v>26</v>
      </c>
      <c r="H127" s="25" t="s">
        <v>50</v>
      </c>
      <c r="I127" s="167">
        <v>6000000</v>
      </c>
      <c r="J127" s="29" t="s">
        <v>26</v>
      </c>
      <c r="K127" s="29" t="s">
        <v>26</v>
      </c>
      <c r="L127" s="25" t="s">
        <v>50</v>
      </c>
      <c r="M127" s="77">
        <v>6000000</v>
      </c>
      <c r="N127" s="122" t="s">
        <v>135</v>
      </c>
    </row>
    <row r="128" spans="1:14" ht="49.5" x14ac:dyDescent="0.2">
      <c r="A128" s="56"/>
      <c r="B128" s="164" t="s">
        <v>511</v>
      </c>
      <c r="C128" s="159">
        <v>1</v>
      </c>
      <c r="D128" s="71" t="s">
        <v>26</v>
      </c>
      <c r="E128" s="71" t="s">
        <v>26</v>
      </c>
      <c r="F128" s="71" t="s">
        <v>26</v>
      </c>
      <c r="G128" s="71" t="s">
        <v>26</v>
      </c>
      <c r="H128" s="30" t="s">
        <v>50</v>
      </c>
      <c r="I128" s="166">
        <v>7500000</v>
      </c>
      <c r="J128" s="71" t="s">
        <v>26</v>
      </c>
      <c r="K128" s="71" t="s">
        <v>26</v>
      </c>
      <c r="L128" s="30" t="s">
        <v>50</v>
      </c>
      <c r="M128" s="166">
        <v>7500000</v>
      </c>
      <c r="N128" s="108" t="s">
        <v>135</v>
      </c>
    </row>
    <row r="129" spans="1:14" ht="49.5" x14ac:dyDescent="0.2">
      <c r="A129" s="56"/>
      <c r="B129" s="164" t="s">
        <v>512</v>
      </c>
      <c r="C129" s="159">
        <v>1</v>
      </c>
      <c r="D129" s="71" t="s">
        <v>26</v>
      </c>
      <c r="E129" s="71" t="s">
        <v>26</v>
      </c>
      <c r="F129" s="71" t="s">
        <v>26</v>
      </c>
      <c r="G129" s="71" t="s">
        <v>26</v>
      </c>
      <c r="H129" s="30" t="s">
        <v>50</v>
      </c>
      <c r="I129" s="165">
        <v>7500000</v>
      </c>
      <c r="J129" s="71" t="s">
        <v>26</v>
      </c>
      <c r="K129" s="71" t="s">
        <v>26</v>
      </c>
      <c r="L129" s="30" t="s">
        <v>50</v>
      </c>
      <c r="M129" s="166">
        <v>7500000</v>
      </c>
      <c r="N129" s="108" t="s">
        <v>135</v>
      </c>
    </row>
    <row r="130" spans="1:14" ht="49.5" x14ac:dyDescent="0.2">
      <c r="A130" s="56"/>
      <c r="B130" s="156" t="s">
        <v>513</v>
      </c>
      <c r="C130" s="38">
        <v>1</v>
      </c>
      <c r="D130" s="29" t="s">
        <v>26</v>
      </c>
      <c r="E130" s="29" t="s">
        <v>26</v>
      </c>
      <c r="F130" s="29" t="s">
        <v>26</v>
      </c>
      <c r="G130" s="29" t="s">
        <v>26</v>
      </c>
      <c r="H130" s="25" t="s">
        <v>50</v>
      </c>
      <c r="I130" s="53">
        <v>7500000</v>
      </c>
      <c r="J130" s="29" t="s">
        <v>26</v>
      </c>
      <c r="K130" s="29" t="s">
        <v>26</v>
      </c>
      <c r="L130" s="25" t="s">
        <v>50</v>
      </c>
      <c r="M130" s="77">
        <v>7500000</v>
      </c>
      <c r="N130" s="122" t="s">
        <v>135</v>
      </c>
    </row>
    <row r="131" spans="1:14" ht="49.5" x14ac:dyDescent="0.2">
      <c r="A131" s="56"/>
      <c r="B131" s="156" t="s">
        <v>514</v>
      </c>
      <c r="C131" s="38">
        <v>1</v>
      </c>
      <c r="D131" s="29" t="s">
        <v>26</v>
      </c>
      <c r="E131" s="29" t="s">
        <v>26</v>
      </c>
      <c r="F131" s="29" t="s">
        <v>26</v>
      </c>
      <c r="G131" s="29" t="s">
        <v>26</v>
      </c>
      <c r="H131" s="25" t="s">
        <v>50</v>
      </c>
      <c r="I131" s="53">
        <v>7500000</v>
      </c>
      <c r="J131" s="29" t="s">
        <v>26</v>
      </c>
      <c r="K131" s="29" t="s">
        <v>26</v>
      </c>
      <c r="L131" s="25" t="s">
        <v>50</v>
      </c>
      <c r="M131" s="77">
        <v>7500000</v>
      </c>
      <c r="N131" s="122" t="s">
        <v>135</v>
      </c>
    </row>
    <row r="132" spans="1:14" ht="56.25" x14ac:dyDescent="0.2">
      <c r="A132" s="56"/>
      <c r="B132" s="155" t="s">
        <v>523</v>
      </c>
      <c r="C132" s="38">
        <v>1</v>
      </c>
      <c r="D132" s="29" t="s">
        <v>26</v>
      </c>
      <c r="E132" s="29" t="s">
        <v>26</v>
      </c>
      <c r="F132" s="29" t="s">
        <v>26</v>
      </c>
      <c r="G132" s="29" t="s">
        <v>26</v>
      </c>
      <c r="H132" s="29" t="s">
        <v>26</v>
      </c>
      <c r="I132" s="29" t="s">
        <v>26</v>
      </c>
      <c r="J132" s="25" t="s">
        <v>50</v>
      </c>
      <c r="K132" s="76">
        <v>5500000</v>
      </c>
      <c r="L132" s="25" t="s">
        <v>50</v>
      </c>
      <c r="M132" s="76">
        <v>5500000</v>
      </c>
      <c r="N132" s="122" t="s">
        <v>135</v>
      </c>
    </row>
    <row r="133" spans="1:14" ht="49.5" x14ac:dyDescent="0.2">
      <c r="A133" s="56"/>
      <c r="B133" s="156" t="s">
        <v>515</v>
      </c>
      <c r="C133" s="38">
        <v>1</v>
      </c>
      <c r="D133" s="29" t="s">
        <v>26</v>
      </c>
      <c r="E133" s="29" t="s">
        <v>26</v>
      </c>
      <c r="F133" s="29" t="s">
        <v>26</v>
      </c>
      <c r="G133" s="29" t="s">
        <v>26</v>
      </c>
      <c r="H133" s="29" t="s">
        <v>26</v>
      </c>
      <c r="I133" s="29" t="s">
        <v>26</v>
      </c>
      <c r="J133" s="25" t="s">
        <v>50</v>
      </c>
      <c r="K133" s="76">
        <v>7500000</v>
      </c>
      <c r="L133" s="25" t="s">
        <v>50</v>
      </c>
      <c r="M133" s="76">
        <v>7500000</v>
      </c>
      <c r="N133" s="122" t="s">
        <v>135</v>
      </c>
    </row>
    <row r="134" spans="1:14" ht="49.5" x14ac:dyDescent="0.2">
      <c r="A134" s="56"/>
      <c r="B134" s="156" t="s">
        <v>516</v>
      </c>
      <c r="C134" s="38">
        <v>1</v>
      </c>
      <c r="D134" s="29" t="s">
        <v>26</v>
      </c>
      <c r="E134" s="29" t="s">
        <v>26</v>
      </c>
      <c r="F134" s="29" t="s">
        <v>26</v>
      </c>
      <c r="G134" s="29" t="s">
        <v>26</v>
      </c>
      <c r="H134" s="29" t="s">
        <v>26</v>
      </c>
      <c r="I134" s="29" t="s">
        <v>26</v>
      </c>
      <c r="J134" s="25" t="s">
        <v>50</v>
      </c>
      <c r="K134" s="76">
        <v>6000000</v>
      </c>
      <c r="L134" s="25" t="s">
        <v>50</v>
      </c>
      <c r="M134" s="76">
        <v>6000000</v>
      </c>
      <c r="N134" s="122" t="s">
        <v>135</v>
      </c>
    </row>
    <row r="135" spans="1:14" ht="49.5" x14ac:dyDescent="0.2">
      <c r="A135" s="56"/>
      <c r="B135" s="98" t="s">
        <v>517</v>
      </c>
      <c r="C135" s="38">
        <v>1</v>
      </c>
      <c r="D135" s="29" t="s">
        <v>26</v>
      </c>
      <c r="E135" s="29" t="s">
        <v>26</v>
      </c>
      <c r="F135" s="29" t="s">
        <v>26</v>
      </c>
      <c r="G135" s="29" t="s">
        <v>26</v>
      </c>
      <c r="H135" s="29" t="s">
        <v>26</v>
      </c>
      <c r="I135" s="29" t="s">
        <v>26</v>
      </c>
      <c r="J135" s="25" t="s">
        <v>50</v>
      </c>
      <c r="K135" s="44">
        <v>7500000</v>
      </c>
      <c r="L135" s="25" t="s">
        <v>50</v>
      </c>
      <c r="M135" s="44">
        <v>7500000</v>
      </c>
      <c r="N135" s="122" t="s">
        <v>135</v>
      </c>
    </row>
    <row r="136" spans="1:14" ht="49.5" x14ac:dyDescent="0.2">
      <c r="A136" s="56"/>
      <c r="B136" s="98" t="s">
        <v>524</v>
      </c>
      <c r="C136" s="38">
        <v>1</v>
      </c>
      <c r="D136" s="29" t="s">
        <v>26</v>
      </c>
      <c r="E136" s="29" t="s">
        <v>26</v>
      </c>
      <c r="F136" s="29" t="s">
        <v>26</v>
      </c>
      <c r="G136" s="29" t="s">
        <v>26</v>
      </c>
      <c r="H136" s="29" t="s">
        <v>26</v>
      </c>
      <c r="I136" s="29" t="s">
        <v>26</v>
      </c>
      <c r="J136" s="25" t="s">
        <v>50</v>
      </c>
      <c r="K136" s="44">
        <v>7500000</v>
      </c>
      <c r="L136" s="25" t="s">
        <v>50</v>
      </c>
      <c r="M136" s="44">
        <v>7500000</v>
      </c>
      <c r="N136" s="122" t="s">
        <v>135</v>
      </c>
    </row>
    <row r="137" spans="1:14" ht="49.5" x14ac:dyDescent="0.2">
      <c r="A137" s="56"/>
      <c r="B137" s="155" t="s">
        <v>518</v>
      </c>
      <c r="C137" s="38">
        <v>1</v>
      </c>
      <c r="D137" s="29" t="s">
        <v>26</v>
      </c>
      <c r="E137" s="29" t="s">
        <v>26</v>
      </c>
      <c r="F137" s="29" t="s">
        <v>26</v>
      </c>
      <c r="G137" s="29" t="s">
        <v>26</v>
      </c>
      <c r="H137" s="29" t="s">
        <v>26</v>
      </c>
      <c r="I137" s="29" t="s">
        <v>26</v>
      </c>
      <c r="J137" s="25" t="s">
        <v>50</v>
      </c>
      <c r="K137" s="76">
        <v>6000000</v>
      </c>
      <c r="L137" s="25" t="s">
        <v>50</v>
      </c>
      <c r="M137" s="76">
        <v>6000000</v>
      </c>
      <c r="N137" s="122" t="s">
        <v>135</v>
      </c>
    </row>
    <row r="138" spans="1:14" ht="49.5" x14ac:dyDescent="0.2">
      <c r="A138" s="56"/>
      <c r="B138" s="98" t="s">
        <v>519</v>
      </c>
      <c r="C138" s="38">
        <v>1</v>
      </c>
      <c r="D138" s="29" t="s">
        <v>26</v>
      </c>
      <c r="E138" s="29" t="s">
        <v>26</v>
      </c>
      <c r="F138" s="29" t="s">
        <v>26</v>
      </c>
      <c r="G138" s="29" t="s">
        <v>26</v>
      </c>
      <c r="H138" s="29" t="s">
        <v>26</v>
      </c>
      <c r="I138" s="29" t="s">
        <v>26</v>
      </c>
      <c r="J138" s="25" t="s">
        <v>50</v>
      </c>
      <c r="K138" s="76">
        <v>6000000</v>
      </c>
      <c r="L138" s="25" t="s">
        <v>50</v>
      </c>
      <c r="M138" s="76">
        <v>6000000</v>
      </c>
      <c r="N138" s="122" t="s">
        <v>135</v>
      </c>
    </row>
    <row r="139" spans="1:14" ht="75" x14ac:dyDescent="0.2">
      <c r="A139" s="56"/>
      <c r="B139" s="98" t="s">
        <v>620</v>
      </c>
      <c r="C139" s="38">
        <v>1</v>
      </c>
      <c r="D139" s="29" t="s">
        <v>26</v>
      </c>
      <c r="E139" s="29" t="s">
        <v>26</v>
      </c>
      <c r="F139" s="29" t="s">
        <v>26</v>
      </c>
      <c r="G139" s="29" t="s">
        <v>26</v>
      </c>
      <c r="H139" s="268" t="s">
        <v>621</v>
      </c>
      <c r="I139" s="29">
        <v>4636000</v>
      </c>
      <c r="J139" s="25" t="s">
        <v>26</v>
      </c>
      <c r="K139" s="76" t="s">
        <v>26</v>
      </c>
      <c r="L139" s="262" t="s">
        <v>621</v>
      </c>
      <c r="M139" s="29">
        <v>4636000</v>
      </c>
      <c r="N139" s="122" t="s">
        <v>118</v>
      </c>
    </row>
    <row r="140" spans="1:14" ht="49.5" x14ac:dyDescent="0.2">
      <c r="A140" s="56"/>
      <c r="B140" s="616" t="s">
        <v>792</v>
      </c>
      <c r="C140" s="38">
        <v>2</v>
      </c>
      <c r="D140" s="29" t="s">
        <v>50</v>
      </c>
      <c r="E140" s="29">
        <v>20000000</v>
      </c>
      <c r="F140" s="29" t="s">
        <v>50</v>
      </c>
      <c r="G140" s="29">
        <v>20000000</v>
      </c>
      <c r="H140" s="29" t="s">
        <v>50</v>
      </c>
      <c r="I140" s="29">
        <v>20000000</v>
      </c>
      <c r="J140" s="29" t="s">
        <v>50</v>
      </c>
      <c r="K140" s="29">
        <v>20000000</v>
      </c>
      <c r="L140" s="29" t="s">
        <v>197</v>
      </c>
      <c r="M140" s="29">
        <v>80000000</v>
      </c>
      <c r="N140" s="122" t="s">
        <v>133</v>
      </c>
    </row>
    <row r="141" spans="1:14" ht="49.5" x14ac:dyDescent="0.2">
      <c r="A141" s="56"/>
      <c r="B141" s="616" t="s">
        <v>793</v>
      </c>
      <c r="C141" s="38">
        <v>2</v>
      </c>
      <c r="D141" s="29" t="s">
        <v>26</v>
      </c>
      <c r="E141" s="29" t="s">
        <v>26</v>
      </c>
      <c r="F141" s="29" t="s">
        <v>50</v>
      </c>
      <c r="G141" s="29">
        <v>6500000</v>
      </c>
      <c r="H141" s="29" t="s">
        <v>50</v>
      </c>
      <c r="I141" s="29">
        <v>6500000</v>
      </c>
      <c r="J141" s="29" t="s">
        <v>50</v>
      </c>
      <c r="K141" s="29">
        <v>6500000</v>
      </c>
      <c r="L141" s="262" t="s">
        <v>88</v>
      </c>
      <c r="M141" s="29">
        <f>G141+I141+K141</f>
        <v>19500000</v>
      </c>
      <c r="N141" s="122" t="s">
        <v>133</v>
      </c>
    </row>
    <row r="142" spans="1:14" ht="56.25" x14ac:dyDescent="0.2">
      <c r="A142" s="56"/>
      <c r="B142" s="616" t="s">
        <v>794</v>
      </c>
      <c r="C142" s="38">
        <v>2</v>
      </c>
      <c r="D142" s="29" t="s">
        <v>26</v>
      </c>
      <c r="E142" s="29" t="s">
        <v>26</v>
      </c>
      <c r="F142" s="29" t="s">
        <v>26</v>
      </c>
      <c r="G142" s="29" t="s">
        <v>26</v>
      </c>
      <c r="H142" s="29" t="s">
        <v>50</v>
      </c>
      <c r="I142" s="29">
        <v>12500000</v>
      </c>
      <c r="J142" s="29" t="s">
        <v>50</v>
      </c>
      <c r="K142" s="29">
        <v>12500000</v>
      </c>
      <c r="L142" s="262" t="s">
        <v>49</v>
      </c>
      <c r="M142" s="29">
        <v>25000000</v>
      </c>
      <c r="N142" s="122" t="s">
        <v>133</v>
      </c>
    </row>
    <row r="143" spans="1:14" ht="49.5" x14ac:dyDescent="0.2">
      <c r="A143" s="56"/>
      <c r="B143" s="616" t="s">
        <v>795</v>
      </c>
      <c r="C143" s="38">
        <v>2</v>
      </c>
      <c r="D143" s="29" t="s">
        <v>26</v>
      </c>
      <c r="E143" s="29" t="s">
        <v>26</v>
      </c>
      <c r="F143" s="29" t="s">
        <v>26</v>
      </c>
      <c r="G143" s="29" t="s">
        <v>26</v>
      </c>
      <c r="H143" s="29" t="s">
        <v>26</v>
      </c>
      <c r="I143" s="29" t="s">
        <v>26</v>
      </c>
      <c r="J143" s="29" t="s">
        <v>50</v>
      </c>
      <c r="K143" s="76">
        <v>5000000</v>
      </c>
      <c r="L143" s="29" t="s">
        <v>50</v>
      </c>
      <c r="M143" s="76">
        <v>5000000</v>
      </c>
      <c r="N143" s="122" t="s">
        <v>133</v>
      </c>
    </row>
    <row r="144" spans="1:14" ht="66" x14ac:dyDescent="0.2">
      <c r="A144" s="56"/>
      <c r="B144" s="616" t="s">
        <v>796</v>
      </c>
      <c r="C144" s="38">
        <v>1</v>
      </c>
      <c r="D144" s="29" t="s">
        <v>50</v>
      </c>
      <c r="E144" s="29">
        <v>40000000</v>
      </c>
      <c r="F144" s="29" t="s">
        <v>26</v>
      </c>
      <c r="G144" s="29" t="s">
        <v>26</v>
      </c>
      <c r="H144" s="29" t="s">
        <v>26</v>
      </c>
      <c r="I144" s="29" t="s">
        <v>26</v>
      </c>
      <c r="J144" s="29" t="s">
        <v>26</v>
      </c>
      <c r="K144" s="29" t="s">
        <v>26</v>
      </c>
      <c r="L144" s="29" t="s">
        <v>50</v>
      </c>
      <c r="M144" s="29">
        <v>40000000</v>
      </c>
      <c r="N144" s="122" t="s">
        <v>802</v>
      </c>
    </row>
    <row r="145" spans="1:14" ht="66" x14ac:dyDescent="0.2">
      <c r="A145" s="56"/>
      <c r="B145" s="616" t="s">
        <v>797</v>
      </c>
      <c r="C145" s="38">
        <v>1</v>
      </c>
      <c r="D145" s="29" t="s">
        <v>50</v>
      </c>
      <c r="E145" s="29">
        <v>136460000</v>
      </c>
      <c r="F145" s="29" t="s">
        <v>26</v>
      </c>
      <c r="G145" s="29" t="s">
        <v>26</v>
      </c>
      <c r="H145" s="29" t="s">
        <v>26</v>
      </c>
      <c r="I145" s="29" t="s">
        <v>26</v>
      </c>
      <c r="J145" s="29" t="s">
        <v>26</v>
      </c>
      <c r="K145" s="29" t="s">
        <v>26</v>
      </c>
      <c r="L145" s="29" t="s">
        <v>50</v>
      </c>
      <c r="M145" s="29">
        <v>136460000</v>
      </c>
      <c r="N145" s="122" t="s">
        <v>802</v>
      </c>
    </row>
    <row r="146" spans="1:14" ht="75" x14ac:dyDescent="0.2">
      <c r="A146" s="56"/>
      <c r="B146" s="616" t="s">
        <v>798</v>
      </c>
      <c r="C146" s="38">
        <v>1</v>
      </c>
      <c r="D146" s="29" t="s">
        <v>50</v>
      </c>
      <c r="E146" s="29">
        <v>7000000</v>
      </c>
      <c r="F146" s="29" t="s">
        <v>26</v>
      </c>
      <c r="G146" s="29" t="s">
        <v>26</v>
      </c>
      <c r="H146" s="29" t="s">
        <v>26</v>
      </c>
      <c r="I146" s="29" t="s">
        <v>26</v>
      </c>
      <c r="J146" s="29" t="s">
        <v>26</v>
      </c>
      <c r="K146" s="29" t="s">
        <v>26</v>
      </c>
      <c r="L146" s="29" t="s">
        <v>50</v>
      </c>
      <c r="M146" s="29">
        <v>7000000</v>
      </c>
      <c r="N146" s="122" t="s">
        <v>803</v>
      </c>
    </row>
    <row r="147" spans="1:14" ht="93.75" x14ac:dyDescent="0.2">
      <c r="A147" s="56"/>
      <c r="B147" s="616" t="s">
        <v>799</v>
      </c>
      <c r="C147" s="38">
        <v>1</v>
      </c>
      <c r="D147" s="29" t="s">
        <v>50</v>
      </c>
      <c r="E147" s="29">
        <v>12500000</v>
      </c>
      <c r="F147" s="29" t="s">
        <v>26</v>
      </c>
      <c r="G147" s="29" t="s">
        <v>26</v>
      </c>
      <c r="H147" s="29" t="s">
        <v>26</v>
      </c>
      <c r="I147" s="29" t="s">
        <v>26</v>
      </c>
      <c r="J147" s="29" t="s">
        <v>26</v>
      </c>
      <c r="K147" s="29" t="s">
        <v>26</v>
      </c>
      <c r="L147" s="29" t="s">
        <v>50</v>
      </c>
      <c r="M147" s="29">
        <v>12500000</v>
      </c>
      <c r="N147" s="122" t="s">
        <v>803</v>
      </c>
    </row>
    <row r="148" spans="1:14" ht="37.5" x14ac:dyDescent="0.2">
      <c r="A148" s="56"/>
      <c r="B148" s="616" t="s">
        <v>800</v>
      </c>
      <c r="C148" s="38">
        <v>1</v>
      </c>
      <c r="D148" s="29" t="s">
        <v>50</v>
      </c>
      <c r="E148" s="29">
        <v>12500000</v>
      </c>
      <c r="F148" s="29" t="s">
        <v>26</v>
      </c>
      <c r="G148" s="29" t="s">
        <v>26</v>
      </c>
      <c r="H148" s="29" t="s">
        <v>26</v>
      </c>
      <c r="I148" s="29" t="s">
        <v>26</v>
      </c>
      <c r="J148" s="29" t="s">
        <v>26</v>
      </c>
      <c r="K148" s="29" t="s">
        <v>26</v>
      </c>
      <c r="L148" s="29" t="s">
        <v>50</v>
      </c>
      <c r="M148" s="29">
        <v>12500000</v>
      </c>
      <c r="N148" s="122" t="s">
        <v>803</v>
      </c>
    </row>
    <row r="149" spans="1:14" ht="37.5" x14ac:dyDescent="0.2">
      <c r="A149" s="56"/>
      <c r="B149" s="616" t="s">
        <v>801</v>
      </c>
      <c r="C149" s="38">
        <v>1</v>
      </c>
      <c r="D149" s="29" t="s">
        <v>50</v>
      </c>
      <c r="E149" s="29">
        <v>24199000</v>
      </c>
      <c r="F149" s="29" t="s">
        <v>26</v>
      </c>
      <c r="G149" s="29" t="s">
        <v>26</v>
      </c>
      <c r="H149" s="29" t="s">
        <v>26</v>
      </c>
      <c r="I149" s="29" t="s">
        <v>26</v>
      </c>
      <c r="J149" s="29" t="s">
        <v>26</v>
      </c>
      <c r="K149" s="29" t="s">
        <v>26</v>
      </c>
      <c r="L149" s="29" t="s">
        <v>50</v>
      </c>
      <c r="M149" s="29">
        <v>24199000</v>
      </c>
      <c r="N149" s="122" t="s">
        <v>803</v>
      </c>
    </row>
    <row r="150" spans="1:14" ht="93.75" x14ac:dyDescent="0.2">
      <c r="A150" s="103" t="s">
        <v>746</v>
      </c>
      <c r="B150" s="98" t="s">
        <v>336</v>
      </c>
      <c r="C150" s="42">
        <v>1</v>
      </c>
      <c r="D150" s="44" t="s">
        <v>53</v>
      </c>
      <c r="E150" s="52">
        <v>12526550</v>
      </c>
      <c r="F150" s="44" t="s">
        <v>134</v>
      </c>
      <c r="G150" s="45">
        <v>4900000</v>
      </c>
      <c r="H150" s="44" t="s">
        <v>134</v>
      </c>
      <c r="I150" s="45">
        <v>4900000</v>
      </c>
      <c r="J150" s="44" t="s">
        <v>134</v>
      </c>
      <c r="K150" s="45">
        <v>4900000</v>
      </c>
      <c r="L150" s="29" t="s">
        <v>223</v>
      </c>
      <c r="M150" s="34">
        <v>225000</v>
      </c>
      <c r="N150" s="103" t="s">
        <v>54</v>
      </c>
    </row>
    <row r="151" spans="1:14" ht="112.5" x14ac:dyDescent="0.2">
      <c r="A151" s="67" t="s">
        <v>747</v>
      </c>
      <c r="B151" s="305" t="s">
        <v>331</v>
      </c>
      <c r="C151" s="117">
        <v>1</v>
      </c>
      <c r="D151" s="314" t="s">
        <v>544</v>
      </c>
      <c r="E151" s="315" t="s">
        <v>545</v>
      </c>
      <c r="F151" s="314" t="s">
        <v>544</v>
      </c>
      <c r="G151" s="315" t="s">
        <v>545</v>
      </c>
      <c r="H151" s="314" t="s">
        <v>544</v>
      </c>
      <c r="I151" s="315" t="s">
        <v>545</v>
      </c>
      <c r="J151" s="314" t="s">
        <v>544</v>
      </c>
      <c r="K151" s="315" t="s">
        <v>545</v>
      </c>
      <c r="L151" s="315" t="s">
        <v>224</v>
      </c>
      <c r="M151" s="315" t="s">
        <v>546</v>
      </c>
      <c r="N151" s="103" t="s">
        <v>54</v>
      </c>
    </row>
    <row r="152" spans="1:14" ht="56.25" x14ac:dyDescent="0.2">
      <c r="A152" s="56"/>
      <c r="B152" s="67" t="s">
        <v>332</v>
      </c>
      <c r="C152" s="191">
        <v>1</v>
      </c>
      <c r="D152" s="177" t="s">
        <v>137</v>
      </c>
      <c r="E152" s="192">
        <v>2821000</v>
      </c>
      <c r="F152" s="177" t="s">
        <v>137</v>
      </c>
      <c r="G152" s="192">
        <v>2821000</v>
      </c>
      <c r="H152" s="177" t="s">
        <v>137</v>
      </c>
      <c r="I152" s="192">
        <v>2821000</v>
      </c>
      <c r="J152" s="177" t="s">
        <v>137</v>
      </c>
      <c r="K152" s="192">
        <v>2821000</v>
      </c>
      <c r="L152" s="193" t="s">
        <v>225</v>
      </c>
      <c r="M152" s="194">
        <v>559000</v>
      </c>
      <c r="N152" s="67" t="s">
        <v>54</v>
      </c>
    </row>
    <row r="153" spans="1:14" ht="37.5" x14ac:dyDescent="0.2">
      <c r="A153" s="56"/>
      <c r="B153" s="70"/>
      <c r="C153" s="117">
        <v>2</v>
      </c>
      <c r="D153" s="195" t="s">
        <v>137</v>
      </c>
      <c r="E153" s="197" t="s">
        <v>547</v>
      </c>
      <c r="F153" s="195" t="s">
        <v>548</v>
      </c>
      <c r="G153" s="197" t="s">
        <v>549</v>
      </c>
      <c r="H153" s="195" t="s">
        <v>548</v>
      </c>
      <c r="I153" s="197" t="s">
        <v>549</v>
      </c>
      <c r="J153" s="195" t="s">
        <v>548</v>
      </c>
      <c r="K153" s="197" t="s">
        <v>549</v>
      </c>
      <c r="L153" s="196" t="s">
        <v>550</v>
      </c>
      <c r="M153" s="198" t="s">
        <v>551</v>
      </c>
      <c r="N153" s="70" t="s">
        <v>54</v>
      </c>
    </row>
    <row r="154" spans="1:14" ht="37.5" x14ac:dyDescent="0.2">
      <c r="A154" s="56"/>
      <c r="B154" s="18" t="s">
        <v>333</v>
      </c>
      <c r="C154" s="159">
        <v>1</v>
      </c>
      <c r="D154" s="71" t="s">
        <v>55</v>
      </c>
      <c r="E154" s="160">
        <v>80400</v>
      </c>
      <c r="F154" s="160" t="s">
        <v>221</v>
      </c>
      <c r="G154" s="160">
        <v>80400</v>
      </c>
      <c r="H154" s="71" t="s">
        <v>221</v>
      </c>
      <c r="I154" s="160">
        <v>80400</v>
      </c>
      <c r="J154" s="71" t="s">
        <v>221</v>
      </c>
      <c r="K154" s="160">
        <v>80400</v>
      </c>
      <c r="L154" s="71" t="s">
        <v>226</v>
      </c>
      <c r="M154" s="160">
        <v>450000</v>
      </c>
      <c r="N154" s="18" t="s">
        <v>54</v>
      </c>
    </row>
    <row r="155" spans="1:14" ht="66" x14ac:dyDescent="0.2">
      <c r="A155" s="56"/>
      <c r="B155" s="15" t="s">
        <v>334</v>
      </c>
      <c r="C155" s="38">
        <v>1</v>
      </c>
      <c r="D155" s="78" t="s">
        <v>227</v>
      </c>
      <c r="E155" s="34">
        <v>835000</v>
      </c>
      <c r="F155" s="78" t="s">
        <v>227</v>
      </c>
      <c r="G155" s="34">
        <v>835000</v>
      </c>
      <c r="H155" s="78" t="s">
        <v>227</v>
      </c>
      <c r="I155" s="34">
        <v>835000</v>
      </c>
      <c r="J155" s="78" t="s">
        <v>227</v>
      </c>
      <c r="K155" s="34">
        <v>835000</v>
      </c>
      <c r="L155" s="78" t="s">
        <v>227</v>
      </c>
      <c r="M155" s="34">
        <v>430000</v>
      </c>
      <c r="N155" s="15" t="s">
        <v>54</v>
      </c>
    </row>
    <row r="156" spans="1:14" ht="56.25" x14ac:dyDescent="0.2">
      <c r="A156" s="56"/>
      <c r="B156" s="18" t="s">
        <v>335</v>
      </c>
      <c r="C156" s="159">
        <v>1</v>
      </c>
      <c r="D156" s="71" t="s">
        <v>56</v>
      </c>
      <c r="E156" s="160">
        <v>705000</v>
      </c>
      <c r="F156" s="160" t="s">
        <v>56</v>
      </c>
      <c r="G156" s="160">
        <v>705000</v>
      </c>
      <c r="H156" s="71" t="s">
        <v>56</v>
      </c>
      <c r="I156" s="160">
        <v>705000</v>
      </c>
      <c r="J156" s="71" t="s">
        <v>56</v>
      </c>
      <c r="K156" s="160">
        <v>705000</v>
      </c>
      <c r="L156" s="71" t="s">
        <v>228</v>
      </c>
      <c r="M156" s="160">
        <v>287000</v>
      </c>
      <c r="N156" s="18" t="s">
        <v>54</v>
      </c>
    </row>
    <row r="157" spans="1:14" ht="49.5" x14ac:dyDescent="0.2">
      <c r="A157" s="56"/>
      <c r="B157" s="18" t="s">
        <v>608</v>
      </c>
      <c r="C157" s="159">
        <v>1</v>
      </c>
      <c r="D157" s="229" t="s">
        <v>609</v>
      </c>
      <c r="E157" s="160">
        <v>32100</v>
      </c>
      <c r="F157" s="258" t="s">
        <v>609</v>
      </c>
      <c r="G157" s="160">
        <v>32100</v>
      </c>
      <c r="H157" s="259" t="s">
        <v>609</v>
      </c>
      <c r="I157" s="160">
        <v>32100</v>
      </c>
      <c r="J157" s="258" t="s">
        <v>609</v>
      </c>
      <c r="K157" s="160">
        <v>32100</v>
      </c>
      <c r="L157" s="260" t="s">
        <v>610</v>
      </c>
      <c r="M157" s="160">
        <f>E157+G157+I157+K157</f>
        <v>128400</v>
      </c>
      <c r="N157" s="18" t="s">
        <v>118</v>
      </c>
    </row>
    <row r="158" spans="1:14" ht="56.25" x14ac:dyDescent="0.2">
      <c r="A158" s="56"/>
      <c r="B158" s="13" t="s">
        <v>748</v>
      </c>
      <c r="C158" s="11">
        <v>2</v>
      </c>
      <c r="D158" s="25" t="s">
        <v>26</v>
      </c>
      <c r="E158" s="29" t="s">
        <v>26</v>
      </c>
      <c r="F158" s="25" t="s">
        <v>224</v>
      </c>
      <c r="G158" s="26">
        <v>7520000</v>
      </c>
      <c r="H158" s="25" t="s">
        <v>224</v>
      </c>
      <c r="I158" s="26">
        <v>8000000</v>
      </c>
      <c r="J158" s="25" t="s">
        <v>224</v>
      </c>
      <c r="K158" s="26">
        <v>8000000</v>
      </c>
      <c r="L158" s="225" t="s">
        <v>325</v>
      </c>
      <c r="M158" s="26">
        <f>G158+I158+K158</f>
        <v>23520000</v>
      </c>
      <c r="N158" s="15" t="s">
        <v>142</v>
      </c>
    </row>
    <row r="159" spans="1:14" ht="56.25" x14ac:dyDescent="0.2">
      <c r="A159" s="56"/>
      <c r="B159" s="614" t="s">
        <v>872</v>
      </c>
      <c r="C159" s="214">
        <v>2</v>
      </c>
      <c r="D159" s="215"/>
      <c r="E159" s="216"/>
      <c r="F159" s="215"/>
      <c r="G159" s="218"/>
      <c r="H159" s="215"/>
      <c r="I159" s="218"/>
      <c r="J159" s="215"/>
      <c r="K159" s="218"/>
      <c r="L159" s="227"/>
      <c r="M159" s="218"/>
      <c r="N159" s="7" t="s">
        <v>142</v>
      </c>
    </row>
    <row r="160" spans="1:14" x14ac:dyDescent="0.2">
      <c r="A160" s="58"/>
      <c r="B160" s="615" t="s">
        <v>873</v>
      </c>
      <c r="C160" s="22"/>
      <c r="D160" s="30" t="s">
        <v>874</v>
      </c>
      <c r="E160" s="71">
        <v>917250</v>
      </c>
      <c r="F160" s="30" t="s">
        <v>874</v>
      </c>
      <c r="G160" s="71">
        <v>917250</v>
      </c>
      <c r="H160" s="30" t="s">
        <v>874</v>
      </c>
      <c r="I160" s="71">
        <v>917250</v>
      </c>
      <c r="J160" s="30" t="s">
        <v>874</v>
      </c>
      <c r="K160" s="71">
        <v>917250</v>
      </c>
      <c r="L160" s="226" t="s">
        <v>875</v>
      </c>
      <c r="M160" s="31">
        <f>E160*4</f>
        <v>3669000</v>
      </c>
      <c r="N160" s="18"/>
    </row>
    <row r="161" spans="1:14" ht="112.5" x14ac:dyDescent="0.2">
      <c r="A161" s="67" t="s">
        <v>749</v>
      </c>
      <c r="B161" s="18" t="s">
        <v>337</v>
      </c>
      <c r="C161" s="159">
        <v>1</v>
      </c>
      <c r="D161" s="30" t="s">
        <v>111</v>
      </c>
      <c r="E161" s="160">
        <v>30800</v>
      </c>
      <c r="F161" s="30" t="s">
        <v>111</v>
      </c>
      <c r="G161" s="160">
        <v>42000</v>
      </c>
      <c r="H161" s="30" t="s">
        <v>111</v>
      </c>
      <c r="I161" s="160">
        <v>42000</v>
      </c>
      <c r="J161" s="30" t="s">
        <v>111</v>
      </c>
      <c r="K161" s="160">
        <v>42000</v>
      </c>
      <c r="L161" s="30" t="s">
        <v>220</v>
      </c>
      <c r="M161" s="271">
        <f>E161+G161+I161+K161</f>
        <v>156800</v>
      </c>
      <c r="N161" s="18" t="s">
        <v>112</v>
      </c>
    </row>
    <row r="162" spans="1:14" ht="56.25" x14ac:dyDescent="0.2">
      <c r="A162" s="58"/>
      <c r="B162" s="237" t="s">
        <v>338</v>
      </c>
      <c r="C162" s="418">
        <v>1</v>
      </c>
      <c r="D162" s="215" t="s">
        <v>111</v>
      </c>
      <c r="E162" s="218">
        <v>122600</v>
      </c>
      <c r="F162" s="215" t="s">
        <v>111</v>
      </c>
      <c r="G162" s="218">
        <v>130000</v>
      </c>
      <c r="H162" s="215" t="s">
        <v>111</v>
      </c>
      <c r="I162" s="217">
        <v>130000</v>
      </c>
      <c r="J162" s="215" t="s">
        <v>111</v>
      </c>
      <c r="K162" s="218">
        <v>130000</v>
      </c>
      <c r="L162" s="215" t="s">
        <v>220</v>
      </c>
      <c r="M162" s="419">
        <f>E162+G162+I162+K162</f>
        <v>512600</v>
      </c>
      <c r="N162" s="7" t="s">
        <v>112</v>
      </c>
    </row>
    <row r="163" spans="1:14" ht="75" x14ac:dyDescent="0.2">
      <c r="A163" s="67" t="s">
        <v>750</v>
      </c>
      <c r="B163" s="13" t="s">
        <v>857</v>
      </c>
      <c r="C163" s="11">
        <v>1</v>
      </c>
      <c r="D163" s="25" t="s">
        <v>50</v>
      </c>
      <c r="E163" s="26">
        <v>10560</v>
      </c>
      <c r="F163" s="25" t="s">
        <v>50</v>
      </c>
      <c r="G163" s="26">
        <v>20000</v>
      </c>
      <c r="H163" s="25" t="s">
        <v>50</v>
      </c>
      <c r="I163" s="26">
        <v>20000</v>
      </c>
      <c r="J163" s="25" t="s">
        <v>50</v>
      </c>
      <c r="K163" s="26">
        <v>20000</v>
      </c>
      <c r="L163" s="25" t="s">
        <v>197</v>
      </c>
      <c r="M163" s="26">
        <f t="shared" ref="M163" si="0">E163+G163+I163+K163</f>
        <v>70560</v>
      </c>
      <c r="N163" s="12" t="s">
        <v>48</v>
      </c>
    </row>
    <row r="164" spans="1:14" ht="93.75" x14ac:dyDescent="0.2">
      <c r="A164" s="69"/>
      <c r="B164" s="614" t="s">
        <v>849</v>
      </c>
      <c r="C164" s="214">
        <v>2</v>
      </c>
      <c r="D164" s="215"/>
      <c r="E164" s="218"/>
      <c r="F164" s="215"/>
      <c r="G164" s="218"/>
      <c r="H164" s="215"/>
      <c r="I164" s="218"/>
      <c r="J164" s="215"/>
      <c r="K164" s="218"/>
      <c r="L164" s="215"/>
      <c r="M164" s="218"/>
      <c r="N164" s="693" t="s">
        <v>855</v>
      </c>
    </row>
    <row r="165" spans="1:14" ht="37.5" x14ac:dyDescent="0.2">
      <c r="A165" s="70"/>
      <c r="B165" s="615" t="s">
        <v>858</v>
      </c>
      <c r="C165" s="22"/>
      <c r="D165" s="30" t="s">
        <v>859</v>
      </c>
      <c r="E165" s="31">
        <v>1283600</v>
      </c>
      <c r="F165" s="30" t="s">
        <v>859</v>
      </c>
      <c r="G165" s="31">
        <v>1283600</v>
      </c>
      <c r="H165" s="30" t="s">
        <v>859</v>
      </c>
      <c r="I165" s="31">
        <v>1283600</v>
      </c>
      <c r="J165" s="30" t="s">
        <v>859</v>
      </c>
      <c r="K165" s="31">
        <v>1283600</v>
      </c>
      <c r="L165" s="30" t="s">
        <v>860</v>
      </c>
      <c r="M165" s="31">
        <f>E165*4</f>
        <v>5134400</v>
      </c>
      <c r="N165" s="699"/>
    </row>
    <row r="167" spans="1:14" x14ac:dyDescent="0.2">
      <c r="A167" s="104" t="s">
        <v>13</v>
      </c>
    </row>
    <row r="168" spans="1:14" x14ac:dyDescent="0.2">
      <c r="A168" s="104" t="s">
        <v>14</v>
      </c>
      <c r="E168" s="142" t="s">
        <v>16</v>
      </c>
    </row>
    <row r="169" spans="1:14" x14ac:dyDescent="0.2">
      <c r="A169" s="104" t="s">
        <v>15</v>
      </c>
      <c r="E169" s="142" t="s">
        <v>17</v>
      </c>
    </row>
  </sheetData>
  <mergeCells count="24">
    <mergeCell ref="A18:A22"/>
    <mergeCell ref="A30:A31"/>
    <mergeCell ref="J5:K5"/>
    <mergeCell ref="L5:M5"/>
    <mergeCell ref="A8:A10"/>
    <mergeCell ref="A1:N1"/>
    <mergeCell ref="A2:M2"/>
    <mergeCell ref="A4:A6"/>
    <mergeCell ref="B4:B6"/>
    <mergeCell ref="C4:C6"/>
    <mergeCell ref="D4:M4"/>
    <mergeCell ref="N4:N6"/>
    <mergeCell ref="D5:E5"/>
    <mergeCell ref="F5:G5"/>
    <mergeCell ref="H5:I5"/>
    <mergeCell ref="A88:A93"/>
    <mergeCell ref="A95:A97"/>
    <mergeCell ref="A108:A110"/>
    <mergeCell ref="A32:A37"/>
    <mergeCell ref="A39:A42"/>
    <mergeCell ref="A45:A47"/>
    <mergeCell ref="A66:A72"/>
    <mergeCell ref="A78:A84"/>
    <mergeCell ref="A53:A61"/>
  </mergeCells>
  <pageMargins left="0.27559055118110237" right="0.19685039370078741" top="1.0629921259842521" bottom="0.9055118110236221" header="0.31496062992125984" footer="0.15748031496062992"/>
  <pageSetup paperSize="9" scale="96" orientation="landscape" r:id="rId1"/>
  <colBreaks count="1" manualBreakCount="1">
    <brk id="14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20"/>
  <sheetViews>
    <sheetView showGridLines="0" view="pageBreakPreview" topLeftCell="A16" zoomScaleSheetLayoutView="100" workbookViewId="0">
      <selection activeCell="M13" sqref="M13"/>
    </sheetView>
  </sheetViews>
  <sheetFormatPr defaultRowHeight="18.75" x14ac:dyDescent="0.2"/>
  <cols>
    <col min="1" max="1" width="11" style="104" customWidth="1"/>
    <col min="2" max="2" width="19.625" style="104" customWidth="1"/>
    <col min="3" max="3" width="5.375" style="140" customWidth="1"/>
    <col min="4" max="4" width="6.75" style="140" customWidth="1"/>
    <col min="5" max="5" width="9.625" style="142" bestFit="1" customWidth="1"/>
    <col min="6" max="6" width="7" style="140" customWidth="1"/>
    <col min="7" max="7" width="10.125" style="142" customWidth="1"/>
    <col min="8" max="8" width="7.5" style="140" customWidth="1"/>
    <col min="9" max="9" width="9.625" style="142" customWidth="1"/>
    <col min="10" max="10" width="6.875" style="140" customWidth="1"/>
    <col min="11" max="11" width="10" style="142" customWidth="1"/>
    <col min="12" max="12" width="7.5" style="140" customWidth="1"/>
    <col min="13" max="13" width="12.375" style="142" customWidth="1"/>
    <col min="14" max="14" width="11.75" style="104" customWidth="1"/>
    <col min="15" max="16384" width="9" style="104"/>
  </cols>
  <sheetData>
    <row r="1" spans="1:16" ht="20.25" x14ac:dyDescent="0.2">
      <c r="A1" s="743" t="s">
        <v>229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</row>
    <row r="2" spans="1:16" s="139" customFormat="1" ht="20.25" x14ac:dyDescent="0.2">
      <c r="A2" s="743" t="s">
        <v>740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178" t="s">
        <v>398</v>
      </c>
    </row>
    <row r="3" spans="1:16" s="139" customFormat="1" ht="20.25" x14ac:dyDescent="0.2">
      <c r="A3" s="148" t="s">
        <v>751</v>
      </c>
      <c r="B3" s="104"/>
      <c r="C3" s="138"/>
      <c r="D3" s="138"/>
      <c r="E3" s="149"/>
      <c r="F3" s="138"/>
      <c r="G3" s="149"/>
      <c r="H3" s="138"/>
      <c r="I3" s="149"/>
      <c r="J3" s="138"/>
      <c r="K3" s="149"/>
      <c r="L3" s="138"/>
      <c r="M3" s="149"/>
    </row>
    <row r="4" spans="1:16" ht="18.75" customHeight="1" x14ac:dyDescent="0.2">
      <c r="A4" s="755" t="s">
        <v>7</v>
      </c>
      <c r="B4" s="755" t="s">
        <v>8</v>
      </c>
      <c r="C4" s="752" t="s">
        <v>9</v>
      </c>
      <c r="D4" s="761" t="s">
        <v>10</v>
      </c>
      <c r="E4" s="762"/>
      <c r="F4" s="762"/>
      <c r="G4" s="762"/>
      <c r="H4" s="762"/>
      <c r="I4" s="762"/>
      <c r="J4" s="762"/>
      <c r="K4" s="762"/>
      <c r="L4" s="762"/>
      <c r="M4" s="763"/>
      <c r="N4" s="758" t="s">
        <v>18</v>
      </c>
      <c r="P4" s="104" t="s">
        <v>32</v>
      </c>
    </row>
    <row r="5" spans="1:16" x14ac:dyDescent="0.2">
      <c r="A5" s="756"/>
      <c r="B5" s="756"/>
      <c r="C5" s="753"/>
      <c r="D5" s="748" t="s">
        <v>739</v>
      </c>
      <c r="E5" s="749"/>
      <c r="F5" s="748" t="s">
        <v>741</v>
      </c>
      <c r="G5" s="749"/>
      <c r="H5" s="748" t="s">
        <v>742</v>
      </c>
      <c r="I5" s="749"/>
      <c r="J5" s="748" t="s">
        <v>743</v>
      </c>
      <c r="K5" s="749"/>
      <c r="L5" s="750" t="s">
        <v>138</v>
      </c>
      <c r="M5" s="751"/>
      <c r="N5" s="759"/>
    </row>
    <row r="6" spans="1:16" x14ac:dyDescent="0.2">
      <c r="A6" s="757"/>
      <c r="B6" s="757"/>
      <c r="C6" s="754"/>
      <c r="D6" s="101" t="s">
        <v>11</v>
      </c>
      <c r="E6" s="44" t="s">
        <v>12</v>
      </c>
      <c r="F6" s="101" t="s">
        <v>11</v>
      </c>
      <c r="G6" s="44" t="s">
        <v>12</v>
      </c>
      <c r="H6" s="101" t="s">
        <v>11</v>
      </c>
      <c r="I6" s="44" t="s">
        <v>12</v>
      </c>
      <c r="J6" s="101" t="s">
        <v>11</v>
      </c>
      <c r="K6" s="44" t="s">
        <v>12</v>
      </c>
      <c r="L6" s="105" t="s">
        <v>11</v>
      </c>
      <c r="M6" s="180" t="s">
        <v>12</v>
      </c>
      <c r="N6" s="760"/>
      <c r="P6" s="104" t="s">
        <v>32</v>
      </c>
    </row>
    <row r="7" spans="1:16" s="57" customFormat="1" ht="131.25" x14ac:dyDescent="0.2">
      <c r="A7" s="67" t="s">
        <v>752</v>
      </c>
      <c r="B7" s="696" t="s">
        <v>827</v>
      </c>
      <c r="C7" s="653">
        <v>2</v>
      </c>
      <c r="D7" s="659"/>
      <c r="E7" s="660"/>
      <c r="F7" s="659"/>
      <c r="G7" s="660"/>
      <c r="H7" s="659"/>
      <c r="I7" s="660"/>
      <c r="J7" s="659"/>
      <c r="K7" s="660"/>
      <c r="L7" s="659"/>
      <c r="M7" s="660"/>
      <c r="N7" s="692" t="s">
        <v>826</v>
      </c>
    </row>
    <row r="8" spans="1:16" s="57" customFormat="1" ht="112.5" x14ac:dyDescent="0.2">
      <c r="A8" s="69"/>
      <c r="B8" s="609" t="s">
        <v>810</v>
      </c>
      <c r="C8" s="655"/>
      <c r="D8" s="662" t="s">
        <v>82</v>
      </c>
      <c r="E8" s="658">
        <f>81000+257900+64900</f>
        <v>403800</v>
      </c>
      <c r="F8" s="662" t="s">
        <v>82</v>
      </c>
      <c r="G8" s="658">
        <f>81000+257900+64900</f>
        <v>403800</v>
      </c>
      <c r="H8" s="662" t="s">
        <v>82</v>
      </c>
      <c r="I8" s="658">
        <f>81000+257900+64900</f>
        <v>403800</v>
      </c>
      <c r="J8" s="662" t="s">
        <v>82</v>
      </c>
      <c r="K8" s="658">
        <f>81000+257900+64900</f>
        <v>403800</v>
      </c>
      <c r="L8" s="662" t="s">
        <v>816</v>
      </c>
      <c r="M8" s="658">
        <f>E8+G8+I8+K8</f>
        <v>1615200</v>
      </c>
      <c r="N8" s="695" t="s">
        <v>819</v>
      </c>
    </row>
    <row r="9" spans="1:16" s="57" customFormat="1" ht="75" x14ac:dyDescent="0.2">
      <c r="A9" s="70"/>
      <c r="B9" s="609" t="s">
        <v>824</v>
      </c>
      <c r="C9" s="655"/>
      <c r="D9" s="662" t="s">
        <v>119</v>
      </c>
      <c r="E9" s="658">
        <v>690300</v>
      </c>
      <c r="F9" s="662" t="s">
        <v>119</v>
      </c>
      <c r="G9" s="658">
        <v>690300</v>
      </c>
      <c r="H9" s="662" t="s">
        <v>119</v>
      </c>
      <c r="I9" s="658">
        <v>690300</v>
      </c>
      <c r="J9" s="662" t="s">
        <v>119</v>
      </c>
      <c r="K9" s="658">
        <v>690300</v>
      </c>
      <c r="L9" s="662" t="s">
        <v>351</v>
      </c>
      <c r="M9" s="658">
        <f>E9*4</f>
        <v>2761200</v>
      </c>
      <c r="N9" s="695" t="s">
        <v>825</v>
      </c>
    </row>
    <row r="10" spans="1:16" s="57" customFormat="1" ht="93.75" x14ac:dyDescent="0.2">
      <c r="A10" s="69"/>
      <c r="B10" s="7" t="s">
        <v>849</v>
      </c>
      <c r="C10" s="655">
        <v>2</v>
      </c>
      <c r="D10" s="662"/>
      <c r="E10" s="658"/>
      <c r="F10" s="662"/>
      <c r="G10" s="658"/>
      <c r="H10" s="662"/>
      <c r="I10" s="658"/>
      <c r="J10" s="662"/>
      <c r="K10" s="658"/>
      <c r="L10" s="662"/>
      <c r="M10" s="658"/>
      <c r="N10" s="695" t="s">
        <v>856</v>
      </c>
    </row>
    <row r="11" spans="1:16" s="57" customFormat="1" ht="37.5" x14ac:dyDescent="0.2">
      <c r="A11" s="69"/>
      <c r="B11" s="609" t="s">
        <v>850</v>
      </c>
      <c r="C11" s="655"/>
      <c r="D11" s="662" t="s">
        <v>852</v>
      </c>
      <c r="E11" s="658">
        <v>148000</v>
      </c>
      <c r="F11" s="662" t="s">
        <v>852</v>
      </c>
      <c r="G11" s="658">
        <v>148000</v>
      </c>
      <c r="H11" s="662" t="s">
        <v>852</v>
      </c>
      <c r="I11" s="658">
        <v>148000</v>
      </c>
      <c r="J11" s="662" t="s">
        <v>852</v>
      </c>
      <c r="K11" s="658">
        <v>148000</v>
      </c>
      <c r="L11" s="662" t="s">
        <v>853</v>
      </c>
      <c r="M11" s="658">
        <f>E11*4</f>
        <v>592000</v>
      </c>
      <c r="N11" s="695" t="s">
        <v>854</v>
      </c>
    </row>
    <row r="12" spans="1:16" s="57" customFormat="1" ht="37.5" x14ac:dyDescent="0.2">
      <c r="A12" s="69"/>
      <c r="B12" s="609" t="s">
        <v>851</v>
      </c>
      <c r="C12" s="655"/>
      <c r="D12" s="662" t="s">
        <v>29</v>
      </c>
      <c r="E12" s="658">
        <v>250500</v>
      </c>
      <c r="F12" s="662" t="s">
        <v>29</v>
      </c>
      <c r="G12" s="658">
        <v>250500</v>
      </c>
      <c r="H12" s="662" t="s">
        <v>29</v>
      </c>
      <c r="I12" s="658">
        <v>250500</v>
      </c>
      <c r="J12" s="662" t="s">
        <v>29</v>
      </c>
      <c r="K12" s="658">
        <v>250500</v>
      </c>
      <c r="L12" s="662" t="s">
        <v>28</v>
      </c>
      <c r="M12" s="658">
        <f>E12*4</f>
        <v>1002000</v>
      </c>
      <c r="N12" s="695" t="s">
        <v>855</v>
      </c>
    </row>
    <row r="13" spans="1:16" s="57" customFormat="1" ht="93.75" x14ac:dyDescent="0.2">
      <c r="A13" s="666" t="s">
        <v>753</v>
      </c>
      <c r="B13" s="7" t="s">
        <v>844</v>
      </c>
      <c r="C13" s="418">
        <v>2</v>
      </c>
      <c r="D13" s="216"/>
      <c r="E13" s="194"/>
      <c r="F13" s="216"/>
      <c r="G13" s="216"/>
      <c r="H13" s="216"/>
      <c r="I13" s="216"/>
      <c r="J13" s="216"/>
      <c r="K13" s="216"/>
      <c r="L13" s="216"/>
      <c r="M13" s="194"/>
      <c r="N13" s="7" t="s">
        <v>848</v>
      </c>
    </row>
    <row r="14" spans="1:16" s="57" customFormat="1" ht="56.25" x14ac:dyDescent="0.2">
      <c r="A14" s="54"/>
      <c r="B14" s="18" t="s">
        <v>845</v>
      </c>
      <c r="C14" s="704"/>
      <c r="D14" s="704" t="s">
        <v>846</v>
      </c>
      <c r="E14" s="160">
        <v>949000</v>
      </c>
      <c r="F14" s="704" t="s">
        <v>846</v>
      </c>
      <c r="G14" s="160">
        <v>949000</v>
      </c>
      <c r="H14" s="704" t="s">
        <v>846</v>
      </c>
      <c r="I14" s="160">
        <v>949000</v>
      </c>
      <c r="J14" s="704" t="s">
        <v>846</v>
      </c>
      <c r="K14" s="160">
        <v>949000</v>
      </c>
      <c r="L14" s="229" t="s">
        <v>847</v>
      </c>
      <c r="M14" s="160">
        <f>E14*4</f>
        <v>3796000</v>
      </c>
      <c r="N14" s="18"/>
    </row>
    <row r="15" spans="1:16" s="57" customFormat="1" ht="56.25" x14ac:dyDescent="0.2">
      <c r="A15" s="54"/>
      <c r="B15" s="804" t="s">
        <v>307</v>
      </c>
      <c r="C15" s="805">
        <v>1</v>
      </c>
      <c r="D15" s="806"/>
      <c r="E15" s="807"/>
      <c r="F15" s="808"/>
      <c r="G15" s="809"/>
      <c r="H15" s="808"/>
      <c r="I15" s="809"/>
      <c r="J15" s="808"/>
      <c r="K15" s="809"/>
      <c r="L15" s="809"/>
      <c r="M15" s="809"/>
      <c r="N15" s="810" t="s">
        <v>94</v>
      </c>
    </row>
    <row r="16" spans="1:16" s="57" customFormat="1" ht="101.25" x14ac:dyDescent="0.2">
      <c r="A16" s="123"/>
      <c r="B16" s="803" t="s">
        <v>272</v>
      </c>
      <c r="C16" s="799"/>
      <c r="D16" s="800" t="s">
        <v>26</v>
      </c>
      <c r="E16" s="231" t="s">
        <v>26</v>
      </c>
      <c r="F16" s="801" t="s">
        <v>270</v>
      </c>
      <c r="G16" s="802" t="s">
        <v>271</v>
      </c>
      <c r="H16" s="800" t="s">
        <v>26</v>
      </c>
      <c r="I16" s="231" t="s">
        <v>26</v>
      </c>
      <c r="J16" s="800" t="s">
        <v>26</v>
      </c>
      <c r="K16" s="231" t="s">
        <v>26</v>
      </c>
      <c r="L16" s="801" t="s">
        <v>270</v>
      </c>
      <c r="M16" s="802" t="s">
        <v>271</v>
      </c>
      <c r="N16" s="803" t="s">
        <v>32</v>
      </c>
    </row>
    <row r="18" spans="1:5" x14ac:dyDescent="0.2">
      <c r="A18" s="104" t="s">
        <v>13</v>
      </c>
    </row>
    <row r="19" spans="1:5" x14ac:dyDescent="0.2">
      <c r="A19" s="104" t="s">
        <v>14</v>
      </c>
      <c r="E19" s="142" t="s">
        <v>16</v>
      </c>
    </row>
    <row r="20" spans="1:5" x14ac:dyDescent="0.2">
      <c r="A20" s="104" t="s">
        <v>15</v>
      </c>
      <c r="E20" s="142" t="s">
        <v>17</v>
      </c>
    </row>
  </sheetData>
  <mergeCells count="12">
    <mergeCell ref="J5:K5"/>
    <mergeCell ref="L5:M5"/>
    <mergeCell ref="A1:N1"/>
    <mergeCell ref="A2:M2"/>
    <mergeCell ref="A4:A6"/>
    <mergeCell ref="B4:B6"/>
    <mergeCell ref="C4:C6"/>
    <mergeCell ref="D4:M4"/>
    <mergeCell ref="N4:N6"/>
    <mergeCell ref="D5:E5"/>
    <mergeCell ref="F5:G5"/>
    <mergeCell ref="H5:I5"/>
  </mergeCells>
  <pageMargins left="0.27559055118110237" right="0.19685039370078741" top="1.0629921259842521" bottom="0.9055118110236221" header="0.31496062992125984" footer="0.15748031496062992"/>
  <pageSetup paperSize="9" scale="99" orientation="landscape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19"/>
  <sheetViews>
    <sheetView showGridLines="0" view="pageBreakPreview" topLeftCell="A10" zoomScaleSheetLayoutView="100" workbookViewId="0">
      <selection activeCell="J69" sqref="J69"/>
    </sheetView>
  </sheetViews>
  <sheetFormatPr defaultRowHeight="18.75" x14ac:dyDescent="0.2"/>
  <cols>
    <col min="1" max="1" width="14" style="104" customWidth="1"/>
    <col min="2" max="2" width="19.625" style="104" customWidth="1"/>
    <col min="3" max="3" width="5.375" style="140" customWidth="1"/>
    <col min="4" max="4" width="6.75" style="140" customWidth="1"/>
    <col min="5" max="5" width="13.5" style="142" bestFit="1" customWidth="1"/>
    <col min="6" max="6" width="7" style="140" customWidth="1"/>
    <col min="7" max="7" width="13.5" style="142" bestFit="1" customWidth="1"/>
    <col min="8" max="8" width="7.5" style="140" customWidth="1"/>
    <col min="9" max="9" width="11.875" style="142" bestFit="1" customWidth="1"/>
    <col min="10" max="10" width="6.875" style="140" customWidth="1"/>
    <col min="11" max="11" width="11.875" style="142" bestFit="1" customWidth="1"/>
    <col min="12" max="12" width="9.875" style="140" bestFit="1" customWidth="1"/>
    <col min="13" max="13" width="12.375" style="142" customWidth="1"/>
    <col min="14" max="14" width="11.75" style="104" customWidth="1"/>
    <col min="15" max="16384" width="9" style="104"/>
  </cols>
  <sheetData>
    <row r="1" spans="1:16" ht="20.25" x14ac:dyDescent="0.2">
      <c r="A1" s="743" t="s">
        <v>229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</row>
    <row r="2" spans="1:16" s="139" customFormat="1" ht="20.25" x14ac:dyDescent="0.2">
      <c r="A2" s="743" t="s">
        <v>740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178" t="s">
        <v>398</v>
      </c>
    </row>
    <row r="3" spans="1:16" s="139" customFormat="1" ht="20.25" x14ac:dyDescent="0.2">
      <c r="A3" s="148" t="s">
        <v>770</v>
      </c>
      <c r="B3" s="104"/>
      <c r="C3" s="138"/>
      <c r="D3" s="138"/>
      <c r="E3" s="149"/>
      <c r="F3" s="138"/>
      <c r="G3" s="149"/>
      <c r="H3" s="138"/>
      <c r="I3" s="149"/>
      <c r="J3" s="138"/>
      <c r="K3" s="149"/>
      <c r="L3" s="138"/>
      <c r="M3" s="149"/>
    </row>
    <row r="4" spans="1:16" ht="18.75" customHeight="1" x14ac:dyDescent="0.2">
      <c r="A4" s="755" t="s">
        <v>7</v>
      </c>
      <c r="B4" s="755" t="s">
        <v>8</v>
      </c>
      <c r="C4" s="752" t="s">
        <v>9</v>
      </c>
      <c r="D4" s="761" t="s">
        <v>10</v>
      </c>
      <c r="E4" s="762"/>
      <c r="F4" s="762"/>
      <c r="G4" s="762"/>
      <c r="H4" s="762"/>
      <c r="I4" s="762"/>
      <c r="J4" s="762"/>
      <c r="K4" s="762"/>
      <c r="L4" s="762"/>
      <c r="M4" s="763"/>
      <c r="N4" s="758" t="s">
        <v>18</v>
      </c>
      <c r="P4" s="104" t="s">
        <v>32</v>
      </c>
    </row>
    <row r="5" spans="1:16" x14ac:dyDescent="0.2">
      <c r="A5" s="756"/>
      <c r="B5" s="756"/>
      <c r="C5" s="753"/>
      <c r="D5" s="748" t="s">
        <v>739</v>
      </c>
      <c r="E5" s="749"/>
      <c r="F5" s="748" t="s">
        <v>741</v>
      </c>
      <c r="G5" s="749"/>
      <c r="H5" s="748" t="s">
        <v>742</v>
      </c>
      <c r="I5" s="749"/>
      <c r="J5" s="748" t="s">
        <v>743</v>
      </c>
      <c r="K5" s="749"/>
      <c r="L5" s="750" t="s">
        <v>138</v>
      </c>
      <c r="M5" s="751"/>
      <c r="N5" s="759"/>
    </row>
    <row r="6" spans="1:16" x14ac:dyDescent="0.2">
      <c r="A6" s="757"/>
      <c r="B6" s="757"/>
      <c r="C6" s="754"/>
      <c r="D6" s="101" t="s">
        <v>11</v>
      </c>
      <c r="E6" s="44" t="s">
        <v>12</v>
      </c>
      <c r="F6" s="101" t="s">
        <v>11</v>
      </c>
      <c r="G6" s="44" t="s">
        <v>12</v>
      </c>
      <c r="H6" s="101" t="s">
        <v>11</v>
      </c>
      <c r="I6" s="44" t="s">
        <v>12</v>
      </c>
      <c r="J6" s="101" t="s">
        <v>11</v>
      </c>
      <c r="K6" s="44" t="s">
        <v>12</v>
      </c>
      <c r="L6" s="105" t="s">
        <v>11</v>
      </c>
      <c r="M6" s="180" t="s">
        <v>12</v>
      </c>
      <c r="N6" s="760"/>
      <c r="P6" s="104" t="s">
        <v>32</v>
      </c>
    </row>
    <row r="7" spans="1:16" s="57" customFormat="1" ht="150" x14ac:dyDescent="0.2">
      <c r="A7" s="7" t="s">
        <v>754</v>
      </c>
      <c r="B7" s="67" t="s">
        <v>309</v>
      </c>
      <c r="C7" s="672">
        <v>1</v>
      </c>
      <c r="D7" s="661" t="s">
        <v>32</v>
      </c>
      <c r="E7" s="660"/>
      <c r="F7" s="665" t="s">
        <v>32</v>
      </c>
      <c r="G7" s="660" t="s">
        <v>32</v>
      </c>
      <c r="H7" s="665" t="s">
        <v>32</v>
      </c>
      <c r="I7" s="660" t="s">
        <v>32</v>
      </c>
      <c r="J7" s="665" t="s">
        <v>32</v>
      </c>
      <c r="K7" s="660" t="s">
        <v>32</v>
      </c>
      <c r="L7" s="665" t="s">
        <v>32</v>
      </c>
      <c r="M7" s="660" t="s">
        <v>32</v>
      </c>
      <c r="N7" s="741" t="s">
        <v>525</v>
      </c>
    </row>
    <row r="8" spans="1:16" ht="56.25" x14ac:dyDescent="0.3">
      <c r="A8" s="56"/>
      <c r="B8" s="673" t="s">
        <v>256</v>
      </c>
      <c r="C8" s="655"/>
      <c r="D8" s="655" t="s">
        <v>26</v>
      </c>
      <c r="E8" s="657" t="s">
        <v>26</v>
      </c>
      <c r="F8" s="662" t="s">
        <v>261</v>
      </c>
      <c r="G8" s="658">
        <v>9330000</v>
      </c>
      <c r="H8" s="662" t="s">
        <v>262</v>
      </c>
      <c r="I8" s="658">
        <v>2460000</v>
      </c>
      <c r="J8" s="662" t="s">
        <v>262</v>
      </c>
      <c r="K8" s="658">
        <v>2460000</v>
      </c>
      <c r="L8" s="670" t="s">
        <v>263</v>
      </c>
      <c r="M8" s="657">
        <f>G8+I8+K8</f>
        <v>14250000</v>
      </c>
      <c r="N8" s="742"/>
    </row>
    <row r="9" spans="1:16" ht="37.5" x14ac:dyDescent="0.3">
      <c r="A9" s="56"/>
      <c r="B9" s="673" t="s">
        <v>257</v>
      </c>
      <c r="C9" s="655"/>
      <c r="D9" s="655" t="s">
        <v>26</v>
      </c>
      <c r="E9" s="657" t="s">
        <v>26</v>
      </c>
      <c r="F9" s="662" t="s">
        <v>265</v>
      </c>
      <c r="G9" s="658" t="s">
        <v>26</v>
      </c>
      <c r="H9" s="662" t="s">
        <v>266</v>
      </c>
      <c r="I9" s="657" t="s">
        <v>26</v>
      </c>
      <c r="J9" s="662" t="s">
        <v>266</v>
      </c>
      <c r="K9" s="657" t="s">
        <v>26</v>
      </c>
      <c r="L9" s="670" t="s">
        <v>267</v>
      </c>
      <c r="M9" s="657" t="s">
        <v>26</v>
      </c>
      <c r="N9" s="69"/>
    </row>
    <row r="10" spans="1:16" ht="56.25" x14ac:dyDescent="0.3">
      <c r="A10" s="56"/>
      <c r="B10" s="673" t="s">
        <v>258</v>
      </c>
      <c r="C10" s="655"/>
      <c r="D10" s="655" t="s">
        <v>26</v>
      </c>
      <c r="E10" s="657" t="s">
        <v>26</v>
      </c>
      <c r="F10" s="655" t="s">
        <v>264</v>
      </c>
      <c r="G10" s="658">
        <v>470000</v>
      </c>
      <c r="H10" s="655" t="s">
        <v>26</v>
      </c>
      <c r="I10" s="657" t="s">
        <v>26</v>
      </c>
      <c r="J10" s="655" t="s">
        <v>26</v>
      </c>
      <c r="K10" s="657" t="s">
        <v>26</v>
      </c>
      <c r="L10" s="655" t="s">
        <v>264</v>
      </c>
      <c r="M10" s="658">
        <v>470000</v>
      </c>
      <c r="N10" s="69"/>
    </row>
    <row r="11" spans="1:16" x14ac:dyDescent="0.3">
      <c r="A11" s="56"/>
      <c r="B11" s="673" t="s">
        <v>259</v>
      </c>
      <c r="C11" s="655"/>
      <c r="D11" s="655" t="s">
        <v>26</v>
      </c>
      <c r="E11" s="657" t="s">
        <v>26</v>
      </c>
      <c r="F11" s="655" t="s">
        <v>32</v>
      </c>
      <c r="G11" s="658">
        <v>470000</v>
      </c>
      <c r="H11" s="655" t="s">
        <v>26</v>
      </c>
      <c r="I11" s="657" t="s">
        <v>26</v>
      </c>
      <c r="J11" s="655" t="s">
        <v>26</v>
      </c>
      <c r="K11" s="657" t="s">
        <v>26</v>
      </c>
      <c r="L11" s="655" t="s">
        <v>26</v>
      </c>
      <c r="M11" s="657" t="s">
        <v>26</v>
      </c>
      <c r="N11" s="69"/>
    </row>
    <row r="12" spans="1:16" ht="37.5" x14ac:dyDescent="0.3">
      <c r="A12" s="56"/>
      <c r="B12" s="674" t="s">
        <v>260</v>
      </c>
      <c r="C12" s="59"/>
      <c r="D12" s="59" t="s">
        <v>26</v>
      </c>
      <c r="E12" s="61" t="s">
        <v>26</v>
      </c>
      <c r="F12" s="59" t="s">
        <v>268</v>
      </c>
      <c r="G12" s="62">
        <v>360000</v>
      </c>
      <c r="H12" s="59" t="s">
        <v>268</v>
      </c>
      <c r="I12" s="62">
        <v>360000</v>
      </c>
      <c r="J12" s="59" t="s">
        <v>268</v>
      </c>
      <c r="K12" s="62">
        <v>360000</v>
      </c>
      <c r="L12" s="60" t="s">
        <v>269</v>
      </c>
      <c r="M12" s="62">
        <v>1080000</v>
      </c>
      <c r="N12" s="70"/>
    </row>
    <row r="13" spans="1:16" ht="75" x14ac:dyDescent="0.2">
      <c r="A13" s="56"/>
      <c r="B13" s="608" t="s">
        <v>307</v>
      </c>
      <c r="C13" s="672">
        <v>1</v>
      </c>
      <c r="D13" s="661"/>
      <c r="E13" s="668"/>
      <c r="F13" s="675"/>
      <c r="G13" s="660"/>
      <c r="H13" s="661"/>
      <c r="I13" s="660"/>
      <c r="J13" s="661"/>
      <c r="K13" s="660"/>
      <c r="L13" s="668"/>
      <c r="M13" s="660"/>
      <c r="N13" s="67" t="s">
        <v>525</v>
      </c>
    </row>
    <row r="14" spans="1:16" ht="37.5" x14ac:dyDescent="0.2">
      <c r="A14" s="56"/>
      <c r="B14" s="609" t="s">
        <v>278</v>
      </c>
      <c r="C14" s="676"/>
      <c r="D14" s="656" t="s">
        <v>279</v>
      </c>
      <c r="E14" s="677">
        <v>12000000</v>
      </c>
      <c r="F14" s="656" t="s">
        <v>329</v>
      </c>
      <c r="G14" s="658">
        <v>4500000</v>
      </c>
      <c r="H14" s="656" t="s">
        <v>329</v>
      </c>
      <c r="I14" s="658">
        <v>4500000</v>
      </c>
      <c r="J14" s="656" t="s">
        <v>329</v>
      </c>
      <c r="K14" s="658">
        <v>4500000</v>
      </c>
      <c r="L14" s="678" t="s">
        <v>399</v>
      </c>
      <c r="M14" s="658">
        <v>25500000</v>
      </c>
      <c r="N14" s="56" t="s">
        <v>48</v>
      </c>
    </row>
    <row r="15" spans="1:16" ht="37.5" x14ac:dyDescent="0.2">
      <c r="A15" s="56"/>
      <c r="B15" s="609" t="s">
        <v>281</v>
      </c>
      <c r="C15" s="676"/>
      <c r="D15" s="656" t="s">
        <v>26</v>
      </c>
      <c r="E15" s="657" t="s">
        <v>26</v>
      </c>
      <c r="F15" s="670" t="s">
        <v>282</v>
      </c>
      <c r="G15" s="658">
        <v>774900</v>
      </c>
      <c r="H15" s="670" t="s">
        <v>282</v>
      </c>
      <c r="I15" s="658">
        <v>774900</v>
      </c>
      <c r="J15" s="670" t="s">
        <v>282</v>
      </c>
      <c r="K15" s="658">
        <v>774900</v>
      </c>
      <c r="L15" s="678" t="s">
        <v>284</v>
      </c>
      <c r="M15" s="658">
        <v>2324700</v>
      </c>
      <c r="N15" s="69" t="s">
        <v>330</v>
      </c>
    </row>
    <row r="16" spans="1:16" ht="37.5" x14ac:dyDescent="0.2">
      <c r="A16" s="56"/>
      <c r="B16" s="610" t="s">
        <v>283</v>
      </c>
      <c r="C16" s="679"/>
      <c r="D16" s="60" t="s">
        <v>26</v>
      </c>
      <c r="E16" s="61" t="s">
        <v>26</v>
      </c>
      <c r="F16" s="671" t="s">
        <v>282</v>
      </c>
      <c r="G16" s="62">
        <v>466840</v>
      </c>
      <c r="H16" s="671" t="s">
        <v>282</v>
      </c>
      <c r="I16" s="62">
        <v>466840</v>
      </c>
      <c r="J16" s="671" t="s">
        <v>282</v>
      </c>
      <c r="K16" s="62">
        <v>466840</v>
      </c>
      <c r="L16" s="680" t="s">
        <v>284</v>
      </c>
      <c r="M16" s="62">
        <v>1400520</v>
      </c>
      <c r="N16" s="70" t="s">
        <v>139</v>
      </c>
    </row>
    <row r="17" spans="1:14" ht="37.5" x14ac:dyDescent="0.2">
      <c r="A17" s="56"/>
      <c r="B17" s="103" t="s">
        <v>310</v>
      </c>
      <c r="C17" s="99">
        <v>1</v>
      </c>
      <c r="D17" s="101" t="s">
        <v>58</v>
      </c>
      <c r="E17" s="44">
        <v>453600</v>
      </c>
      <c r="F17" s="101" t="s">
        <v>58</v>
      </c>
      <c r="G17" s="100">
        <v>500000</v>
      </c>
      <c r="H17" s="101" t="s">
        <v>58</v>
      </c>
      <c r="I17" s="100">
        <v>500000</v>
      </c>
      <c r="J17" s="101" t="s">
        <v>58</v>
      </c>
      <c r="K17" s="100">
        <v>500000</v>
      </c>
      <c r="L17" s="101" t="s">
        <v>583</v>
      </c>
      <c r="M17" s="100">
        <f>E17+G17+I17+K17</f>
        <v>1953600</v>
      </c>
      <c r="N17" s="97" t="s">
        <v>66</v>
      </c>
    </row>
    <row r="18" spans="1:14" ht="56.25" x14ac:dyDescent="0.2">
      <c r="A18" s="56"/>
      <c r="B18" s="103" t="s">
        <v>311</v>
      </c>
      <c r="C18" s="99">
        <v>1</v>
      </c>
      <c r="D18" s="101" t="s">
        <v>65</v>
      </c>
      <c r="E18" s="44">
        <v>48000</v>
      </c>
      <c r="F18" s="101" t="s">
        <v>35</v>
      </c>
      <c r="G18" s="100">
        <v>50000</v>
      </c>
      <c r="H18" s="101" t="s">
        <v>35</v>
      </c>
      <c r="I18" s="100">
        <v>50000</v>
      </c>
      <c r="J18" s="101" t="s">
        <v>35</v>
      </c>
      <c r="K18" s="100">
        <v>50000</v>
      </c>
      <c r="L18" s="101" t="s">
        <v>82</v>
      </c>
      <c r="M18" s="100">
        <f>E18+G18+I18+K18</f>
        <v>198000</v>
      </c>
      <c r="N18" s="97" t="s">
        <v>66</v>
      </c>
    </row>
    <row r="19" spans="1:14" x14ac:dyDescent="0.2">
      <c r="A19" s="56"/>
      <c r="B19" s="98" t="s">
        <v>312</v>
      </c>
      <c r="C19" s="99">
        <v>1</v>
      </c>
      <c r="D19" s="99" t="s">
        <v>45</v>
      </c>
      <c r="E19" s="100">
        <v>75100</v>
      </c>
      <c r="F19" s="99" t="s">
        <v>45</v>
      </c>
      <c r="G19" s="100">
        <v>80000</v>
      </c>
      <c r="H19" s="99" t="s">
        <v>45</v>
      </c>
      <c r="I19" s="100">
        <v>80000</v>
      </c>
      <c r="J19" s="99" t="s">
        <v>45</v>
      </c>
      <c r="K19" s="100">
        <v>80000</v>
      </c>
      <c r="L19" s="101" t="s">
        <v>82</v>
      </c>
      <c r="M19" s="100">
        <f>E19+G19+I19+K19</f>
        <v>315100</v>
      </c>
      <c r="N19" s="97" t="s">
        <v>44</v>
      </c>
    </row>
    <row r="20" spans="1:14" ht="56.25" x14ac:dyDescent="0.2">
      <c r="A20" s="56"/>
      <c r="B20" s="98" t="s">
        <v>313</v>
      </c>
      <c r="C20" s="99">
        <v>1</v>
      </c>
      <c r="D20" s="99" t="s">
        <v>85</v>
      </c>
      <c r="E20" s="100">
        <v>44100</v>
      </c>
      <c r="F20" s="150" t="s">
        <v>85</v>
      </c>
      <c r="G20" s="100">
        <v>45000</v>
      </c>
      <c r="H20" s="150" t="s">
        <v>85</v>
      </c>
      <c r="I20" s="100">
        <v>45000</v>
      </c>
      <c r="J20" s="150" t="s">
        <v>85</v>
      </c>
      <c r="K20" s="100">
        <v>45000</v>
      </c>
      <c r="L20" s="101" t="s">
        <v>37</v>
      </c>
      <c r="M20" s="100">
        <f>E20+G20+I20+K20</f>
        <v>179100</v>
      </c>
      <c r="N20" s="97" t="s">
        <v>44</v>
      </c>
    </row>
    <row r="21" spans="1:14" ht="37.5" x14ac:dyDescent="0.2">
      <c r="A21" s="56"/>
      <c r="B21" s="98" t="s">
        <v>563</v>
      </c>
      <c r="C21" s="99"/>
      <c r="D21" s="99" t="s">
        <v>78</v>
      </c>
      <c r="E21" s="100">
        <v>350000</v>
      </c>
      <c r="F21" s="99" t="s">
        <v>78</v>
      </c>
      <c r="G21" s="100">
        <v>350000</v>
      </c>
      <c r="H21" s="99" t="s">
        <v>78</v>
      </c>
      <c r="I21" s="100">
        <v>350000</v>
      </c>
      <c r="J21" s="99" t="s">
        <v>78</v>
      </c>
      <c r="K21" s="100">
        <v>350000</v>
      </c>
      <c r="L21" s="101" t="s">
        <v>562</v>
      </c>
      <c r="M21" s="100">
        <v>1400000</v>
      </c>
      <c r="N21" s="97" t="s">
        <v>44</v>
      </c>
    </row>
    <row r="22" spans="1:14" ht="37.5" x14ac:dyDescent="0.2">
      <c r="A22" s="56"/>
      <c r="B22" s="608" t="s">
        <v>564</v>
      </c>
      <c r="C22" s="659">
        <v>1</v>
      </c>
      <c r="D22" s="659"/>
      <c r="E22" s="681"/>
      <c r="F22" s="659"/>
      <c r="G22" s="681"/>
      <c r="H22" s="659"/>
      <c r="I22" s="681"/>
      <c r="J22" s="659"/>
      <c r="K22" s="681"/>
      <c r="L22" s="665"/>
      <c r="M22" s="681" t="s">
        <v>32</v>
      </c>
      <c r="N22" s="67"/>
    </row>
    <row r="23" spans="1:14" x14ac:dyDescent="0.2">
      <c r="A23" s="56"/>
      <c r="B23" s="609" t="s">
        <v>187</v>
      </c>
      <c r="C23" s="655" t="s">
        <v>32</v>
      </c>
      <c r="D23" s="655" t="s">
        <v>46</v>
      </c>
      <c r="E23" s="658">
        <v>56000</v>
      </c>
      <c r="F23" s="655" t="s">
        <v>46</v>
      </c>
      <c r="G23" s="658">
        <v>60000</v>
      </c>
      <c r="H23" s="655" t="s">
        <v>46</v>
      </c>
      <c r="I23" s="658">
        <v>60000</v>
      </c>
      <c r="J23" s="655" t="s">
        <v>46</v>
      </c>
      <c r="K23" s="658">
        <v>60000</v>
      </c>
      <c r="L23" s="656" t="s">
        <v>196</v>
      </c>
      <c r="M23" s="658">
        <f>E23+G23+I23+K23</f>
        <v>236000</v>
      </c>
      <c r="N23" s="56" t="s">
        <v>44</v>
      </c>
    </row>
    <row r="24" spans="1:14" x14ac:dyDescent="0.3">
      <c r="A24" s="56"/>
      <c r="B24" s="609" t="s">
        <v>188</v>
      </c>
      <c r="C24" s="655"/>
      <c r="D24" s="682" t="s">
        <v>535</v>
      </c>
      <c r="E24" s="683" t="s">
        <v>536</v>
      </c>
      <c r="F24" s="682" t="s">
        <v>535</v>
      </c>
      <c r="G24" s="683" t="s">
        <v>536</v>
      </c>
      <c r="H24" s="682" t="s">
        <v>535</v>
      </c>
      <c r="I24" s="683" t="s">
        <v>536</v>
      </c>
      <c r="J24" s="682" t="s">
        <v>535</v>
      </c>
      <c r="K24" s="683" t="s">
        <v>536</v>
      </c>
      <c r="L24" s="682" t="s">
        <v>535</v>
      </c>
      <c r="M24" s="683" t="s">
        <v>537</v>
      </c>
      <c r="N24" s="56" t="s">
        <v>54</v>
      </c>
    </row>
    <row r="25" spans="1:14" x14ac:dyDescent="0.2">
      <c r="A25" s="56"/>
      <c r="B25" s="56" t="s">
        <v>189</v>
      </c>
      <c r="C25" s="655"/>
      <c r="D25" s="656" t="s">
        <v>57</v>
      </c>
      <c r="E25" s="657">
        <v>160000</v>
      </c>
      <c r="F25" s="656" t="s">
        <v>36</v>
      </c>
      <c r="G25" s="658">
        <v>200000</v>
      </c>
      <c r="H25" s="656" t="s">
        <v>36</v>
      </c>
      <c r="I25" s="658">
        <v>200000</v>
      </c>
      <c r="J25" s="656" t="s">
        <v>36</v>
      </c>
      <c r="K25" s="658">
        <v>200000</v>
      </c>
      <c r="L25" s="656" t="s">
        <v>120</v>
      </c>
      <c r="M25" s="658">
        <f>E25+G25+I25+K25</f>
        <v>760000</v>
      </c>
      <c r="N25" s="56" t="s">
        <v>66</v>
      </c>
    </row>
    <row r="26" spans="1:14" ht="33" x14ac:dyDescent="0.2">
      <c r="A26" s="56"/>
      <c r="B26" s="609" t="s">
        <v>190</v>
      </c>
      <c r="C26" s="655"/>
      <c r="D26" s="662" t="s">
        <v>527</v>
      </c>
      <c r="E26" s="658">
        <v>10000</v>
      </c>
      <c r="F26" s="662" t="s">
        <v>527</v>
      </c>
      <c r="G26" s="658">
        <v>10000</v>
      </c>
      <c r="H26" s="662" t="s">
        <v>527</v>
      </c>
      <c r="I26" s="658">
        <v>10000</v>
      </c>
      <c r="J26" s="662" t="s">
        <v>527</v>
      </c>
      <c r="K26" s="658">
        <v>10000</v>
      </c>
      <c r="L26" s="662" t="s">
        <v>527</v>
      </c>
      <c r="M26" s="658">
        <f>E26+G26+I26+K26</f>
        <v>40000</v>
      </c>
      <c r="N26" s="56" t="s">
        <v>103</v>
      </c>
    </row>
    <row r="27" spans="1:14" x14ac:dyDescent="0.2">
      <c r="A27" s="56"/>
      <c r="B27" s="609" t="s">
        <v>195</v>
      </c>
      <c r="C27" s="655"/>
      <c r="D27" s="655"/>
      <c r="E27" s="658"/>
      <c r="F27" s="655"/>
      <c r="G27" s="658"/>
      <c r="H27" s="655"/>
      <c r="I27" s="658"/>
      <c r="J27" s="655"/>
      <c r="K27" s="658"/>
      <c r="L27" s="656"/>
      <c r="M27" s="658"/>
      <c r="N27" s="56"/>
    </row>
    <row r="28" spans="1:14" x14ac:dyDescent="0.2">
      <c r="A28" s="56"/>
      <c r="B28" s="609" t="s">
        <v>579</v>
      </c>
      <c r="C28" s="655"/>
      <c r="D28" s="655" t="s">
        <v>107</v>
      </c>
      <c r="E28" s="658">
        <v>84000</v>
      </c>
      <c r="F28" s="655" t="s">
        <v>117</v>
      </c>
      <c r="G28" s="658">
        <v>100000</v>
      </c>
      <c r="H28" s="655" t="s">
        <v>117</v>
      </c>
      <c r="I28" s="658">
        <v>100000</v>
      </c>
      <c r="J28" s="655" t="s">
        <v>117</v>
      </c>
      <c r="K28" s="658">
        <v>100000</v>
      </c>
      <c r="L28" s="656" t="s">
        <v>79</v>
      </c>
      <c r="M28" s="658">
        <f>E28+G28+I28+K28</f>
        <v>384000</v>
      </c>
      <c r="N28" s="56" t="s">
        <v>118</v>
      </c>
    </row>
    <row r="29" spans="1:14" x14ac:dyDescent="0.3">
      <c r="A29" s="56"/>
      <c r="B29" s="610" t="s">
        <v>580</v>
      </c>
      <c r="C29" s="684"/>
      <c r="D29" s="684" t="s">
        <v>26</v>
      </c>
      <c r="E29" s="679" t="s">
        <v>26</v>
      </c>
      <c r="F29" s="685" t="s">
        <v>578</v>
      </c>
      <c r="G29" s="686">
        <v>20000</v>
      </c>
      <c r="H29" s="685" t="s">
        <v>578</v>
      </c>
      <c r="I29" s="686">
        <v>20000</v>
      </c>
      <c r="J29" s="686" t="s">
        <v>43</v>
      </c>
      <c r="K29" s="687">
        <v>20000</v>
      </c>
      <c r="L29" s="686" t="s">
        <v>43</v>
      </c>
      <c r="M29" s="686">
        <v>60000</v>
      </c>
      <c r="N29" s="58" t="s">
        <v>118</v>
      </c>
    </row>
    <row r="30" spans="1:14" ht="37.5" x14ac:dyDescent="0.2">
      <c r="A30" s="56"/>
      <c r="B30" s="103" t="s">
        <v>565</v>
      </c>
      <c r="C30" s="99">
        <v>1</v>
      </c>
      <c r="D30" s="189" t="s">
        <v>538</v>
      </c>
      <c r="E30" s="190" t="s">
        <v>539</v>
      </c>
      <c r="F30" s="189" t="s">
        <v>538</v>
      </c>
      <c r="G30" s="190" t="s">
        <v>539</v>
      </c>
      <c r="H30" s="189" t="s">
        <v>538</v>
      </c>
      <c r="I30" s="190" t="s">
        <v>539</v>
      </c>
      <c r="J30" s="189" t="s">
        <v>538</v>
      </c>
      <c r="K30" s="190" t="s">
        <v>539</v>
      </c>
      <c r="L30" s="189" t="s">
        <v>538</v>
      </c>
      <c r="M30" s="190" t="s">
        <v>540</v>
      </c>
      <c r="N30" s="97" t="s">
        <v>54</v>
      </c>
    </row>
    <row r="31" spans="1:14" ht="37.5" x14ac:dyDescent="0.2">
      <c r="A31" s="56"/>
      <c r="B31" s="98" t="s">
        <v>566</v>
      </c>
      <c r="C31" s="99">
        <v>1</v>
      </c>
      <c r="D31" s="180" t="s">
        <v>541</v>
      </c>
      <c r="E31" s="190" t="s">
        <v>542</v>
      </c>
      <c r="F31" s="180" t="s">
        <v>541</v>
      </c>
      <c r="G31" s="190" t="s">
        <v>542</v>
      </c>
      <c r="H31" s="180" t="s">
        <v>541</v>
      </c>
      <c r="I31" s="190" t="s">
        <v>542</v>
      </c>
      <c r="J31" s="180" t="s">
        <v>541</v>
      </c>
      <c r="K31" s="190" t="s">
        <v>542</v>
      </c>
      <c r="L31" s="180" t="s">
        <v>541</v>
      </c>
      <c r="M31" s="43" t="s">
        <v>543</v>
      </c>
      <c r="N31" s="97" t="s">
        <v>54</v>
      </c>
    </row>
    <row r="32" spans="1:14" ht="37.5" x14ac:dyDescent="0.2">
      <c r="A32" s="56"/>
      <c r="B32" s="302" t="s">
        <v>567</v>
      </c>
      <c r="C32" s="99">
        <v>1</v>
      </c>
      <c r="D32" s="47" t="s">
        <v>92</v>
      </c>
      <c r="E32" s="141">
        <v>668800</v>
      </c>
      <c r="F32" s="47" t="s">
        <v>92</v>
      </c>
      <c r="G32" s="141">
        <v>668800</v>
      </c>
      <c r="H32" s="47" t="s">
        <v>92</v>
      </c>
      <c r="I32" s="141">
        <v>668800</v>
      </c>
      <c r="J32" s="47" t="s">
        <v>92</v>
      </c>
      <c r="K32" s="141">
        <v>668800</v>
      </c>
      <c r="L32" s="116" t="s">
        <v>202</v>
      </c>
      <c r="M32" s="100">
        <f>E32+G32+I32+K32</f>
        <v>2675200</v>
      </c>
      <c r="N32" s="98" t="s">
        <v>93</v>
      </c>
    </row>
    <row r="33" spans="1:14" ht="75" x14ac:dyDescent="0.2">
      <c r="A33" s="56"/>
      <c r="B33" s="98" t="s">
        <v>568</v>
      </c>
      <c r="C33" s="99">
        <v>2</v>
      </c>
      <c r="D33" s="99" t="s">
        <v>24</v>
      </c>
      <c r="E33" s="44" t="s">
        <v>25</v>
      </c>
      <c r="F33" s="99" t="s">
        <v>33</v>
      </c>
      <c r="G33" s="141">
        <v>2000000</v>
      </c>
      <c r="H33" s="99" t="s">
        <v>34</v>
      </c>
      <c r="I33" s="141">
        <v>2000000</v>
      </c>
      <c r="J33" s="99" t="s">
        <v>34</v>
      </c>
      <c r="K33" s="141">
        <v>2000000</v>
      </c>
      <c r="L33" s="44" t="s">
        <v>144</v>
      </c>
      <c r="M33" s="100">
        <f>G33+I33+K33</f>
        <v>6000000</v>
      </c>
      <c r="N33" s="130" t="s">
        <v>94</v>
      </c>
    </row>
    <row r="34" spans="1:14" ht="56.25" x14ac:dyDescent="0.2">
      <c r="A34" s="56"/>
      <c r="B34" s="98" t="s">
        <v>569</v>
      </c>
      <c r="C34" s="99">
        <v>2</v>
      </c>
      <c r="D34" s="99" t="s">
        <v>26</v>
      </c>
      <c r="E34" s="44" t="s">
        <v>26</v>
      </c>
      <c r="F34" s="99" t="s">
        <v>46</v>
      </c>
      <c r="G34" s="100">
        <v>1123600</v>
      </c>
      <c r="H34" s="99" t="s">
        <v>35</v>
      </c>
      <c r="I34" s="44">
        <v>1150000</v>
      </c>
      <c r="J34" s="99" t="s">
        <v>35</v>
      </c>
      <c r="K34" s="44">
        <v>1150000</v>
      </c>
      <c r="L34" s="99" t="s">
        <v>196</v>
      </c>
      <c r="M34" s="100">
        <f>SUM(G34,I34,K34)</f>
        <v>3423600</v>
      </c>
      <c r="N34" s="97" t="s">
        <v>66</v>
      </c>
    </row>
    <row r="35" spans="1:14" ht="56.25" x14ac:dyDescent="0.2">
      <c r="A35" s="56"/>
      <c r="B35" s="98" t="s">
        <v>570</v>
      </c>
      <c r="C35" s="99">
        <v>2</v>
      </c>
      <c r="D35" s="99" t="s">
        <v>26</v>
      </c>
      <c r="E35" s="44" t="s">
        <v>26</v>
      </c>
      <c r="F35" s="115" t="s">
        <v>584</v>
      </c>
      <c r="G35" s="100">
        <v>9405000</v>
      </c>
      <c r="H35" s="115" t="s">
        <v>585</v>
      </c>
      <c r="I35" s="261">
        <v>10206000</v>
      </c>
      <c r="J35" s="115" t="s">
        <v>585</v>
      </c>
      <c r="K35" s="261">
        <v>10206000</v>
      </c>
      <c r="L35" s="115" t="s">
        <v>586</v>
      </c>
      <c r="M35" s="100">
        <v>29817000</v>
      </c>
      <c r="N35" s="97" t="s">
        <v>66</v>
      </c>
    </row>
    <row r="36" spans="1:14" ht="37.5" x14ac:dyDescent="0.2">
      <c r="A36" s="56"/>
      <c r="B36" s="67" t="s">
        <v>755</v>
      </c>
      <c r="C36" s="653">
        <v>1</v>
      </c>
      <c r="D36" s="661"/>
      <c r="E36" s="668"/>
      <c r="F36" s="661"/>
      <c r="G36" s="660"/>
      <c r="H36" s="661"/>
      <c r="I36" s="660"/>
      <c r="J36" s="661"/>
      <c r="K36" s="660"/>
      <c r="L36" s="661"/>
      <c r="M36" s="660">
        <f t="shared" ref="M36:M44" si="0">E36+G36+I36+K36</f>
        <v>0</v>
      </c>
      <c r="N36" s="654" t="s">
        <v>66</v>
      </c>
    </row>
    <row r="37" spans="1:14" ht="37.5" x14ac:dyDescent="0.2">
      <c r="A37" s="56"/>
      <c r="B37" s="69" t="s">
        <v>375</v>
      </c>
      <c r="C37" s="655"/>
      <c r="D37" s="656" t="s">
        <v>62</v>
      </c>
      <c r="E37" s="657">
        <v>63000</v>
      </c>
      <c r="F37" s="656" t="s">
        <v>35</v>
      </c>
      <c r="G37" s="658">
        <v>70000</v>
      </c>
      <c r="H37" s="656" t="s">
        <v>35</v>
      </c>
      <c r="I37" s="658">
        <v>70000</v>
      </c>
      <c r="J37" s="656" t="s">
        <v>35</v>
      </c>
      <c r="K37" s="658">
        <v>70000</v>
      </c>
      <c r="L37" s="656" t="s">
        <v>108</v>
      </c>
      <c r="M37" s="658">
        <f t="shared" si="0"/>
        <v>273000</v>
      </c>
      <c r="N37" s="56" t="s">
        <v>32</v>
      </c>
    </row>
    <row r="38" spans="1:14" ht="37.5" x14ac:dyDescent="0.2">
      <c r="A38" s="56"/>
      <c r="B38" s="69" t="s">
        <v>376</v>
      </c>
      <c r="C38" s="655"/>
      <c r="D38" s="656" t="s">
        <v>63</v>
      </c>
      <c r="E38" s="657">
        <v>77000</v>
      </c>
      <c r="F38" s="656" t="s">
        <v>74</v>
      </c>
      <c r="G38" s="658">
        <v>80000</v>
      </c>
      <c r="H38" s="656" t="s">
        <v>74</v>
      </c>
      <c r="I38" s="658">
        <v>80000</v>
      </c>
      <c r="J38" s="656" t="s">
        <v>74</v>
      </c>
      <c r="K38" s="658">
        <v>80000</v>
      </c>
      <c r="L38" s="656" t="s">
        <v>200</v>
      </c>
      <c r="M38" s="658">
        <f t="shared" si="0"/>
        <v>317000</v>
      </c>
      <c r="N38" s="56"/>
    </row>
    <row r="39" spans="1:14" ht="37.5" x14ac:dyDescent="0.2">
      <c r="A39" s="56"/>
      <c r="B39" s="70" t="s">
        <v>377</v>
      </c>
      <c r="C39" s="59"/>
      <c r="D39" s="60" t="s">
        <v>63</v>
      </c>
      <c r="E39" s="61">
        <v>99000</v>
      </c>
      <c r="F39" s="60" t="s">
        <v>74</v>
      </c>
      <c r="G39" s="62">
        <v>80000</v>
      </c>
      <c r="H39" s="60" t="s">
        <v>74</v>
      </c>
      <c r="I39" s="62">
        <v>80000</v>
      </c>
      <c r="J39" s="60" t="s">
        <v>74</v>
      </c>
      <c r="K39" s="62">
        <v>80000</v>
      </c>
      <c r="L39" s="60" t="s">
        <v>200</v>
      </c>
      <c r="M39" s="62">
        <f t="shared" si="0"/>
        <v>339000</v>
      </c>
      <c r="N39" s="58"/>
    </row>
    <row r="40" spans="1:14" ht="37.5" x14ac:dyDescent="0.2">
      <c r="A40" s="56"/>
      <c r="B40" s="103" t="s">
        <v>756</v>
      </c>
      <c r="C40" s="99">
        <v>1</v>
      </c>
      <c r="D40" s="101" t="s">
        <v>64</v>
      </c>
      <c r="E40" s="44">
        <v>46000</v>
      </c>
      <c r="F40" s="101" t="s">
        <v>64</v>
      </c>
      <c r="G40" s="100">
        <v>50000</v>
      </c>
      <c r="H40" s="101" t="s">
        <v>64</v>
      </c>
      <c r="I40" s="100">
        <v>50000</v>
      </c>
      <c r="J40" s="101" t="s">
        <v>64</v>
      </c>
      <c r="K40" s="100">
        <v>50000</v>
      </c>
      <c r="L40" s="101" t="s">
        <v>201</v>
      </c>
      <c r="M40" s="100">
        <f t="shared" si="0"/>
        <v>196000</v>
      </c>
      <c r="N40" s="97" t="s">
        <v>66</v>
      </c>
    </row>
    <row r="41" spans="1:14" ht="37.5" x14ac:dyDescent="0.2">
      <c r="A41" s="56"/>
      <c r="B41" s="98" t="s">
        <v>757</v>
      </c>
      <c r="C41" s="99">
        <v>1</v>
      </c>
      <c r="D41" s="99" t="s">
        <v>698</v>
      </c>
      <c r="E41" s="100">
        <v>378800</v>
      </c>
      <c r="F41" s="99" t="s">
        <v>698</v>
      </c>
      <c r="G41" s="100">
        <v>370000</v>
      </c>
      <c r="H41" s="99" t="s">
        <v>698</v>
      </c>
      <c r="I41" s="100">
        <v>370000</v>
      </c>
      <c r="J41" s="99" t="s">
        <v>698</v>
      </c>
      <c r="K41" s="100">
        <v>370000</v>
      </c>
      <c r="L41" s="101" t="s">
        <v>698</v>
      </c>
      <c r="M41" s="100">
        <f t="shared" si="0"/>
        <v>1488800</v>
      </c>
      <c r="N41" s="97" t="s">
        <v>48</v>
      </c>
    </row>
    <row r="42" spans="1:14" ht="56.25" x14ac:dyDescent="0.2">
      <c r="A42" s="56"/>
      <c r="B42" s="98" t="s">
        <v>758</v>
      </c>
      <c r="C42" s="99">
        <v>1</v>
      </c>
      <c r="D42" s="99" t="s">
        <v>49</v>
      </c>
      <c r="E42" s="100">
        <v>242600</v>
      </c>
      <c r="F42" s="99" t="s">
        <v>699</v>
      </c>
      <c r="G42" s="100">
        <v>200000</v>
      </c>
      <c r="H42" s="99" t="s">
        <v>699</v>
      </c>
      <c r="I42" s="100">
        <v>200000</v>
      </c>
      <c r="J42" s="99" t="s">
        <v>699</v>
      </c>
      <c r="K42" s="100">
        <v>200000</v>
      </c>
      <c r="L42" s="101" t="s">
        <v>699</v>
      </c>
      <c r="M42" s="100">
        <f t="shared" si="0"/>
        <v>842600</v>
      </c>
      <c r="N42" s="97" t="s">
        <v>48</v>
      </c>
    </row>
    <row r="43" spans="1:14" ht="56.25" x14ac:dyDescent="0.2">
      <c r="A43" s="56"/>
      <c r="B43" s="98" t="s">
        <v>759</v>
      </c>
      <c r="C43" s="99">
        <v>1</v>
      </c>
      <c r="D43" s="99" t="s">
        <v>51</v>
      </c>
      <c r="E43" s="100">
        <v>27300</v>
      </c>
      <c r="F43" s="99" t="s">
        <v>51</v>
      </c>
      <c r="G43" s="100">
        <v>30000</v>
      </c>
      <c r="H43" s="99" t="s">
        <v>51</v>
      </c>
      <c r="I43" s="100">
        <v>30000</v>
      </c>
      <c r="J43" s="99" t="s">
        <v>51</v>
      </c>
      <c r="K43" s="100">
        <v>30000</v>
      </c>
      <c r="L43" s="101" t="s">
        <v>199</v>
      </c>
      <c r="M43" s="100">
        <f t="shared" si="0"/>
        <v>117300</v>
      </c>
      <c r="N43" s="97" t="s">
        <v>48</v>
      </c>
    </row>
    <row r="44" spans="1:14" ht="75" x14ac:dyDescent="0.2">
      <c r="A44" s="56"/>
      <c r="B44" s="98" t="s">
        <v>760</v>
      </c>
      <c r="C44" s="99">
        <v>1</v>
      </c>
      <c r="D44" s="99" t="s">
        <v>49</v>
      </c>
      <c r="E44" s="100">
        <v>38900</v>
      </c>
      <c r="F44" s="99" t="s">
        <v>49</v>
      </c>
      <c r="G44" s="100">
        <v>40000</v>
      </c>
      <c r="H44" s="99" t="s">
        <v>49</v>
      </c>
      <c r="I44" s="100">
        <v>40000</v>
      </c>
      <c r="J44" s="99" t="s">
        <v>49</v>
      </c>
      <c r="K44" s="100">
        <v>40000</v>
      </c>
      <c r="L44" s="101" t="s">
        <v>198</v>
      </c>
      <c r="M44" s="100">
        <f t="shared" si="0"/>
        <v>158900</v>
      </c>
      <c r="N44" s="97" t="s">
        <v>48</v>
      </c>
    </row>
    <row r="45" spans="1:14" ht="56.25" x14ac:dyDescent="0.2">
      <c r="A45" s="56"/>
      <c r="B45" s="98" t="s">
        <v>761</v>
      </c>
      <c r="C45" s="105">
        <v>1</v>
      </c>
      <c r="D45" s="179" t="s">
        <v>698</v>
      </c>
      <c r="E45" s="100">
        <v>116410</v>
      </c>
      <c r="F45" s="179" t="s">
        <v>698</v>
      </c>
      <c r="G45" s="100">
        <v>120000</v>
      </c>
      <c r="H45" s="179" t="s">
        <v>698</v>
      </c>
      <c r="I45" s="100">
        <v>120000</v>
      </c>
      <c r="J45" s="179" t="s">
        <v>698</v>
      </c>
      <c r="K45" s="100">
        <v>120000</v>
      </c>
      <c r="L45" s="179" t="s">
        <v>698</v>
      </c>
      <c r="M45" s="100">
        <v>476410</v>
      </c>
      <c r="N45" s="97" t="s">
        <v>48</v>
      </c>
    </row>
    <row r="46" spans="1:14" ht="93.75" x14ac:dyDescent="0.2">
      <c r="A46" s="56"/>
      <c r="B46" s="98" t="s">
        <v>762</v>
      </c>
      <c r="C46" s="99">
        <v>1</v>
      </c>
      <c r="D46" s="115" t="s">
        <v>122</v>
      </c>
      <c r="E46" s="100">
        <v>450000</v>
      </c>
      <c r="F46" s="115" t="s">
        <v>122</v>
      </c>
      <c r="G46" s="100">
        <v>450000</v>
      </c>
      <c r="H46" s="99" t="s">
        <v>122</v>
      </c>
      <c r="I46" s="100">
        <v>450000</v>
      </c>
      <c r="J46" s="115" t="s">
        <v>122</v>
      </c>
      <c r="K46" s="100">
        <v>450000</v>
      </c>
      <c r="L46" s="101" t="s">
        <v>204</v>
      </c>
      <c r="M46" s="100">
        <f>E46+G46+I46+K46</f>
        <v>1800000</v>
      </c>
      <c r="N46" s="103" t="s">
        <v>582</v>
      </c>
    </row>
    <row r="47" spans="1:14" ht="56.25" x14ac:dyDescent="0.2">
      <c r="A47" s="56"/>
      <c r="B47" s="98" t="s">
        <v>763</v>
      </c>
      <c r="C47" s="99">
        <v>1</v>
      </c>
      <c r="D47" s="115" t="s">
        <v>26</v>
      </c>
      <c r="E47" s="44" t="s">
        <v>26</v>
      </c>
      <c r="F47" s="115" t="s">
        <v>581</v>
      </c>
      <c r="G47" s="100">
        <v>10000</v>
      </c>
      <c r="H47" s="99" t="s">
        <v>581</v>
      </c>
      <c r="I47" s="100">
        <v>10000</v>
      </c>
      <c r="J47" s="115" t="s">
        <v>581</v>
      </c>
      <c r="K47" s="100">
        <v>10000</v>
      </c>
      <c r="L47" s="101" t="s">
        <v>581</v>
      </c>
      <c r="M47" s="100">
        <f>G47+I47+K47</f>
        <v>30000</v>
      </c>
      <c r="N47" s="103" t="s">
        <v>118</v>
      </c>
    </row>
    <row r="48" spans="1:14" ht="37.5" x14ac:dyDescent="0.2">
      <c r="A48" s="56"/>
      <c r="B48" s="98" t="s">
        <v>764</v>
      </c>
      <c r="C48" s="99">
        <v>1</v>
      </c>
      <c r="D48" s="115" t="s">
        <v>49</v>
      </c>
      <c r="E48" s="100">
        <v>72710</v>
      </c>
      <c r="F48" s="115" t="s">
        <v>49</v>
      </c>
      <c r="G48" s="100">
        <v>80000</v>
      </c>
      <c r="H48" s="99" t="s">
        <v>49</v>
      </c>
      <c r="I48" s="100">
        <v>80000</v>
      </c>
      <c r="J48" s="115" t="s">
        <v>49</v>
      </c>
      <c r="K48" s="100">
        <v>80000</v>
      </c>
      <c r="L48" s="101" t="s">
        <v>198</v>
      </c>
      <c r="M48" s="100">
        <f>E48+G48+I48+K48</f>
        <v>312710</v>
      </c>
      <c r="N48" s="103" t="s">
        <v>118</v>
      </c>
    </row>
    <row r="49" spans="1:14" ht="93.75" x14ac:dyDescent="0.2">
      <c r="A49" s="56"/>
      <c r="B49" s="98" t="s">
        <v>765</v>
      </c>
      <c r="C49" s="105">
        <v>2</v>
      </c>
      <c r="D49" s="101" t="s">
        <v>26</v>
      </c>
      <c r="E49" s="44" t="s">
        <v>26</v>
      </c>
      <c r="F49" s="102" t="s">
        <v>39</v>
      </c>
      <c r="G49" s="100">
        <v>4000000</v>
      </c>
      <c r="H49" s="101" t="s">
        <v>39</v>
      </c>
      <c r="I49" s="100">
        <v>4000000</v>
      </c>
      <c r="J49" s="101" t="s">
        <v>39</v>
      </c>
      <c r="K49" s="100">
        <v>4000000</v>
      </c>
      <c r="L49" s="47" t="s">
        <v>212</v>
      </c>
      <c r="M49" s="100">
        <f>G49+I49+K49</f>
        <v>12000000</v>
      </c>
      <c r="N49" s="130" t="s">
        <v>94</v>
      </c>
    </row>
    <row r="50" spans="1:14" ht="56.25" x14ac:dyDescent="0.2">
      <c r="A50" s="56"/>
      <c r="B50" s="98" t="s">
        <v>788</v>
      </c>
      <c r="C50" s="115">
        <v>2</v>
      </c>
      <c r="D50" s="115" t="s">
        <v>26</v>
      </c>
      <c r="E50" s="47" t="s">
        <v>26</v>
      </c>
      <c r="F50" s="115" t="s">
        <v>28</v>
      </c>
      <c r="G50" s="154">
        <v>6000000</v>
      </c>
      <c r="H50" s="115" t="s">
        <v>28</v>
      </c>
      <c r="I50" s="154">
        <v>6000000</v>
      </c>
      <c r="J50" s="115" t="s">
        <v>28</v>
      </c>
      <c r="K50" s="154">
        <v>6000000</v>
      </c>
      <c r="L50" s="101" t="s">
        <v>216</v>
      </c>
      <c r="M50" s="100">
        <f>G50+I50+K50</f>
        <v>18000000</v>
      </c>
      <c r="N50" s="130" t="s">
        <v>94</v>
      </c>
    </row>
    <row r="51" spans="1:14" ht="75" x14ac:dyDescent="0.2">
      <c r="A51" s="56"/>
      <c r="B51" s="98" t="s">
        <v>789</v>
      </c>
      <c r="C51" s="99">
        <v>4</v>
      </c>
      <c r="D51" s="115" t="s">
        <v>693</v>
      </c>
      <c r="E51" s="100">
        <v>869900</v>
      </c>
      <c r="F51" s="115" t="s">
        <v>693</v>
      </c>
      <c r="G51" s="100">
        <v>869900</v>
      </c>
      <c r="H51" s="115" t="s">
        <v>693</v>
      </c>
      <c r="I51" s="100">
        <v>869900</v>
      </c>
      <c r="J51" s="115" t="s">
        <v>693</v>
      </c>
      <c r="K51" s="100">
        <v>869900</v>
      </c>
      <c r="L51" s="115" t="s">
        <v>693</v>
      </c>
      <c r="M51" s="100">
        <f>E51+G51+I51+K51</f>
        <v>3479600</v>
      </c>
      <c r="N51" s="103" t="s">
        <v>694</v>
      </c>
    </row>
    <row r="52" spans="1:14" ht="150" x14ac:dyDescent="0.2">
      <c r="A52" s="56"/>
      <c r="B52" s="696" t="s">
        <v>809</v>
      </c>
      <c r="C52" s="653">
        <v>2</v>
      </c>
      <c r="D52" s="659"/>
      <c r="E52" s="660"/>
      <c r="F52" s="659"/>
      <c r="G52" s="660"/>
      <c r="H52" s="659"/>
      <c r="I52" s="660"/>
      <c r="J52" s="659"/>
      <c r="K52" s="660"/>
      <c r="L52" s="659"/>
      <c r="M52" s="660"/>
      <c r="N52" s="692" t="s">
        <v>820</v>
      </c>
    </row>
    <row r="53" spans="1:14" ht="112.5" x14ac:dyDescent="0.2">
      <c r="A53" s="56"/>
      <c r="B53" s="609" t="s">
        <v>810</v>
      </c>
      <c r="C53" s="655"/>
      <c r="D53" s="662" t="s">
        <v>82</v>
      </c>
      <c r="E53" s="658">
        <f>81000+257900+64900</f>
        <v>403800</v>
      </c>
      <c r="F53" s="662" t="s">
        <v>82</v>
      </c>
      <c r="G53" s="658">
        <f>81000+257900+64900</f>
        <v>403800</v>
      </c>
      <c r="H53" s="662" t="s">
        <v>82</v>
      </c>
      <c r="I53" s="658">
        <f>81000+257900+64900</f>
        <v>403800</v>
      </c>
      <c r="J53" s="662" t="s">
        <v>82</v>
      </c>
      <c r="K53" s="658">
        <f>81000+257900+64900</f>
        <v>403800</v>
      </c>
      <c r="L53" s="662" t="s">
        <v>816</v>
      </c>
      <c r="M53" s="658">
        <f>E53+G53+I53+K53</f>
        <v>1615200</v>
      </c>
      <c r="N53" s="695" t="s">
        <v>819</v>
      </c>
    </row>
    <row r="54" spans="1:14" ht="56.25" x14ac:dyDescent="0.2">
      <c r="A54" s="56"/>
      <c r="B54" s="609" t="s">
        <v>811</v>
      </c>
      <c r="C54" s="655"/>
      <c r="D54" s="662" t="s">
        <v>815</v>
      </c>
      <c r="E54" s="658">
        <v>101500</v>
      </c>
      <c r="F54" s="662" t="s">
        <v>815</v>
      </c>
      <c r="G54" s="658">
        <v>101500</v>
      </c>
      <c r="H54" s="662" t="s">
        <v>815</v>
      </c>
      <c r="I54" s="658">
        <v>101500</v>
      </c>
      <c r="J54" s="662" t="s">
        <v>815</v>
      </c>
      <c r="K54" s="658">
        <v>101500</v>
      </c>
      <c r="L54" s="662" t="s">
        <v>817</v>
      </c>
      <c r="M54" s="658">
        <f>E54*4</f>
        <v>406000</v>
      </c>
      <c r="N54" s="694" t="s">
        <v>822</v>
      </c>
    </row>
    <row r="55" spans="1:14" ht="56.25" x14ac:dyDescent="0.2">
      <c r="A55" s="56"/>
      <c r="B55" s="609" t="s">
        <v>812</v>
      </c>
      <c r="C55" s="655"/>
      <c r="D55" s="662" t="s">
        <v>117</v>
      </c>
      <c r="E55" s="658">
        <v>237900</v>
      </c>
      <c r="F55" s="662" t="s">
        <v>117</v>
      </c>
      <c r="G55" s="658">
        <v>237900</v>
      </c>
      <c r="H55" s="662" t="s">
        <v>117</v>
      </c>
      <c r="I55" s="658">
        <v>237900</v>
      </c>
      <c r="J55" s="662" t="s">
        <v>117</v>
      </c>
      <c r="K55" s="658">
        <v>237900</v>
      </c>
      <c r="L55" s="662" t="s">
        <v>39</v>
      </c>
      <c r="M55" s="658">
        <f>E55*4</f>
        <v>951600</v>
      </c>
      <c r="N55" s="69" t="s">
        <v>821</v>
      </c>
    </row>
    <row r="56" spans="1:14" ht="56.25" x14ac:dyDescent="0.2">
      <c r="A56" s="56"/>
      <c r="B56" s="609" t="s">
        <v>813</v>
      </c>
      <c r="C56" s="655"/>
      <c r="D56" s="662" t="s">
        <v>117</v>
      </c>
      <c r="E56" s="658">
        <v>87200</v>
      </c>
      <c r="F56" s="662" t="s">
        <v>117</v>
      </c>
      <c r="G56" s="658">
        <v>87200</v>
      </c>
      <c r="H56" s="662" t="s">
        <v>117</v>
      </c>
      <c r="I56" s="658">
        <v>87200</v>
      </c>
      <c r="J56" s="662" t="s">
        <v>117</v>
      </c>
      <c r="K56" s="658">
        <v>87200</v>
      </c>
      <c r="L56" s="662" t="s">
        <v>818</v>
      </c>
      <c r="M56" s="658">
        <f>E56*4</f>
        <v>348800</v>
      </c>
      <c r="N56" s="69" t="s">
        <v>823</v>
      </c>
    </row>
    <row r="57" spans="1:14" ht="56.25" x14ac:dyDescent="0.2">
      <c r="A57" s="56"/>
      <c r="B57" s="610" t="s">
        <v>814</v>
      </c>
      <c r="C57" s="59"/>
      <c r="D57" s="664" t="s">
        <v>85</v>
      </c>
      <c r="E57" s="62">
        <v>116400</v>
      </c>
      <c r="F57" s="664" t="s">
        <v>85</v>
      </c>
      <c r="G57" s="62">
        <v>116400</v>
      </c>
      <c r="H57" s="664" t="s">
        <v>85</v>
      </c>
      <c r="I57" s="62">
        <v>116400</v>
      </c>
      <c r="J57" s="664" t="s">
        <v>85</v>
      </c>
      <c r="K57" s="62">
        <v>116400</v>
      </c>
      <c r="L57" s="664" t="s">
        <v>37</v>
      </c>
      <c r="M57" s="62">
        <f>E57*4</f>
        <v>465600</v>
      </c>
      <c r="N57" s="70" t="s">
        <v>821</v>
      </c>
    </row>
    <row r="58" spans="1:14" ht="93.75" x14ac:dyDescent="0.2">
      <c r="A58" s="67" t="s">
        <v>767</v>
      </c>
      <c r="B58" s="608" t="s">
        <v>319</v>
      </c>
      <c r="C58" s="653">
        <v>1</v>
      </c>
      <c r="D58" s="653"/>
      <c r="E58" s="667"/>
      <c r="F58" s="653"/>
      <c r="G58" s="667"/>
      <c r="H58" s="653"/>
      <c r="I58" s="667"/>
      <c r="J58" s="653"/>
      <c r="K58" s="667"/>
      <c r="L58" s="668"/>
      <c r="M58" s="660"/>
      <c r="N58" s="666"/>
    </row>
    <row r="59" spans="1:14" ht="20.25" x14ac:dyDescent="0.2">
      <c r="A59" s="56"/>
      <c r="B59" s="609" t="s">
        <v>145</v>
      </c>
      <c r="C59" s="655"/>
      <c r="D59" s="655" t="s">
        <v>29</v>
      </c>
      <c r="E59" s="669">
        <v>20000</v>
      </c>
      <c r="F59" s="655" t="s">
        <v>29</v>
      </c>
      <c r="G59" s="669">
        <v>20000</v>
      </c>
      <c r="H59" s="655" t="s">
        <v>29</v>
      </c>
      <c r="I59" s="669">
        <v>20000</v>
      </c>
      <c r="J59" s="655" t="s">
        <v>29</v>
      </c>
      <c r="K59" s="669">
        <v>20000</v>
      </c>
      <c r="L59" s="657" t="s">
        <v>28</v>
      </c>
      <c r="M59" s="658">
        <f>E59+G59+I59+K59</f>
        <v>80000</v>
      </c>
      <c r="N59" s="54" t="s">
        <v>94</v>
      </c>
    </row>
    <row r="60" spans="1:14" x14ac:dyDescent="0.2">
      <c r="A60" s="56"/>
      <c r="B60" s="609" t="s">
        <v>146</v>
      </c>
      <c r="C60" s="655" t="s">
        <v>32</v>
      </c>
      <c r="D60" s="655" t="s">
        <v>43</v>
      </c>
      <c r="E60" s="658">
        <v>27860</v>
      </c>
      <c r="F60" s="655" t="s">
        <v>43</v>
      </c>
      <c r="G60" s="658">
        <v>30000</v>
      </c>
      <c r="H60" s="655" t="s">
        <v>43</v>
      </c>
      <c r="I60" s="658">
        <v>30000</v>
      </c>
      <c r="J60" s="655" t="s">
        <v>43</v>
      </c>
      <c r="K60" s="658">
        <v>30000</v>
      </c>
      <c r="L60" s="657" t="s">
        <v>148</v>
      </c>
      <c r="M60" s="658">
        <f>E60+G60+I60+K60</f>
        <v>117860</v>
      </c>
      <c r="N60" s="56" t="s">
        <v>44</v>
      </c>
    </row>
    <row r="61" spans="1:14" x14ac:dyDescent="0.2">
      <c r="A61" s="56"/>
      <c r="B61" s="58" t="s">
        <v>147</v>
      </c>
      <c r="C61" s="59">
        <v>1</v>
      </c>
      <c r="D61" s="60" t="s">
        <v>61</v>
      </c>
      <c r="E61" s="61">
        <v>27500</v>
      </c>
      <c r="F61" s="60" t="s">
        <v>85</v>
      </c>
      <c r="G61" s="62">
        <v>30000</v>
      </c>
      <c r="H61" s="60" t="s">
        <v>85</v>
      </c>
      <c r="I61" s="62">
        <v>30000</v>
      </c>
      <c r="J61" s="60" t="s">
        <v>85</v>
      </c>
      <c r="K61" s="62">
        <v>30000</v>
      </c>
      <c r="L61" s="60" t="s">
        <v>37</v>
      </c>
      <c r="M61" s="62">
        <f>E61+G61+I61+K61</f>
        <v>117500</v>
      </c>
      <c r="N61" s="58" t="s">
        <v>66</v>
      </c>
    </row>
    <row r="62" spans="1:14" ht="75" x14ac:dyDescent="0.2">
      <c r="A62" s="56"/>
      <c r="B62" s="67" t="s">
        <v>320</v>
      </c>
      <c r="C62" s="659">
        <v>1</v>
      </c>
      <c r="D62" s="659" t="s">
        <v>150</v>
      </c>
      <c r="E62" s="660">
        <v>240000</v>
      </c>
      <c r="F62" s="659" t="s">
        <v>150</v>
      </c>
      <c r="G62" s="660">
        <v>240000</v>
      </c>
      <c r="H62" s="659" t="s">
        <v>150</v>
      </c>
      <c r="I62" s="660">
        <v>240000</v>
      </c>
      <c r="J62" s="659" t="s">
        <v>150</v>
      </c>
      <c r="K62" s="660">
        <v>240000</v>
      </c>
      <c r="L62" s="665" t="s">
        <v>149</v>
      </c>
      <c r="M62" s="660">
        <f>E62+G62+I62+K62</f>
        <v>960000</v>
      </c>
      <c r="N62" s="666" t="s">
        <v>94</v>
      </c>
    </row>
    <row r="63" spans="1:14" ht="37.5" x14ac:dyDescent="0.2">
      <c r="A63" s="56"/>
      <c r="B63" s="69" t="s">
        <v>90</v>
      </c>
      <c r="C63" s="662"/>
      <c r="D63" s="662" t="s">
        <v>32</v>
      </c>
      <c r="E63" s="658"/>
      <c r="F63" s="662"/>
      <c r="G63" s="658"/>
      <c r="H63" s="662"/>
      <c r="I63" s="658"/>
      <c r="J63" s="662"/>
      <c r="K63" s="658"/>
      <c r="L63" s="656"/>
      <c r="M63" s="658"/>
      <c r="N63" s="69"/>
    </row>
    <row r="64" spans="1:14" ht="37.5" x14ac:dyDescent="0.2">
      <c r="A64" s="56"/>
      <c r="B64" s="70" t="s">
        <v>91</v>
      </c>
      <c r="C64" s="664"/>
      <c r="D64" s="664" t="s">
        <v>32</v>
      </c>
      <c r="E64" s="62"/>
      <c r="F64" s="664"/>
      <c r="G64" s="62"/>
      <c r="H64" s="664"/>
      <c r="I64" s="62"/>
      <c r="J64" s="664"/>
      <c r="K64" s="62"/>
      <c r="L64" s="60"/>
      <c r="M64" s="62"/>
      <c r="N64" s="70"/>
    </row>
    <row r="65" spans="1:14" ht="37.5" x14ac:dyDescent="0.2">
      <c r="A65" s="56"/>
      <c r="B65" s="67" t="s">
        <v>378</v>
      </c>
      <c r="C65" s="659">
        <v>1</v>
      </c>
      <c r="D65" s="659"/>
      <c r="E65" s="660"/>
      <c r="F65" s="659"/>
      <c r="G65" s="660"/>
      <c r="H65" s="659"/>
      <c r="I65" s="660"/>
      <c r="J65" s="659"/>
      <c r="K65" s="660"/>
      <c r="L65" s="661"/>
      <c r="M65" s="660"/>
      <c r="N65" s="67"/>
    </row>
    <row r="66" spans="1:14" ht="20.25" x14ac:dyDescent="0.2">
      <c r="A66" s="56"/>
      <c r="B66" s="69" t="s">
        <v>214</v>
      </c>
      <c r="C66" s="662" t="s">
        <v>32</v>
      </c>
      <c r="D66" s="662" t="s">
        <v>87</v>
      </c>
      <c r="E66" s="658">
        <v>230500</v>
      </c>
      <c r="F66" s="662" t="s">
        <v>87</v>
      </c>
      <c r="G66" s="658">
        <v>230500</v>
      </c>
      <c r="H66" s="662" t="s">
        <v>87</v>
      </c>
      <c r="I66" s="658">
        <v>230500</v>
      </c>
      <c r="J66" s="662" t="s">
        <v>87</v>
      </c>
      <c r="K66" s="658">
        <v>230500</v>
      </c>
      <c r="L66" s="656" t="s">
        <v>186</v>
      </c>
      <c r="M66" s="658">
        <f>E66+G66+I66+K66</f>
        <v>922000</v>
      </c>
      <c r="N66" s="54" t="s">
        <v>94</v>
      </c>
    </row>
    <row r="67" spans="1:14" x14ac:dyDescent="0.2">
      <c r="A67" s="56"/>
      <c r="B67" s="663" t="s">
        <v>116</v>
      </c>
      <c r="C67" s="655" t="s">
        <v>32</v>
      </c>
      <c r="D67" s="655" t="s">
        <v>45</v>
      </c>
      <c r="E67" s="658">
        <v>71500</v>
      </c>
      <c r="F67" s="655" t="s">
        <v>45</v>
      </c>
      <c r="G67" s="658">
        <v>71500</v>
      </c>
      <c r="H67" s="655" t="s">
        <v>45</v>
      </c>
      <c r="I67" s="658">
        <v>71500</v>
      </c>
      <c r="J67" s="655" t="s">
        <v>45</v>
      </c>
      <c r="K67" s="658">
        <v>71500</v>
      </c>
      <c r="L67" s="656" t="s">
        <v>119</v>
      </c>
      <c r="M67" s="658">
        <f>E67+G67+I67+K67</f>
        <v>286000</v>
      </c>
      <c r="N67" s="56" t="s">
        <v>44</v>
      </c>
    </row>
    <row r="68" spans="1:14" ht="37.5" x14ac:dyDescent="0.2">
      <c r="A68" s="56"/>
      <c r="B68" s="610" t="s">
        <v>185</v>
      </c>
      <c r="C68" s="59" t="s">
        <v>32</v>
      </c>
      <c r="D68" s="59" t="s">
        <v>26</v>
      </c>
      <c r="E68" s="61" t="s">
        <v>26</v>
      </c>
      <c r="F68" s="59" t="s">
        <v>206</v>
      </c>
      <c r="G68" s="62">
        <v>100000</v>
      </c>
      <c r="H68" s="59" t="s">
        <v>206</v>
      </c>
      <c r="I68" s="62">
        <v>100000</v>
      </c>
      <c r="J68" s="59" t="s">
        <v>605</v>
      </c>
      <c r="K68" s="62">
        <v>100000</v>
      </c>
      <c r="L68" s="664" t="s">
        <v>606</v>
      </c>
      <c r="M68" s="62">
        <f>G68+I68+K68</f>
        <v>300000</v>
      </c>
      <c r="N68" s="58" t="s">
        <v>118</v>
      </c>
    </row>
    <row r="69" spans="1:14" ht="56.25" x14ac:dyDescent="0.2">
      <c r="A69" s="56"/>
      <c r="B69" s="67" t="s">
        <v>321</v>
      </c>
      <c r="C69" s="653">
        <v>1</v>
      </c>
      <c r="D69" s="654"/>
      <c r="E69" s="654"/>
      <c r="F69" s="654"/>
      <c r="G69" s="654"/>
      <c r="H69" s="654"/>
      <c r="I69" s="654"/>
      <c r="J69" s="654"/>
      <c r="K69" s="654"/>
      <c r="L69" s="654"/>
      <c r="M69" s="654"/>
      <c r="N69" s="654"/>
    </row>
    <row r="70" spans="1:14" x14ac:dyDescent="0.2">
      <c r="A70" s="56"/>
      <c r="B70" s="69" t="s">
        <v>561</v>
      </c>
      <c r="C70" s="655"/>
      <c r="D70" s="656" t="s">
        <v>59</v>
      </c>
      <c r="E70" s="657">
        <v>72000</v>
      </c>
      <c r="F70" s="656" t="s">
        <v>45</v>
      </c>
      <c r="G70" s="658">
        <v>80000</v>
      </c>
      <c r="H70" s="656" t="s">
        <v>45</v>
      </c>
      <c r="I70" s="658">
        <v>80000</v>
      </c>
      <c r="J70" s="656" t="s">
        <v>45</v>
      </c>
      <c r="K70" s="658">
        <v>80000</v>
      </c>
      <c r="L70" s="656" t="s">
        <v>119</v>
      </c>
      <c r="M70" s="658">
        <f>E70+G70+I70+K70</f>
        <v>312000</v>
      </c>
      <c r="N70" s="56" t="s">
        <v>66</v>
      </c>
    </row>
    <row r="71" spans="1:14" x14ac:dyDescent="0.2">
      <c r="A71" s="56"/>
      <c r="B71" s="70" t="s">
        <v>560</v>
      </c>
      <c r="C71" s="59"/>
      <c r="D71" s="60" t="s">
        <v>85</v>
      </c>
      <c r="E71" s="61">
        <v>94000</v>
      </c>
      <c r="F71" s="60" t="s">
        <v>85</v>
      </c>
      <c r="G71" s="61">
        <v>94000</v>
      </c>
      <c r="H71" s="60" t="s">
        <v>85</v>
      </c>
      <c r="I71" s="61">
        <v>94000</v>
      </c>
      <c r="J71" s="60" t="s">
        <v>85</v>
      </c>
      <c r="K71" s="61">
        <v>94000</v>
      </c>
      <c r="L71" s="60" t="s">
        <v>37</v>
      </c>
      <c r="M71" s="62">
        <v>376000</v>
      </c>
      <c r="N71" s="58" t="s">
        <v>44</v>
      </c>
    </row>
    <row r="72" spans="1:14" ht="37.5" x14ac:dyDescent="0.2">
      <c r="A72" s="56"/>
      <c r="B72" s="103" t="s">
        <v>322</v>
      </c>
      <c r="C72" s="99">
        <v>1</v>
      </c>
      <c r="D72" s="101" t="s">
        <v>60</v>
      </c>
      <c r="E72" s="44">
        <v>73680</v>
      </c>
      <c r="F72" s="101" t="s">
        <v>124</v>
      </c>
      <c r="G72" s="100">
        <v>80000</v>
      </c>
      <c r="H72" s="101" t="s">
        <v>124</v>
      </c>
      <c r="I72" s="100">
        <v>80000</v>
      </c>
      <c r="J72" s="101" t="s">
        <v>124</v>
      </c>
      <c r="K72" s="100">
        <v>80000</v>
      </c>
      <c r="L72" s="101" t="s">
        <v>124</v>
      </c>
      <c r="M72" s="100">
        <f t="shared" ref="M72:M73" si="1">E72+G72+I72+K72</f>
        <v>313680</v>
      </c>
      <c r="N72" s="97" t="s">
        <v>66</v>
      </c>
    </row>
    <row r="73" spans="1:14" x14ac:dyDescent="0.2">
      <c r="A73" s="56"/>
      <c r="B73" s="98" t="s">
        <v>323</v>
      </c>
      <c r="C73" s="99">
        <v>1</v>
      </c>
      <c r="D73" s="99" t="s">
        <v>607</v>
      </c>
      <c r="E73" s="100">
        <v>273240</v>
      </c>
      <c r="F73" s="99" t="s">
        <v>607</v>
      </c>
      <c r="G73" s="100">
        <v>300000</v>
      </c>
      <c r="H73" s="99" t="s">
        <v>607</v>
      </c>
      <c r="I73" s="100">
        <v>300000</v>
      </c>
      <c r="J73" s="99" t="s">
        <v>607</v>
      </c>
      <c r="K73" s="100">
        <v>300000</v>
      </c>
      <c r="L73" s="101" t="s">
        <v>607</v>
      </c>
      <c r="M73" s="100">
        <f t="shared" si="1"/>
        <v>1173240</v>
      </c>
      <c r="N73" s="97" t="s">
        <v>118</v>
      </c>
    </row>
    <row r="74" spans="1:14" ht="75" x14ac:dyDescent="0.2">
      <c r="A74" s="56"/>
      <c r="B74" s="616" t="s">
        <v>807</v>
      </c>
      <c r="C74" s="99"/>
      <c r="D74" s="99" t="s">
        <v>26</v>
      </c>
      <c r="E74" s="44" t="s">
        <v>26</v>
      </c>
      <c r="F74" s="99" t="s">
        <v>26</v>
      </c>
      <c r="G74" s="44" t="s">
        <v>26</v>
      </c>
      <c r="H74" s="44" t="s">
        <v>612</v>
      </c>
      <c r="I74" s="261">
        <v>90000</v>
      </c>
      <c r="J74" s="44" t="s">
        <v>26</v>
      </c>
      <c r="K74" s="261" t="s">
        <v>26</v>
      </c>
      <c r="L74" s="44" t="s">
        <v>612</v>
      </c>
      <c r="M74" s="261">
        <v>90000</v>
      </c>
      <c r="N74" s="97" t="s">
        <v>118</v>
      </c>
    </row>
    <row r="75" spans="1:14" ht="56.25" x14ac:dyDescent="0.2">
      <c r="A75" s="56"/>
      <c r="B75" s="98" t="s">
        <v>614</v>
      </c>
      <c r="C75" s="99"/>
      <c r="D75" s="99" t="s">
        <v>26</v>
      </c>
      <c r="E75" s="44" t="s">
        <v>26</v>
      </c>
      <c r="F75" s="99" t="s">
        <v>26</v>
      </c>
      <c r="G75" s="44" t="s">
        <v>26</v>
      </c>
      <c r="H75" s="99" t="s">
        <v>43</v>
      </c>
      <c r="I75" s="100">
        <v>20000</v>
      </c>
      <c r="J75" s="99" t="s">
        <v>43</v>
      </c>
      <c r="K75" s="100">
        <v>20000</v>
      </c>
      <c r="L75" s="101" t="s">
        <v>611</v>
      </c>
      <c r="M75" s="100">
        <f>I75+K75</f>
        <v>40000</v>
      </c>
      <c r="N75" s="97" t="s">
        <v>118</v>
      </c>
    </row>
    <row r="76" spans="1:14" ht="37.5" x14ac:dyDescent="0.2">
      <c r="A76" s="56"/>
      <c r="B76" s="98" t="s">
        <v>615</v>
      </c>
      <c r="C76" s="99">
        <v>1</v>
      </c>
      <c r="D76" s="99" t="s">
        <v>119</v>
      </c>
      <c r="E76" s="100">
        <v>199000</v>
      </c>
      <c r="F76" s="99" t="s">
        <v>119</v>
      </c>
      <c r="G76" s="100">
        <v>200000</v>
      </c>
      <c r="H76" s="99" t="s">
        <v>119</v>
      </c>
      <c r="I76" s="100">
        <v>200000</v>
      </c>
      <c r="J76" s="99" t="s">
        <v>119</v>
      </c>
      <c r="K76" s="100">
        <v>200000</v>
      </c>
      <c r="L76" s="101" t="s">
        <v>351</v>
      </c>
      <c r="M76" s="100">
        <f t="shared" ref="M76" si="2">E76+G76+I76+K76</f>
        <v>799000</v>
      </c>
      <c r="N76" s="97" t="s">
        <v>118</v>
      </c>
    </row>
    <row r="77" spans="1:14" ht="37.5" x14ac:dyDescent="0.2">
      <c r="A77" s="56"/>
      <c r="B77" s="67" t="s">
        <v>616</v>
      </c>
      <c r="C77" s="659">
        <v>1</v>
      </c>
      <c r="D77" s="659"/>
      <c r="E77" s="660"/>
      <c r="F77" s="659"/>
      <c r="G77" s="660"/>
      <c r="H77" s="659"/>
      <c r="I77" s="660"/>
      <c r="J77" s="659"/>
      <c r="K77" s="660"/>
      <c r="L77" s="661"/>
      <c r="M77" s="660"/>
      <c r="N77" s="666"/>
    </row>
    <row r="78" spans="1:14" ht="49.5" x14ac:dyDescent="0.2">
      <c r="A78" s="56"/>
      <c r="B78" s="69" t="s">
        <v>194</v>
      </c>
      <c r="C78" s="662"/>
      <c r="D78" s="662" t="s">
        <v>191</v>
      </c>
      <c r="E78" s="658">
        <v>20000</v>
      </c>
      <c r="F78" s="662" t="s">
        <v>193</v>
      </c>
      <c r="G78" s="658">
        <v>20000</v>
      </c>
      <c r="H78" s="662" t="s">
        <v>193</v>
      </c>
      <c r="I78" s="658">
        <v>20000</v>
      </c>
      <c r="J78" s="662" t="s">
        <v>193</v>
      </c>
      <c r="K78" s="658">
        <v>20000</v>
      </c>
      <c r="L78" s="670" t="s">
        <v>215</v>
      </c>
      <c r="M78" s="658">
        <f t="shared" ref="M78:M83" si="3">E78+G78+I78+K78</f>
        <v>80000</v>
      </c>
      <c r="N78" s="54" t="s">
        <v>94</v>
      </c>
    </row>
    <row r="79" spans="1:14" ht="33" x14ac:dyDescent="0.2">
      <c r="A79" s="56"/>
      <c r="B79" s="609" t="s">
        <v>187</v>
      </c>
      <c r="C79" s="655" t="s">
        <v>32</v>
      </c>
      <c r="D79" s="662" t="s">
        <v>571</v>
      </c>
      <c r="E79" s="658">
        <v>20000</v>
      </c>
      <c r="F79" s="662" t="s">
        <v>571</v>
      </c>
      <c r="G79" s="658">
        <v>20000</v>
      </c>
      <c r="H79" s="662" t="s">
        <v>571</v>
      </c>
      <c r="I79" s="658">
        <v>20000</v>
      </c>
      <c r="J79" s="662" t="s">
        <v>571</v>
      </c>
      <c r="K79" s="658">
        <v>20000</v>
      </c>
      <c r="L79" s="670" t="s">
        <v>572</v>
      </c>
      <c r="M79" s="658">
        <f t="shared" si="3"/>
        <v>80000</v>
      </c>
      <c r="N79" s="56" t="s">
        <v>44</v>
      </c>
    </row>
    <row r="80" spans="1:14" ht="49.5" x14ac:dyDescent="0.2">
      <c r="A80" s="56"/>
      <c r="B80" s="609" t="s">
        <v>188</v>
      </c>
      <c r="C80" s="655" t="s">
        <v>32</v>
      </c>
      <c r="D80" s="662" t="s">
        <v>191</v>
      </c>
      <c r="E80" s="658">
        <v>142500</v>
      </c>
      <c r="F80" s="662" t="s">
        <v>193</v>
      </c>
      <c r="G80" s="658">
        <v>142500</v>
      </c>
      <c r="H80" s="662" t="s">
        <v>193</v>
      </c>
      <c r="I80" s="658">
        <v>142500</v>
      </c>
      <c r="J80" s="662" t="s">
        <v>193</v>
      </c>
      <c r="K80" s="658">
        <v>142500</v>
      </c>
      <c r="L80" s="670" t="s">
        <v>215</v>
      </c>
      <c r="M80" s="658">
        <f t="shared" si="3"/>
        <v>570000</v>
      </c>
      <c r="N80" s="56" t="s">
        <v>54</v>
      </c>
    </row>
    <row r="81" spans="1:14" ht="49.5" x14ac:dyDescent="0.2">
      <c r="A81" s="56"/>
      <c r="B81" s="69" t="s">
        <v>189</v>
      </c>
      <c r="C81" s="655" t="s">
        <v>32</v>
      </c>
      <c r="D81" s="662" t="s">
        <v>191</v>
      </c>
      <c r="E81" s="657">
        <v>95000</v>
      </c>
      <c r="F81" s="662" t="s">
        <v>193</v>
      </c>
      <c r="G81" s="658">
        <v>100000</v>
      </c>
      <c r="H81" s="662" t="s">
        <v>193</v>
      </c>
      <c r="I81" s="658">
        <v>100000</v>
      </c>
      <c r="J81" s="662" t="s">
        <v>193</v>
      </c>
      <c r="K81" s="658">
        <v>100000</v>
      </c>
      <c r="L81" s="670" t="s">
        <v>215</v>
      </c>
      <c r="M81" s="658">
        <f t="shared" si="3"/>
        <v>395000</v>
      </c>
      <c r="N81" s="56" t="s">
        <v>66</v>
      </c>
    </row>
    <row r="82" spans="1:14" ht="49.5" x14ac:dyDescent="0.2">
      <c r="A82" s="56"/>
      <c r="B82" s="609" t="s">
        <v>190</v>
      </c>
      <c r="C82" s="655"/>
      <c r="D82" s="662" t="s">
        <v>191</v>
      </c>
      <c r="E82" s="658">
        <v>20000</v>
      </c>
      <c r="F82" s="662" t="s">
        <v>193</v>
      </c>
      <c r="G82" s="658">
        <v>20000</v>
      </c>
      <c r="H82" s="662" t="s">
        <v>193</v>
      </c>
      <c r="I82" s="658">
        <v>20000</v>
      </c>
      <c r="J82" s="662" t="s">
        <v>193</v>
      </c>
      <c r="K82" s="658">
        <v>20000</v>
      </c>
      <c r="L82" s="670" t="s">
        <v>215</v>
      </c>
      <c r="M82" s="658">
        <f t="shared" si="3"/>
        <v>80000</v>
      </c>
      <c r="N82" s="56" t="s">
        <v>103</v>
      </c>
    </row>
    <row r="83" spans="1:14" ht="75" x14ac:dyDescent="0.2">
      <c r="A83" s="56"/>
      <c r="B83" s="609" t="s">
        <v>192</v>
      </c>
      <c r="C83" s="655" t="s">
        <v>32</v>
      </c>
      <c r="D83" s="662" t="s">
        <v>191</v>
      </c>
      <c r="E83" s="658">
        <v>60000</v>
      </c>
      <c r="F83" s="662" t="s">
        <v>193</v>
      </c>
      <c r="G83" s="658">
        <v>60000</v>
      </c>
      <c r="H83" s="662" t="s">
        <v>193</v>
      </c>
      <c r="I83" s="658">
        <v>80000</v>
      </c>
      <c r="J83" s="662" t="s">
        <v>193</v>
      </c>
      <c r="K83" s="658">
        <v>80000</v>
      </c>
      <c r="L83" s="670" t="s">
        <v>215</v>
      </c>
      <c r="M83" s="658">
        <f t="shared" si="3"/>
        <v>280000</v>
      </c>
      <c r="N83" s="69" t="s">
        <v>379</v>
      </c>
    </row>
    <row r="84" spans="1:14" ht="49.5" x14ac:dyDescent="0.2">
      <c r="A84" s="56"/>
      <c r="B84" s="610" t="s">
        <v>195</v>
      </c>
      <c r="C84" s="59"/>
      <c r="D84" s="664" t="s">
        <v>191</v>
      </c>
      <c r="E84" s="62">
        <v>20000</v>
      </c>
      <c r="F84" s="664" t="s">
        <v>193</v>
      </c>
      <c r="G84" s="62">
        <v>20000</v>
      </c>
      <c r="H84" s="664" t="s">
        <v>193</v>
      </c>
      <c r="I84" s="62">
        <v>20000</v>
      </c>
      <c r="J84" s="664" t="s">
        <v>193</v>
      </c>
      <c r="K84" s="62">
        <v>20000</v>
      </c>
      <c r="L84" s="671" t="s">
        <v>215</v>
      </c>
      <c r="M84" s="62">
        <f>E84+G84+I84+K84</f>
        <v>80000</v>
      </c>
      <c r="N84" s="70" t="s">
        <v>118</v>
      </c>
    </row>
    <row r="85" spans="1:14" ht="56.25" x14ac:dyDescent="0.2">
      <c r="A85" s="56"/>
      <c r="B85" s="67" t="s">
        <v>617</v>
      </c>
      <c r="C85" s="653">
        <v>1</v>
      </c>
      <c r="D85" s="653" t="s">
        <v>32</v>
      </c>
      <c r="E85" s="660" t="s">
        <v>32</v>
      </c>
      <c r="F85" s="653"/>
      <c r="G85" s="660"/>
      <c r="H85" s="653"/>
      <c r="I85" s="660"/>
      <c r="J85" s="653"/>
      <c r="K85" s="660"/>
      <c r="L85" s="661"/>
      <c r="M85" s="660" t="s">
        <v>32</v>
      </c>
      <c r="N85" s="654"/>
    </row>
    <row r="86" spans="1:14" ht="37.5" x14ac:dyDescent="0.2">
      <c r="A86" s="56"/>
      <c r="B86" s="609" t="s">
        <v>104</v>
      </c>
      <c r="C86" s="655"/>
      <c r="D86" s="655" t="s">
        <v>45</v>
      </c>
      <c r="E86" s="658">
        <v>120000</v>
      </c>
      <c r="F86" s="657" t="s">
        <v>85</v>
      </c>
      <c r="G86" s="658">
        <v>200000</v>
      </c>
      <c r="H86" s="657" t="s">
        <v>106</v>
      </c>
      <c r="I86" s="658">
        <v>280000</v>
      </c>
      <c r="J86" s="657" t="s">
        <v>107</v>
      </c>
      <c r="K86" s="658">
        <v>360000</v>
      </c>
      <c r="L86" s="656" t="s">
        <v>82</v>
      </c>
      <c r="M86" s="658">
        <f>E86+G86+I86+K86</f>
        <v>960000</v>
      </c>
      <c r="N86" s="56" t="s">
        <v>103</v>
      </c>
    </row>
    <row r="87" spans="1:14" x14ac:dyDescent="0.2">
      <c r="A87" s="56"/>
      <c r="B87" s="610" t="s">
        <v>105</v>
      </c>
      <c r="C87" s="59"/>
      <c r="D87" s="59" t="s">
        <v>37</v>
      </c>
      <c r="E87" s="62">
        <v>56000</v>
      </c>
      <c r="F87" s="59" t="s">
        <v>37</v>
      </c>
      <c r="G87" s="62">
        <v>56000</v>
      </c>
      <c r="H87" s="59" t="s">
        <v>37</v>
      </c>
      <c r="I87" s="62">
        <v>56000</v>
      </c>
      <c r="J87" s="59" t="s">
        <v>37</v>
      </c>
      <c r="K87" s="62">
        <v>56000</v>
      </c>
      <c r="L87" s="60" t="s">
        <v>203</v>
      </c>
      <c r="M87" s="62">
        <f>E87+G87+I87+K87</f>
        <v>224000</v>
      </c>
      <c r="N87" s="58" t="s">
        <v>103</v>
      </c>
    </row>
    <row r="88" spans="1:14" ht="56.25" x14ac:dyDescent="0.2">
      <c r="A88" s="56"/>
      <c r="B88" s="98" t="s">
        <v>618</v>
      </c>
      <c r="C88" s="99">
        <v>1</v>
      </c>
      <c r="D88" s="115" t="s">
        <v>121</v>
      </c>
      <c r="E88" s="100">
        <v>419000</v>
      </c>
      <c r="F88" s="115" t="s">
        <v>121</v>
      </c>
      <c r="G88" s="100">
        <v>500000</v>
      </c>
      <c r="H88" s="115" t="s">
        <v>121</v>
      </c>
      <c r="I88" s="100">
        <v>500000</v>
      </c>
      <c r="J88" s="115" t="s">
        <v>121</v>
      </c>
      <c r="K88" s="100">
        <v>500000</v>
      </c>
      <c r="L88" s="116" t="s">
        <v>380</v>
      </c>
      <c r="M88" s="100">
        <f>E88+G88+I88+K88</f>
        <v>1919000</v>
      </c>
      <c r="N88" s="97" t="s">
        <v>118</v>
      </c>
    </row>
    <row r="89" spans="1:14" ht="56.25" x14ac:dyDescent="0.2">
      <c r="A89" s="56"/>
      <c r="B89" s="98" t="s">
        <v>619</v>
      </c>
      <c r="C89" s="99">
        <v>1</v>
      </c>
      <c r="D89" s="115" t="s">
        <v>88</v>
      </c>
      <c r="E89" s="100">
        <v>44100</v>
      </c>
      <c r="F89" s="115" t="s">
        <v>88</v>
      </c>
      <c r="G89" s="100">
        <v>44100</v>
      </c>
      <c r="H89" s="115" t="s">
        <v>88</v>
      </c>
      <c r="I89" s="100">
        <v>44100</v>
      </c>
      <c r="J89" s="115" t="s">
        <v>88</v>
      </c>
      <c r="K89" s="100">
        <v>44100</v>
      </c>
      <c r="L89" s="115" t="s">
        <v>88</v>
      </c>
      <c r="M89" s="100">
        <f>E89+G89+I89+K89</f>
        <v>176400</v>
      </c>
      <c r="N89" s="97" t="s">
        <v>44</v>
      </c>
    </row>
    <row r="90" spans="1:14" ht="93.75" x14ac:dyDescent="0.3">
      <c r="A90" s="56"/>
      <c r="B90" s="288" t="s">
        <v>806</v>
      </c>
      <c r="C90" s="99">
        <v>1</v>
      </c>
      <c r="D90" s="115" t="s">
        <v>26</v>
      </c>
      <c r="E90" s="44" t="s">
        <v>26</v>
      </c>
      <c r="F90" s="115" t="s">
        <v>26</v>
      </c>
      <c r="G90" s="44" t="s">
        <v>26</v>
      </c>
      <c r="H90" s="115" t="s">
        <v>595</v>
      </c>
      <c r="I90" s="100">
        <v>100000</v>
      </c>
      <c r="J90" s="115" t="s">
        <v>26</v>
      </c>
      <c r="K90" s="44" t="s">
        <v>26</v>
      </c>
      <c r="L90" s="115" t="s">
        <v>595</v>
      </c>
      <c r="M90" s="100">
        <v>100000</v>
      </c>
      <c r="N90" s="97" t="s">
        <v>118</v>
      </c>
    </row>
    <row r="91" spans="1:14" ht="75" x14ac:dyDescent="0.3">
      <c r="A91" s="56"/>
      <c r="B91" s="288" t="s">
        <v>701</v>
      </c>
      <c r="C91" s="99">
        <v>1</v>
      </c>
      <c r="D91" s="115" t="s">
        <v>26</v>
      </c>
      <c r="E91" s="44" t="s">
        <v>26</v>
      </c>
      <c r="F91" s="115" t="s">
        <v>596</v>
      </c>
      <c r="G91" s="100">
        <v>75000</v>
      </c>
      <c r="H91" s="115" t="s">
        <v>596</v>
      </c>
      <c r="I91" s="100">
        <v>75000</v>
      </c>
      <c r="J91" s="115" t="s">
        <v>596</v>
      </c>
      <c r="K91" s="100">
        <v>75000</v>
      </c>
      <c r="L91" s="115" t="s">
        <v>597</v>
      </c>
      <c r="M91" s="100">
        <f>G91+I91+K91</f>
        <v>225000</v>
      </c>
      <c r="N91" s="97" t="s">
        <v>118</v>
      </c>
    </row>
    <row r="92" spans="1:14" ht="75" x14ac:dyDescent="0.2">
      <c r="A92" s="56"/>
      <c r="B92" s="103" t="s">
        <v>702</v>
      </c>
      <c r="C92" s="99">
        <v>1</v>
      </c>
      <c r="D92" s="115" t="s">
        <v>26</v>
      </c>
      <c r="E92" s="44" t="s">
        <v>26</v>
      </c>
      <c r="F92" s="172" t="s">
        <v>598</v>
      </c>
      <c r="G92" s="289">
        <v>90000</v>
      </c>
      <c r="H92" s="172" t="s">
        <v>598</v>
      </c>
      <c r="I92" s="289">
        <v>90000</v>
      </c>
      <c r="J92" s="172" t="s">
        <v>598</v>
      </c>
      <c r="K92" s="289">
        <v>90000</v>
      </c>
      <c r="L92" s="172" t="s">
        <v>599</v>
      </c>
      <c r="M92" s="289">
        <v>270000</v>
      </c>
      <c r="N92" s="97" t="s">
        <v>594</v>
      </c>
    </row>
    <row r="93" spans="1:14" ht="93.75" x14ac:dyDescent="0.2">
      <c r="A93" s="56"/>
      <c r="B93" s="103" t="s">
        <v>703</v>
      </c>
      <c r="C93" s="99">
        <v>1</v>
      </c>
      <c r="D93" s="115" t="s">
        <v>26</v>
      </c>
      <c r="E93" s="44" t="s">
        <v>26</v>
      </c>
      <c r="F93" s="105" t="s">
        <v>600</v>
      </c>
      <c r="G93" s="290">
        <v>90000</v>
      </c>
      <c r="H93" s="105" t="s">
        <v>600</v>
      </c>
      <c r="I93" s="290">
        <v>90000</v>
      </c>
      <c r="J93" s="105" t="s">
        <v>600</v>
      </c>
      <c r="K93" s="290">
        <v>90000</v>
      </c>
      <c r="L93" s="105" t="s">
        <v>601</v>
      </c>
      <c r="M93" s="290">
        <v>270000</v>
      </c>
      <c r="N93" s="97" t="s">
        <v>594</v>
      </c>
    </row>
    <row r="94" spans="1:14" ht="112.5" x14ac:dyDescent="0.2">
      <c r="A94" s="56"/>
      <c r="B94" s="103" t="s">
        <v>704</v>
      </c>
      <c r="C94" s="257">
        <v>1</v>
      </c>
      <c r="D94" s="176" t="s">
        <v>26</v>
      </c>
      <c r="E94" s="180" t="s">
        <v>26</v>
      </c>
      <c r="F94" s="105" t="s">
        <v>26</v>
      </c>
      <c r="G94" s="290" t="s">
        <v>26</v>
      </c>
      <c r="H94" s="105" t="s">
        <v>602</v>
      </c>
      <c r="I94" s="289">
        <v>150000</v>
      </c>
      <c r="J94" s="105" t="s">
        <v>26</v>
      </c>
      <c r="K94" s="290" t="s">
        <v>26</v>
      </c>
      <c r="L94" s="105" t="s">
        <v>602</v>
      </c>
      <c r="M94" s="289">
        <v>150000</v>
      </c>
      <c r="N94" s="97" t="s">
        <v>594</v>
      </c>
    </row>
    <row r="95" spans="1:14" ht="75" x14ac:dyDescent="0.2">
      <c r="A95" s="56"/>
      <c r="B95" s="103" t="s">
        <v>705</v>
      </c>
      <c r="C95" s="257">
        <v>1</v>
      </c>
      <c r="D95" s="176" t="s">
        <v>26</v>
      </c>
      <c r="E95" s="180" t="s">
        <v>26</v>
      </c>
      <c r="F95" s="105" t="s">
        <v>603</v>
      </c>
      <c r="G95" s="289">
        <v>100000</v>
      </c>
      <c r="H95" s="105" t="s">
        <v>603</v>
      </c>
      <c r="I95" s="289">
        <v>100000</v>
      </c>
      <c r="J95" s="105" t="s">
        <v>603</v>
      </c>
      <c r="K95" s="289">
        <v>100000</v>
      </c>
      <c r="L95" s="105" t="s">
        <v>604</v>
      </c>
      <c r="M95" s="289">
        <v>300000</v>
      </c>
      <c r="N95" s="97" t="s">
        <v>594</v>
      </c>
    </row>
    <row r="96" spans="1:14" ht="56.25" x14ac:dyDescent="0.2">
      <c r="A96" s="56"/>
      <c r="B96" s="103" t="s">
        <v>706</v>
      </c>
      <c r="C96" s="257">
        <v>1</v>
      </c>
      <c r="D96" s="105" t="s">
        <v>622</v>
      </c>
      <c r="E96" s="290">
        <v>45000</v>
      </c>
      <c r="F96" s="105" t="s">
        <v>623</v>
      </c>
      <c r="G96" s="289">
        <v>120000</v>
      </c>
      <c r="H96" s="105" t="s">
        <v>623</v>
      </c>
      <c r="I96" s="289">
        <v>120000</v>
      </c>
      <c r="J96" s="105" t="s">
        <v>623</v>
      </c>
      <c r="K96" s="289">
        <v>120000</v>
      </c>
      <c r="L96" s="105" t="s">
        <v>624</v>
      </c>
      <c r="M96" s="289">
        <v>405000</v>
      </c>
      <c r="N96" s="97" t="s">
        <v>594</v>
      </c>
    </row>
    <row r="97" spans="1:14" ht="56.25" x14ac:dyDescent="0.2">
      <c r="A97" s="56"/>
      <c r="B97" s="103" t="s">
        <v>707</v>
      </c>
      <c r="C97" s="257">
        <v>1</v>
      </c>
      <c r="D97" s="105" t="s">
        <v>26</v>
      </c>
      <c r="E97" s="290" t="s">
        <v>26</v>
      </c>
      <c r="F97" s="172" t="s">
        <v>625</v>
      </c>
      <c r="G97" s="289">
        <v>200000</v>
      </c>
      <c r="H97" s="172" t="s">
        <v>625</v>
      </c>
      <c r="I97" s="289">
        <v>200000</v>
      </c>
      <c r="J97" s="172" t="s">
        <v>625</v>
      </c>
      <c r="K97" s="289">
        <v>200000</v>
      </c>
      <c r="L97" s="172" t="s">
        <v>625</v>
      </c>
      <c r="M97" s="289">
        <v>600000</v>
      </c>
      <c r="N97" s="97" t="s">
        <v>594</v>
      </c>
    </row>
    <row r="98" spans="1:14" ht="56.25" x14ac:dyDescent="0.2">
      <c r="A98" s="56"/>
      <c r="B98" s="103" t="s">
        <v>708</v>
      </c>
      <c r="C98" s="257">
        <v>1</v>
      </c>
      <c r="D98" s="105" t="s">
        <v>626</v>
      </c>
      <c r="E98" s="289">
        <v>84100</v>
      </c>
      <c r="F98" s="105" t="s">
        <v>626</v>
      </c>
      <c r="G98" s="289">
        <v>90000</v>
      </c>
      <c r="H98" s="105" t="s">
        <v>626</v>
      </c>
      <c r="I98" s="289">
        <v>90000</v>
      </c>
      <c r="J98" s="105" t="s">
        <v>626</v>
      </c>
      <c r="K98" s="289">
        <v>90000</v>
      </c>
      <c r="L98" s="105" t="s">
        <v>627</v>
      </c>
      <c r="M98" s="289">
        <v>354100</v>
      </c>
      <c r="N98" s="97" t="s">
        <v>594</v>
      </c>
    </row>
    <row r="99" spans="1:14" ht="37.5" x14ac:dyDescent="0.2">
      <c r="A99" s="56"/>
      <c r="B99" s="103" t="s">
        <v>628</v>
      </c>
      <c r="C99" s="291">
        <v>1</v>
      </c>
      <c r="D99" s="105" t="s">
        <v>632</v>
      </c>
      <c r="E99" s="289">
        <v>79800</v>
      </c>
      <c r="F99" s="105" t="s">
        <v>633</v>
      </c>
      <c r="G99" s="490">
        <v>100000</v>
      </c>
      <c r="H99" s="105" t="s">
        <v>633</v>
      </c>
      <c r="I99" s="490">
        <v>100000</v>
      </c>
      <c r="J99" s="105" t="s">
        <v>633</v>
      </c>
      <c r="K99" s="490">
        <v>100000</v>
      </c>
      <c r="L99" s="172" t="s">
        <v>634</v>
      </c>
      <c r="M99" s="289">
        <v>379800</v>
      </c>
      <c r="N99" s="97" t="s">
        <v>594</v>
      </c>
    </row>
    <row r="100" spans="1:14" ht="56.25" x14ac:dyDescent="0.2">
      <c r="A100" s="56"/>
      <c r="B100" s="103" t="s">
        <v>629</v>
      </c>
      <c r="C100" s="291">
        <v>1</v>
      </c>
      <c r="D100" s="105" t="s">
        <v>635</v>
      </c>
      <c r="E100" s="180">
        <v>27300</v>
      </c>
      <c r="F100" s="105" t="s">
        <v>635</v>
      </c>
      <c r="G100" s="180">
        <v>35000</v>
      </c>
      <c r="H100" s="105" t="s">
        <v>635</v>
      </c>
      <c r="I100" s="180">
        <v>35000</v>
      </c>
      <c r="J100" s="105" t="s">
        <v>635</v>
      </c>
      <c r="K100" s="180">
        <v>35000</v>
      </c>
      <c r="L100" s="105" t="s">
        <v>636</v>
      </c>
      <c r="M100" s="180">
        <v>132300</v>
      </c>
      <c r="N100" s="97" t="s">
        <v>594</v>
      </c>
    </row>
    <row r="101" spans="1:14" ht="56.25" x14ac:dyDescent="0.2">
      <c r="A101" s="56"/>
      <c r="B101" s="103" t="s">
        <v>637</v>
      </c>
      <c r="C101" s="291">
        <v>1</v>
      </c>
      <c r="D101" s="105" t="s">
        <v>26</v>
      </c>
      <c r="E101" s="290" t="s">
        <v>26</v>
      </c>
      <c r="F101" s="105" t="s">
        <v>600</v>
      </c>
      <c r="G101" s="289">
        <v>30000</v>
      </c>
      <c r="H101" s="105" t="s">
        <v>639</v>
      </c>
      <c r="I101" s="289">
        <v>50000</v>
      </c>
      <c r="J101" s="105" t="s">
        <v>639</v>
      </c>
      <c r="K101" s="289">
        <v>50000</v>
      </c>
      <c r="L101" s="105" t="s">
        <v>640</v>
      </c>
      <c r="M101" s="289">
        <v>130000</v>
      </c>
      <c r="N101" s="97" t="s">
        <v>594</v>
      </c>
    </row>
    <row r="102" spans="1:14" ht="56.25" x14ac:dyDescent="0.2">
      <c r="A102" s="56"/>
      <c r="B102" s="103" t="s">
        <v>638</v>
      </c>
      <c r="C102" s="291">
        <v>1</v>
      </c>
      <c r="D102" s="105" t="s">
        <v>26</v>
      </c>
      <c r="E102" s="105" t="s">
        <v>26</v>
      </c>
      <c r="F102" s="105" t="s">
        <v>600</v>
      </c>
      <c r="G102" s="290">
        <v>30000</v>
      </c>
      <c r="H102" s="105" t="s">
        <v>639</v>
      </c>
      <c r="I102" s="290">
        <v>50000</v>
      </c>
      <c r="J102" s="105" t="s">
        <v>639</v>
      </c>
      <c r="K102" s="290">
        <v>50000</v>
      </c>
      <c r="L102" s="105" t="s">
        <v>640</v>
      </c>
      <c r="M102" s="290">
        <v>130000</v>
      </c>
      <c r="N102" s="97" t="s">
        <v>594</v>
      </c>
    </row>
    <row r="103" spans="1:14" ht="56.25" x14ac:dyDescent="0.2">
      <c r="A103" s="56"/>
      <c r="B103" s="98" t="s">
        <v>683</v>
      </c>
      <c r="C103" s="99">
        <v>1</v>
      </c>
      <c r="D103" s="99" t="s">
        <v>50</v>
      </c>
      <c r="E103" s="100">
        <v>227700</v>
      </c>
      <c r="F103" s="99" t="s">
        <v>50</v>
      </c>
      <c r="G103" s="100">
        <v>230000</v>
      </c>
      <c r="H103" s="99" t="s">
        <v>50</v>
      </c>
      <c r="I103" s="100">
        <v>230000</v>
      </c>
      <c r="J103" s="99" t="s">
        <v>50</v>
      </c>
      <c r="K103" s="100">
        <v>230000</v>
      </c>
      <c r="L103" s="101" t="s">
        <v>197</v>
      </c>
      <c r="M103" s="100">
        <f>E103+G103+I103+K103</f>
        <v>917700</v>
      </c>
      <c r="N103" s="97" t="s">
        <v>48</v>
      </c>
    </row>
    <row r="104" spans="1:14" ht="37.5" x14ac:dyDescent="0.2">
      <c r="A104" s="56"/>
      <c r="B104" s="103" t="s">
        <v>709</v>
      </c>
      <c r="C104" s="291">
        <v>1</v>
      </c>
      <c r="D104" s="105" t="s">
        <v>630</v>
      </c>
      <c r="E104" s="289">
        <v>8980</v>
      </c>
      <c r="F104" s="105" t="s">
        <v>578</v>
      </c>
      <c r="G104" s="289">
        <v>20000</v>
      </c>
      <c r="H104" s="105" t="s">
        <v>578</v>
      </c>
      <c r="I104" s="289">
        <v>20000</v>
      </c>
      <c r="J104" s="105" t="s">
        <v>578</v>
      </c>
      <c r="K104" s="289">
        <v>20000</v>
      </c>
      <c r="L104" s="290" t="s">
        <v>631</v>
      </c>
      <c r="M104" s="289">
        <v>68980</v>
      </c>
      <c r="N104" s="97" t="s">
        <v>594</v>
      </c>
    </row>
    <row r="105" spans="1:14" ht="37.5" x14ac:dyDescent="0.2">
      <c r="A105" s="56"/>
      <c r="B105" s="98" t="s">
        <v>710</v>
      </c>
      <c r="C105" s="99">
        <v>2</v>
      </c>
      <c r="D105" s="99" t="s">
        <v>26</v>
      </c>
      <c r="E105" s="44" t="s">
        <v>26</v>
      </c>
      <c r="F105" s="99" t="s">
        <v>85</v>
      </c>
      <c r="G105" s="100">
        <v>587500</v>
      </c>
      <c r="H105" s="99" t="s">
        <v>85</v>
      </c>
      <c r="I105" s="100">
        <v>587500</v>
      </c>
      <c r="J105" s="99" t="s">
        <v>85</v>
      </c>
      <c r="K105" s="100">
        <v>587500</v>
      </c>
      <c r="L105" s="101" t="s">
        <v>36</v>
      </c>
      <c r="M105" s="100">
        <f>G105+I105+K105</f>
        <v>1762500</v>
      </c>
      <c r="N105" s="103" t="s">
        <v>139</v>
      </c>
    </row>
    <row r="106" spans="1:14" ht="93.75" x14ac:dyDescent="0.2">
      <c r="A106" s="56"/>
      <c r="B106" s="98" t="s">
        <v>711</v>
      </c>
      <c r="C106" s="99">
        <v>2</v>
      </c>
      <c r="D106" s="99" t="s">
        <v>26</v>
      </c>
      <c r="E106" s="44" t="s">
        <v>26</v>
      </c>
      <c r="F106" s="99" t="s">
        <v>119</v>
      </c>
      <c r="G106" s="100">
        <v>1200000</v>
      </c>
      <c r="H106" s="99" t="s">
        <v>119</v>
      </c>
      <c r="I106" s="100">
        <v>1200000</v>
      </c>
      <c r="J106" s="99" t="s">
        <v>119</v>
      </c>
      <c r="K106" s="100">
        <v>1200000</v>
      </c>
      <c r="L106" s="101" t="s">
        <v>318</v>
      </c>
      <c r="M106" s="100">
        <f>G106+I106+K106</f>
        <v>3600000</v>
      </c>
      <c r="N106" s="103" t="s">
        <v>139</v>
      </c>
    </row>
    <row r="107" spans="1:14" ht="121.5" x14ac:dyDescent="0.3">
      <c r="A107" s="56"/>
      <c r="B107" s="292" t="s">
        <v>768</v>
      </c>
      <c r="C107" s="174">
        <v>2</v>
      </c>
      <c r="D107" s="174" t="s">
        <v>26</v>
      </c>
      <c r="E107" s="175" t="s">
        <v>26</v>
      </c>
      <c r="F107" s="115" t="s">
        <v>395</v>
      </c>
      <c r="G107" s="100">
        <v>2100000</v>
      </c>
      <c r="H107" s="176" t="s">
        <v>395</v>
      </c>
      <c r="I107" s="100">
        <v>2100000</v>
      </c>
      <c r="J107" s="115" t="s">
        <v>395</v>
      </c>
      <c r="K107" s="100">
        <v>2100000</v>
      </c>
      <c r="L107" s="172" t="s">
        <v>396</v>
      </c>
      <c r="M107" s="181">
        <f>G107+I107+K107</f>
        <v>6300000</v>
      </c>
      <c r="N107" s="103" t="s">
        <v>139</v>
      </c>
    </row>
    <row r="108" spans="1:14" ht="37.5" x14ac:dyDescent="0.2">
      <c r="A108" s="56"/>
      <c r="B108" s="199" t="s">
        <v>804</v>
      </c>
      <c r="C108" s="105">
        <v>2</v>
      </c>
      <c r="D108" s="189" t="s">
        <v>24</v>
      </c>
      <c r="E108" s="189" t="s">
        <v>24</v>
      </c>
      <c r="F108" s="200" t="s">
        <v>552</v>
      </c>
      <c r="G108" s="201" t="s">
        <v>553</v>
      </c>
      <c r="H108" s="200" t="s">
        <v>552</v>
      </c>
      <c r="I108" s="201" t="s">
        <v>553</v>
      </c>
      <c r="J108" s="200" t="s">
        <v>552</v>
      </c>
      <c r="K108" s="201" t="s">
        <v>553</v>
      </c>
      <c r="L108" s="200" t="s">
        <v>808</v>
      </c>
      <c r="M108" s="201" t="s">
        <v>555</v>
      </c>
      <c r="N108" s="97" t="s">
        <v>54</v>
      </c>
    </row>
    <row r="109" spans="1:14" ht="37.5" x14ac:dyDescent="0.2">
      <c r="A109" s="56"/>
      <c r="B109" s="199" t="s">
        <v>805</v>
      </c>
      <c r="C109" s="105">
        <v>2</v>
      </c>
      <c r="D109" s="189" t="s">
        <v>24</v>
      </c>
      <c r="E109" s="189" t="s">
        <v>24</v>
      </c>
      <c r="F109" s="202" t="s">
        <v>556</v>
      </c>
      <c r="G109" s="203" t="s">
        <v>557</v>
      </c>
      <c r="H109" s="202" t="s">
        <v>556</v>
      </c>
      <c r="I109" s="203" t="s">
        <v>557</v>
      </c>
      <c r="J109" s="200" t="s">
        <v>556</v>
      </c>
      <c r="K109" s="203" t="s">
        <v>557</v>
      </c>
      <c r="L109" s="202" t="s">
        <v>558</v>
      </c>
      <c r="M109" s="204" t="s">
        <v>559</v>
      </c>
      <c r="N109" s="97" t="s">
        <v>54</v>
      </c>
    </row>
    <row r="110" spans="1:14" s="691" customFormat="1" ht="93.75" x14ac:dyDescent="0.2">
      <c r="A110" s="724"/>
      <c r="B110" s="7" t="s">
        <v>905</v>
      </c>
      <c r="C110" s="711">
        <v>2</v>
      </c>
      <c r="D110" s="712"/>
      <c r="E110" s="713"/>
      <c r="F110" s="712"/>
      <c r="G110" s="714"/>
      <c r="H110" s="712"/>
      <c r="I110" s="714"/>
      <c r="J110" s="712"/>
      <c r="K110" s="714"/>
      <c r="L110" s="714"/>
      <c r="M110" s="715"/>
      <c r="N110" s="723" t="s">
        <v>870</v>
      </c>
    </row>
    <row r="111" spans="1:14" s="691" customFormat="1" ht="56.25" x14ac:dyDescent="0.2">
      <c r="A111" s="724"/>
      <c r="B111" s="716" t="s">
        <v>861</v>
      </c>
      <c r="C111" s="717"/>
      <c r="D111" s="718" t="s">
        <v>866</v>
      </c>
      <c r="E111" s="719">
        <v>185300</v>
      </c>
      <c r="F111" s="718" t="s">
        <v>866</v>
      </c>
      <c r="G111" s="719">
        <v>185300</v>
      </c>
      <c r="H111" s="718" t="s">
        <v>866</v>
      </c>
      <c r="I111" s="719">
        <v>185300</v>
      </c>
      <c r="J111" s="718" t="s">
        <v>866</v>
      </c>
      <c r="K111" s="719">
        <v>185300</v>
      </c>
      <c r="L111" s="720" t="s">
        <v>868</v>
      </c>
      <c r="M111" s="721">
        <f>E111*4</f>
        <v>741200</v>
      </c>
      <c r="N111" s="724" t="s">
        <v>140</v>
      </c>
    </row>
    <row r="112" spans="1:14" s="691" customFormat="1" ht="56.25" x14ac:dyDescent="0.2">
      <c r="A112" s="724"/>
      <c r="B112" s="716" t="s">
        <v>862</v>
      </c>
      <c r="C112" s="717"/>
      <c r="D112" s="718" t="s">
        <v>148</v>
      </c>
      <c r="E112" s="719">
        <v>52700</v>
      </c>
      <c r="F112" s="718" t="s">
        <v>148</v>
      </c>
      <c r="G112" s="719">
        <v>52700</v>
      </c>
      <c r="H112" s="718" t="s">
        <v>148</v>
      </c>
      <c r="I112" s="719">
        <v>52700</v>
      </c>
      <c r="J112" s="718" t="s">
        <v>148</v>
      </c>
      <c r="K112" s="719">
        <v>52700</v>
      </c>
      <c r="L112" s="720" t="s">
        <v>867</v>
      </c>
      <c r="M112" s="721">
        <f t="shared" ref="M112:M115" si="4">E112*4</f>
        <v>210800</v>
      </c>
      <c r="N112" s="724" t="s">
        <v>140</v>
      </c>
    </row>
    <row r="113" spans="1:14" s="691" customFormat="1" ht="56.25" x14ac:dyDescent="0.2">
      <c r="A113" s="724"/>
      <c r="B113" s="716" t="s">
        <v>863</v>
      </c>
      <c r="C113" s="717"/>
      <c r="D113" s="718" t="s">
        <v>840</v>
      </c>
      <c r="E113" s="719">
        <v>653050</v>
      </c>
      <c r="F113" s="718" t="s">
        <v>840</v>
      </c>
      <c r="G113" s="719">
        <v>653050</v>
      </c>
      <c r="H113" s="718" t="s">
        <v>840</v>
      </c>
      <c r="I113" s="719">
        <v>653050</v>
      </c>
      <c r="J113" s="718" t="s">
        <v>840</v>
      </c>
      <c r="K113" s="719">
        <v>653050</v>
      </c>
      <c r="L113" s="720" t="s">
        <v>841</v>
      </c>
      <c r="M113" s="721">
        <f t="shared" si="4"/>
        <v>2612200</v>
      </c>
      <c r="N113" s="724" t="s">
        <v>869</v>
      </c>
    </row>
    <row r="114" spans="1:14" s="691" customFormat="1" ht="75" x14ac:dyDescent="0.2">
      <c r="A114" s="724"/>
      <c r="B114" s="716" t="s">
        <v>864</v>
      </c>
      <c r="C114" s="717"/>
      <c r="D114" s="718" t="s">
        <v>64</v>
      </c>
      <c r="E114" s="719">
        <v>140850</v>
      </c>
      <c r="F114" s="718" t="s">
        <v>64</v>
      </c>
      <c r="G114" s="719">
        <v>140850</v>
      </c>
      <c r="H114" s="718" t="s">
        <v>64</v>
      </c>
      <c r="I114" s="719">
        <v>140850</v>
      </c>
      <c r="J114" s="718" t="s">
        <v>64</v>
      </c>
      <c r="K114" s="719">
        <v>140850</v>
      </c>
      <c r="L114" s="720" t="s">
        <v>201</v>
      </c>
      <c r="M114" s="721">
        <f t="shared" si="4"/>
        <v>563400</v>
      </c>
      <c r="N114" s="722" t="s">
        <v>93</v>
      </c>
    </row>
    <row r="115" spans="1:14" s="691" customFormat="1" ht="37.5" x14ac:dyDescent="0.2">
      <c r="A115" s="710"/>
      <c r="B115" s="705" t="s">
        <v>865</v>
      </c>
      <c r="C115" s="706"/>
      <c r="D115" s="707" t="s">
        <v>85</v>
      </c>
      <c r="E115" s="708">
        <v>91200</v>
      </c>
      <c r="F115" s="707" t="s">
        <v>85</v>
      </c>
      <c r="G115" s="708">
        <v>91200</v>
      </c>
      <c r="H115" s="707" t="s">
        <v>85</v>
      </c>
      <c r="I115" s="708">
        <v>91200</v>
      </c>
      <c r="J115" s="707" t="s">
        <v>85</v>
      </c>
      <c r="K115" s="708">
        <v>91200</v>
      </c>
      <c r="L115" s="709" t="s">
        <v>37</v>
      </c>
      <c r="M115" s="166">
        <f t="shared" si="4"/>
        <v>364800</v>
      </c>
      <c r="N115" s="710" t="s">
        <v>837</v>
      </c>
    </row>
    <row r="117" spans="1:14" x14ac:dyDescent="0.2">
      <c r="A117" s="104" t="s">
        <v>13</v>
      </c>
      <c r="E117" s="142" t="s">
        <v>16</v>
      </c>
    </row>
    <row r="118" spans="1:14" x14ac:dyDescent="0.2">
      <c r="A118" s="104" t="s">
        <v>14</v>
      </c>
      <c r="E118" s="142" t="s">
        <v>17</v>
      </c>
    </row>
    <row r="119" spans="1:14" x14ac:dyDescent="0.2">
      <c r="A119" s="104" t="s">
        <v>15</v>
      </c>
    </row>
  </sheetData>
  <mergeCells count="13">
    <mergeCell ref="J5:K5"/>
    <mergeCell ref="L5:M5"/>
    <mergeCell ref="N7:N8"/>
    <mergeCell ref="A1:N1"/>
    <mergeCell ref="A2:M2"/>
    <mergeCell ref="A4:A6"/>
    <mergeCell ref="B4:B6"/>
    <mergeCell ref="C4:C6"/>
    <mergeCell ref="D4:M4"/>
    <mergeCell ref="N4:N6"/>
    <mergeCell ref="D5:E5"/>
    <mergeCell ref="F5:G5"/>
    <mergeCell ref="H5:I5"/>
  </mergeCells>
  <pageMargins left="0.27559055118110237" right="0.19685039370078741" top="1.0629921259842521" bottom="0.9055118110236221" header="0.31496062992125984" footer="0.15748031496062992"/>
  <pageSetup paperSize="9" scale="88" orientation="landscape" r:id="rId1"/>
  <colBreaks count="1" manualBreakCount="1">
    <brk id="1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82"/>
  <sheetViews>
    <sheetView showGridLines="0" view="pageBreakPreview" topLeftCell="A46" zoomScaleSheetLayoutView="100" workbookViewId="0">
      <selection activeCell="B37" sqref="B37"/>
    </sheetView>
  </sheetViews>
  <sheetFormatPr defaultRowHeight="18.75" x14ac:dyDescent="0.2"/>
  <cols>
    <col min="1" max="1" width="14.375" style="104" customWidth="1"/>
    <col min="2" max="2" width="19.625" style="104" customWidth="1"/>
    <col min="3" max="3" width="5.375" style="140" customWidth="1"/>
    <col min="4" max="4" width="6.75" style="140" customWidth="1"/>
    <col min="5" max="5" width="13.125" style="142" bestFit="1" customWidth="1"/>
    <col min="6" max="6" width="7" style="140" customWidth="1"/>
    <col min="7" max="7" width="10.625" style="142" bestFit="1" customWidth="1"/>
    <col min="8" max="8" width="7.5" style="140" customWidth="1"/>
    <col min="9" max="9" width="10.625" style="142" bestFit="1" customWidth="1"/>
    <col min="10" max="10" width="6.875" style="140" customWidth="1"/>
    <col min="11" max="11" width="10.625" style="142" bestFit="1" customWidth="1"/>
    <col min="12" max="12" width="7.5" style="140" customWidth="1"/>
    <col min="13" max="13" width="12.375" style="142" customWidth="1"/>
    <col min="14" max="14" width="12.625" style="104" customWidth="1"/>
    <col min="15" max="16384" width="9" style="104"/>
  </cols>
  <sheetData>
    <row r="1" spans="1:16" ht="20.25" x14ac:dyDescent="0.2">
      <c r="A1" s="743" t="s">
        <v>229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</row>
    <row r="2" spans="1:16" s="139" customFormat="1" ht="20.25" x14ac:dyDescent="0.2">
      <c r="A2" s="743" t="s">
        <v>740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178" t="s">
        <v>398</v>
      </c>
    </row>
    <row r="3" spans="1:16" s="139" customFormat="1" ht="20.25" x14ac:dyDescent="0.2">
      <c r="A3" s="148" t="s">
        <v>769</v>
      </c>
      <c r="B3" s="104"/>
      <c r="C3" s="138"/>
      <c r="D3" s="138"/>
      <c r="E3" s="149"/>
      <c r="F3" s="138"/>
      <c r="G3" s="149"/>
      <c r="H3" s="138"/>
      <c r="I3" s="149"/>
      <c r="J3" s="138"/>
      <c r="K3" s="149"/>
      <c r="L3" s="138"/>
      <c r="M3" s="149"/>
    </row>
    <row r="4" spans="1:16" ht="18.75" customHeight="1" x14ac:dyDescent="0.2">
      <c r="A4" s="755" t="s">
        <v>7</v>
      </c>
      <c r="B4" s="755" t="s">
        <v>8</v>
      </c>
      <c r="C4" s="752" t="s">
        <v>9</v>
      </c>
      <c r="D4" s="761" t="s">
        <v>10</v>
      </c>
      <c r="E4" s="762"/>
      <c r="F4" s="762"/>
      <c r="G4" s="762"/>
      <c r="H4" s="762"/>
      <c r="I4" s="762"/>
      <c r="J4" s="762"/>
      <c r="K4" s="762"/>
      <c r="L4" s="762"/>
      <c r="M4" s="763"/>
      <c r="N4" s="758" t="s">
        <v>18</v>
      </c>
      <c r="P4" s="104" t="s">
        <v>32</v>
      </c>
    </row>
    <row r="5" spans="1:16" x14ac:dyDescent="0.2">
      <c r="A5" s="756"/>
      <c r="B5" s="756"/>
      <c r="C5" s="753"/>
      <c r="D5" s="748" t="s">
        <v>739</v>
      </c>
      <c r="E5" s="749"/>
      <c r="F5" s="748" t="s">
        <v>741</v>
      </c>
      <c r="G5" s="749"/>
      <c r="H5" s="748" t="s">
        <v>742</v>
      </c>
      <c r="I5" s="749"/>
      <c r="J5" s="748" t="s">
        <v>743</v>
      </c>
      <c r="K5" s="749"/>
      <c r="L5" s="750" t="s">
        <v>138</v>
      </c>
      <c r="M5" s="751"/>
      <c r="N5" s="759"/>
    </row>
    <row r="6" spans="1:16" x14ac:dyDescent="0.2">
      <c r="A6" s="757"/>
      <c r="B6" s="757"/>
      <c r="C6" s="754"/>
      <c r="D6" s="101" t="s">
        <v>11</v>
      </c>
      <c r="E6" s="44" t="s">
        <v>12</v>
      </c>
      <c r="F6" s="101" t="s">
        <v>11</v>
      </c>
      <c r="G6" s="44" t="s">
        <v>12</v>
      </c>
      <c r="H6" s="101" t="s">
        <v>11</v>
      </c>
      <c r="I6" s="44" t="s">
        <v>12</v>
      </c>
      <c r="J6" s="101" t="s">
        <v>11</v>
      </c>
      <c r="K6" s="44" t="s">
        <v>12</v>
      </c>
      <c r="L6" s="105" t="s">
        <v>11</v>
      </c>
      <c r="M6" s="180" t="s">
        <v>12</v>
      </c>
      <c r="N6" s="760"/>
      <c r="P6" s="104" t="s">
        <v>32</v>
      </c>
    </row>
    <row r="7" spans="1:16" s="57" customFormat="1" ht="112.5" x14ac:dyDescent="0.2">
      <c r="A7" s="7" t="s">
        <v>771</v>
      </c>
      <c r="B7" s="308" t="s">
        <v>340</v>
      </c>
      <c r="C7" s="593">
        <v>1</v>
      </c>
      <c r="D7" s="206"/>
      <c r="E7" s="207"/>
      <c r="F7" s="206"/>
      <c r="G7" s="208"/>
      <c r="H7" s="206"/>
      <c r="I7" s="207"/>
      <c r="J7" s="206"/>
      <c r="K7" s="207"/>
      <c r="L7" s="206" t="s">
        <v>32</v>
      </c>
      <c r="M7" s="209" t="s">
        <v>32</v>
      </c>
      <c r="N7" s="7" t="s">
        <v>32</v>
      </c>
    </row>
    <row r="8" spans="1:16" ht="56.25" x14ac:dyDescent="0.2">
      <c r="A8" s="56"/>
      <c r="B8" s="306" t="s">
        <v>362</v>
      </c>
      <c r="C8" s="307"/>
      <c r="D8" s="206" t="s">
        <v>26</v>
      </c>
      <c r="E8" s="207" t="s">
        <v>26</v>
      </c>
      <c r="F8" s="206" t="s">
        <v>34</v>
      </c>
      <c r="G8" s="208">
        <v>5000000</v>
      </c>
      <c r="H8" s="206" t="s">
        <v>26</v>
      </c>
      <c r="I8" s="207" t="s">
        <v>26</v>
      </c>
      <c r="J8" s="206" t="s">
        <v>26</v>
      </c>
      <c r="K8" s="207" t="s">
        <v>27</v>
      </c>
      <c r="L8" s="206" t="s">
        <v>34</v>
      </c>
      <c r="M8" s="208">
        <v>5000000</v>
      </c>
      <c r="N8" s="9" t="s">
        <v>94</v>
      </c>
    </row>
    <row r="9" spans="1:16" ht="56.25" x14ac:dyDescent="0.2">
      <c r="A9" s="56"/>
      <c r="B9" s="15" t="s">
        <v>341</v>
      </c>
      <c r="C9" s="11">
        <v>1</v>
      </c>
      <c r="D9" s="211" t="s">
        <v>577</v>
      </c>
      <c r="E9" s="212">
        <v>251900</v>
      </c>
      <c r="F9" s="211" t="s">
        <v>40</v>
      </c>
      <c r="G9" s="212">
        <v>250000</v>
      </c>
      <c r="H9" s="211" t="s">
        <v>40</v>
      </c>
      <c r="I9" s="212">
        <v>250000</v>
      </c>
      <c r="J9" s="211" t="s">
        <v>40</v>
      </c>
      <c r="K9" s="212">
        <v>250000</v>
      </c>
      <c r="L9" s="29" t="s">
        <v>212</v>
      </c>
      <c r="M9" s="26">
        <f>E9+G9+I9+K9</f>
        <v>1001900</v>
      </c>
      <c r="N9" s="213" t="s">
        <v>47</v>
      </c>
    </row>
    <row r="10" spans="1:16" ht="37.5" x14ac:dyDescent="0.2">
      <c r="A10" s="56"/>
      <c r="B10" s="15" t="s">
        <v>342</v>
      </c>
      <c r="C10" s="11">
        <v>1</v>
      </c>
      <c r="D10" s="25" t="s">
        <v>41</v>
      </c>
      <c r="E10" s="29">
        <v>125000</v>
      </c>
      <c r="F10" s="25" t="s">
        <v>80</v>
      </c>
      <c r="G10" s="27">
        <v>141000</v>
      </c>
      <c r="H10" s="25" t="s">
        <v>587</v>
      </c>
      <c r="I10" s="26">
        <v>154000</v>
      </c>
      <c r="J10" s="25" t="s">
        <v>81</v>
      </c>
      <c r="K10" s="26">
        <v>154000</v>
      </c>
      <c r="L10" s="25" t="s">
        <v>588</v>
      </c>
      <c r="M10" s="26">
        <f>SUM(E10,G10,I10,K10)</f>
        <v>574000</v>
      </c>
      <c r="N10" s="12" t="s">
        <v>66</v>
      </c>
    </row>
    <row r="11" spans="1:16" ht="37.5" x14ac:dyDescent="0.2">
      <c r="A11" s="56"/>
      <c r="B11" s="9" t="s">
        <v>343</v>
      </c>
      <c r="C11" s="219">
        <v>1</v>
      </c>
      <c r="D11" s="206"/>
      <c r="E11" s="220"/>
      <c r="F11" s="206"/>
      <c r="G11" s="221"/>
      <c r="H11" s="206"/>
      <c r="I11" s="222"/>
      <c r="J11" s="206"/>
      <c r="K11" s="222"/>
      <c r="L11" s="206"/>
      <c r="M11" s="222"/>
      <c r="N11" s="210" t="s">
        <v>66</v>
      </c>
    </row>
    <row r="12" spans="1:16" x14ac:dyDescent="0.2">
      <c r="A12" s="56"/>
      <c r="B12" s="9" t="s">
        <v>210</v>
      </c>
      <c r="C12" s="219" t="s">
        <v>32</v>
      </c>
      <c r="D12" s="206" t="s">
        <v>70</v>
      </c>
      <c r="E12" s="220">
        <v>231000</v>
      </c>
      <c r="F12" s="206" t="s">
        <v>82</v>
      </c>
      <c r="G12" s="221">
        <v>255000</v>
      </c>
      <c r="H12" s="206" t="s">
        <v>83</v>
      </c>
      <c r="I12" s="222">
        <v>276000</v>
      </c>
      <c r="J12" s="206" t="s">
        <v>84</v>
      </c>
      <c r="K12" s="222">
        <v>297000</v>
      </c>
      <c r="L12" s="223" t="s">
        <v>122</v>
      </c>
      <c r="M12" s="222">
        <f t="shared" ref="M12:M22" si="0">E12+G12+I12+K12</f>
        <v>1059000</v>
      </c>
      <c r="N12" s="210"/>
    </row>
    <row r="13" spans="1:16" x14ac:dyDescent="0.2">
      <c r="A13" s="56"/>
      <c r="B13" s="210" t="s">
        <v>113</v>
      </c>
      <c r="C13" s="219" t="s">
        <v>32</v>
      </c>
      <c r="D13" s="206" t="s">
        <v>71</v>
      </c>
      <c r="E13" s="220">
        <v>18000</v>
      </c>
      <c r="F13" s="206" t="s">
        <v>45</v>
      </c>
      <c r="G13" s="221">
        <v>30000</v>
      </c>
      <c r="H13" s="206" t="s">
        <v>46</v>
      </c>
      <c r="I13" s="222">
        <v>40000</v>
      </c>
      <c r="J13" s="206" t="s">
        <v>85</v>
      </c>
      <c r="K13" s="222">
        <v>50000</v>
      </c>
      <c r="L13" s="206" t="s">
        <v>209</v>
      </c>
      <c r="M13" s="222">
        <f t="shared" si="0"/>
        <v>138000</v>
      </c>
      <c r="N13" s="210"/>
    </row>
    <row r="14" spans="1:16" x14ac:dyDescent="0.2">
      <c r="A14" s="56"/>
      <c r="B14" s="210" t="s">
        <v>114</v>
      </c>
      <c r="C14" s="219" t="s">
        <v>32</v>
      </c>
      <c r="D14" s="206" t="s">
        <v>72</v>
      </c>
      <c r="E14" s="220">
        <v>146500</v>
      </c>
      <c r="F14" s="206" t="s">
        <v>72</v>
      </c>
      <c r="G14" s="222">
        <v>150000</v>
      </c>
      <c r="H14" s="206" t="s">
        <v>72</v>
      </c>
      <c r="I14" s="222">
        <v>150000</v>
      </c>
      <c r="J14" s="206" t="s">
        <v>72</v>
      </c>
      <c r="K14" s="222">
        <v>150000</v>
      </c>
      <c r="L14" s="206" t="s">
        <v>122</v>
      </c>
      <c r="M14" s="222">
        <f>SUM(E14,G14,I14,K14)</f>
        <v>596500</v>
      </c>
      <c r="N14" s="210"/>
    </row>
    <row r="15" spans="1:16" x14ac:dyDescent="0.2">
      <c r="A15" s="56"/>
      <c r="B15" s="14" t="s">
        <v>115</v>
      </c>
      <c r="C15" s="22" t="s">
        <v>32</v>
      </c>
      <c r="D15" s="30" t="s">
        <v>73</v>
      </c>
      <c r="E15" s="71">
        <v>40000</v>
      </c>
      <c r="F15" s="30" t="s">
        <v>42</v>
      </c>
      <c r="G15" s="224">
        <v>49000</v>
      </c>
      <c r="H15" s="30" t="s">
        <v>82</v>
      </c>
      <c r="I15" s="31">
        <v>53000</v>
      </c>
      <c r="J15" s="30" t="s">
        <v>83</v>
      </c>
      <c r="K15" s="31">
        <v>58000</v>
      </c>
      <c r="L15" s="30" t="s">
        <v>201</v>
      </c>
      <c r="M15" s="31">
        <f t="shared" si="0"/>
        <v>200000</v>
      </c>
      <c r="N15" s="14"/>
    </row>
    <row r="16" spans="1:16" ht="37.5" x14ac:dyDescent="0.2">
      <c r="A16" s="56"/>
      <c r="B16" s="18" t="s">
        <v>344</v>
      </c>
      <c r="C16" s="22">
        <v>1</v>
      </c>
      <c r="D16" s="30" t="s">
        <v>95</v>
      </c>
      <c r="E16" s="71">
        <v>634100</v>
      </c>
      <c r="F16" s="30" t="s">
        <v>95</v>
      </c>
      <c r="G16" s="71">
        <v>634100</v>
      </c>
      <c r="H16" s="30" t="s">
        <v>95</v>
      </c>
      <c r="I16" s="71">
        <v>634100</v>
      </c>
      <c r="J16" s="30" t="s">
        <v>95</v>
      </c>
      <c r="K16" s="71">
        <v>634100</v>
      </c>
      <c r="L16" s="30" t="s">
        <v>211</v>
      </c>
      <c r="M16" s="31">
        <f t="shared" si="0"/>
        <v>2536400</v>
      </c>
      <c r="N16" s="108" t="s">
        <v>96</v>
      </c>
    </row>
    <row r="17" spans="1:14" ht="37.5" x14ac:dyDescent="0.2">
      <c r="A17" s="56"/>
      <c r="B17" s="13" t="s">
        <v>346</v>
      </c>
      <c r="C17" s="11">
        <v>1</v>
      </c>
      <c r="D17" s="225" t="s">
        <v>573</v>
      </c>
      <c r="E17" s="28">
        <v>6456540</v>
      </c>
      <c r="F17" s="225" t="s">
        <v>574</v>
      </c>
      <c r="G17" s="28">
        <v>6120000</v>
      </c>
      <c r="H17" s="225" t="s">
        <v>574</v>
      </c>
      <c r="I17" s="28">
        <v>6120000</v>
      </c>
      <c r="J17" s="225" t="s">
        <v>574</v>
      </c>
      <c r="K17" s="28">
        <v>6120000</v>
      </c>
      <c r="L17" s="225" t="s">
        <v>575</v>
      </c>
      <c r="M17" s="26">
        <f t="shared" si="0"/>
        <v>24816540</v>
      </c>
      <c r="N17" s="15" t="s">
        <v>576</v>
      </c>
    </row>
    <row r="18" spans="1:14" ht="56.25" x14ac:dyDescent="0.2">
      <c r="A18" s="56"/>
      <c r="B18" s="13" t="s">
        <v>347</v>
      </c>
      <c r="C18" s="11">
        <v>1</v>
      </c>
      <c r="D18" s="25" t="s">
        <v>97</v>
      </c>
      <c r="E18" s="29">
        <v>395200</v>
      </c>
      <c r="F18" s="25" t="s">
        <v>97</v>
      </c>
      <c r="G18" s="29">
        <v>400000</v>
      </c>
      <c r="H18" s="25" t="s">
        <v>97</v>
      </c>
      <c r="I18" s="29">
        <v>400000</v>
      </c>
      <c r="J18" s="25" t="s">
        <v>97</v>
      </c>
      <c r="K18" s="29">
        <v>400000</v>
      </c>
      <c r="L18" s="225" t="s">
        <v>372</v>
      </c>
      <c r="M18" s="26">
        <f t="shared" si="0"/>
        <v>1595200</v>
      </c>
      <c r="N18" s="12" t="s">
        <v>98</v>
      </c>
    </row>
    <row r="19" spans="1:14" ht="75" x14ac:dyDescent="0.2">
      <c r="A19" s="56"/>
      <c r="B19" s="13" t="s">
        <v>665</v>
      </c>
      <c r="C19" s="11">
        <v>1</v>
      </c>
      <c r="D19" s="25" t="s">
        <v>99</v>
      </c>
      <c r="E19" s="29">
        <v>251100</v>
      </c>
      <c r="F19" s="25" t="s">
        <v>40</v>
      </c>
      <c r="G19" s="28">
        <v>300000</v>
      </c>
      <c r="H19" s="25" t="s">
        <v>40</v>
      </c>
      <c r="I19" s="28">
        <v>300000</v>
      </c>
      <c r="J19" s="25" t="s">
        <v>40</v>
      </c>
      <c r="K19" s="28">
        <v>300000</v>
      </c>
      <c r="L19" s="225" t="s">
        <v>212</v>
      </c>
      <c r="M19" s="26">
        <f t="shared" si="0"/>
        <v>1151100</v>
      </c>
      <c r="N19" s="12" t="s">
        <v>98</v>
      </c>
    </row>
    <row r="20" spans="1:14" ht="37.5" x14ac:dyDescent="0.2">
      <c r="A20" s="56"/>
      <c r="B20" s="18" t="s">
        <v>528</v>
      </c>
      <c r="C20" s="22">
        <v>1</v>
      </c>
      <c r="D20" s="30" t="s">
        <v>68</v>
      </c>
      <c r="E20" s="71">
        <v>108500</v>
      </c>
      <c r="F20" s="71" t="s">
        <v>36</v>
      </c>
      <c r="G20" s="31">
        <v>130000</v>
      </c>
      <c r="H20" s="71" t="s">
        <v>74</v>
      </c>
      <c r="I20" s="31">
        <v>147000</v>
      </c>
      <c r="J20" s="71" t="s">
        <v>75</v>
      </c>
      <c r="K20" s="31">
        <v>164000</v>
      </c>
      <c r="L20" s="30" t="s">
        <v>207</v>
      </c>
      <c r="M20" s="31">
        <f t="shared" si="0"/>
        <v>549500</v>
      </c>
      <c r="N20" s="14" t="s">
        <v>66</v>
      </c>
    </row>
    <row r="21" spans="1:14" ht="56.25" x14ac:dyDescent="0.2">
      <c r="A21" s="56"/>
      <c r="B21" s="18" t="s">
        <v>529</v>
      </c>
      <c r="C21" s="22">
        <v>1</v>
      </c>
      <c r="D21" s="30" t="s">
        <v>69</v>
      </c>
      <c r="E21" s="71">
        <v>154000</v>
      </c>
      <c r="F21" s="71" t="s">
        <v>78</v>
      </c>
      <c r="G21" s="31">
        <v>181000</v>
      </c>
      <c r="H21" s="71" t="s">
        <v>77</v>
      </c>
      <c r="I21" s="31">
        <v>191000</v>
      </c>
      <c r="J21" s="71" t="s">
        <v>79</v>
      </c>
      <c r="K21" s="31">
        <v>201000</v>
      </c>
      <c r="L21" s="30" t="s">
        <v>208</v>
      </c>
      <c r="M21" s="31">
        <f t="shared" si="0"/>
        <v>727000</v>
      </c>
      <c r="N21" s="14" t="s">
        <v>66</v>
      </c>
    </row>
    <row r="22" spans="1:14" ht="37.5" x14ac:dyDescent="0.2">
      <c r="A22" s="56"/>
      <c r="B22" s="13" t="s">
        <v>348</v>
      </c>
      <c r="C22" s="11">
        <v>1</v>
      </c>
      <c r="D22" s="25" t="s">
        <v>52</v>
      </c>
      <c r="E22" s="28">
        <v>76920</v>
      </c>
      <c r="F22" s="25" t="s">
        <v>52</v>
      </c>
      <c r="G22" s="28">
        <v>76920</v>
      </c>
      <c r="H22" s="25" t="s">
        <v>52</v>
      </c>
      <c r="I22" s="28">
        <v>76920</v>
      </c>
      <c r="J22" s="25" t="s">
        <v>52</v>
      </c>
      <c r="K22" s="28">
        <v>76920</v>
      </c>
      <c r="L22" s="25" t="s">
        <v>206</v>
      </c>
      <c r="M22" s="26">
        <f t="shared" si="0"/>
        <v>307680</v>
      </c>
      <c r="N22" s="12" t="s">
        <v>48</v>
      </c>
    </row>
    <row r="23" spans="1:14" ht="56.25" x14ac:dyDescent="0.2">
      <c r="A23" s="56"/>
      <c r="B23" s="306" t="s">
        <v>388</v>
      </c>
      <c r="C23" s="219">
        <v>1</v>
      </c>
      <c r="D23" s="206"/>
      <c r="E23" s="220"/>
      <c r="F23" s="221"/>
      <c r="G23" s="222"/>
      <c r="H23" s="221"/>
      <c r="I23" s="222"/>
      <c r="J23" s="221"/>
      <c r="K23" s="222"/>
      <c r="L23" s="222"/>
      <c r="M23" s="222"/>
      <c r="N23" s="9" t="s">
        <v>641</v>
      </c>
    </row>
    <row r="24" spans="1:14" ht="56.25" x14ac:dyDescent="0.2">
      <c r="A24" s="56"/>
      <c r="B24" s="306" t="s">
        <v>276</v>
      </c>
      <c r="C24" s="219"/>
      <c r="D24" s="206"/>
      <c r="E24" s="220"/>
      <c r="F24" s="206" t="s">
        <v>277</v>
      </c>
      <c r="G24" s="222">
        <v>20000000</v>
      </c>
      <c r="H24" s="206" t="s">
        <v>277</v>
      </c>
      <c r="I24" s="222">
        <v>20000000</v>
      </c>
      <c r="J24" s="206" t="s">
        <v>277</v>
      </c>
      <c r="K24" s="222">
        <v>20000000</v>
      </c>
      <c r="L24" s="220" t="s">
        <v>280</v>
      </c>
      <c r="M24" s="222">
        <v>6000000</v>
      </c>
      <c r="N24" s="210" t="s">
        <v>139</v>
      </c>
    </row>
    <row r="25" spans="1:14" ht="56.25" x14ac:dyDescent="0.2">
      <c r="A25" s="56"/>
      <c r="B25" s="310" t="s">
        <v>285</v>
      </c>
      <c r="C25" s="22"/>
      <c r="D25" s="30"/>
      <c r="E25" s="71"/>
      <c r="F25" s="226" t="s">
        <v>286</v>
      </c>
      <c r="G25" s="31">
        <v>26014230</v>
      </c>
      <c r="H25" s="226" t="s">
        <v>286</v>
      </c>
      <c r="I25" s="31">
        <v>26014230</v>
      </c>
      <c r="J25" s="226" t="s">
        <v>286</v>
      </c>
      <c r="K25" s="31">
        <v>26014230</v>
      </c>
      <c r="L25" s="226" t="s">
        <v>286</v>
      </c>
      <c r="M25" s="31">
        <f t="shared" ref="M25:M33" si="1">G25+I25+K25</f>
        <v>78042690</v>
      </c>
      <c r="N25" s="14" t="s">
        <v>139</v>
      </c>
    </row>
    <row r="26" spans="1:14" ht="56.25" x14ac:dyDescent="0.2">
      <c r="A26" s="56"/>
      <c r="B26" s="13" t="s">
        <v>389</v>
      </c>
      <c r="C26" s="11">
        <v>2</v>
      </c>
      <c r="D26" s="25" t="s">
        <v>26</v>
      </c>
      <c r="E26" s="25" t="s">
        <v>26</v>
      </c>
      <c r="F26" s="25" t="s">
        <v>196</v>
      </c>
      <c r="G26" s="26">
        <v>1200000</v>
      </c>
      <c r="H26" s="25" t="s">
        <v>196</v>
      </c>
      <c r="I26" s="26">
        <v>300000</v>
      </c>
      <c r="J26" s="25" t="s">
        <v>196</v>
      </c>
      <c r="K26" s="26">
        <v>300000</v>
      </c>
      <c r="L26" s="25" t="s">
        <v>351</v>
      </c>
      <c r="M26" s="26">
        <f t="shared" si="1"/>
        <v>1800000</v>
      </c>
      <c r="N26" s="12" t="s">
        <v>139</v>
      </c>
    </row>
    <row r="27" spans="1:14" ht="37.5" x14ac:dyDescent="0.2">
      <c r="A27" s="56"/>
      <c r="B27" s="310" t="s">
        <v>390</v>
      </c>
      <c r="C27" s="22">
        <v>2</v>
      </c>
      <c r="D27" s="30" t="s">
        <v>26</v>
      </c>
      <c r="E27" s="30" t="s">
        <v>26</v>
      </c>
      <c r="F27" s="30" t="s">
        <v>239</v>
      </c>
      <c r="G27" s="31">
        <v>1318850</v>
      </c>
      <c r="H27" s="30" t="s">
        <v>239</v>
      </c>
      <c r="I27" s="31">
        <v>1267850</v>
      </c>
      <c r="J27" s="30" t="s">
        <v>239</v>
      </c>
      <c r="K27" s="31">
        <v>1267850</v>
      </c>
      <c r="L27" s="30" t="s">
        <v>350</v>
      </c>
      <c r="M27" s="31">
        <f t="shared" si="1"/>
        <v>3854550</v>
      </c>
      <c r="N27" s="14" t="s">
        <v>139</v>
      </c>
    </row>
    <row r="28" spans="1:14" ht="75" x14ac:dyDescent="0.2">
      <c r="A28" s="56"/>
      <c r="B28" s="15" t="s">
        <v>715</v>
      </c>
      <c r="C28" s="11">
        <v>2</v>
      </c>
      <c r="D28" s="25" t="s">
        <v>26</v>
      </c>
      <c r="E28" s="25" t="s">
        <v>26</v>
      </c>
      <c r="F28" s="25" t="s">
        <v>37</v>
      </c>
      <c r="G28" s="26">
        <v>5800000</v>
      </c>
      <c r="H28" s="25" t="s">
        <v>40</v>
      </c>
      <c r="I28" s="26">
        <v>10000000</v>
      </c>
      <c r="J28" s="25" t="s">
        <v>39</v>
      </c>
      <c r="K28" s="26">
        <v>20000000</v>
      </c>
      <c r="L28" s="29" t="s">
        <v>123</v>
      </c>
      <c r="M28" s="26">
        <f t="shared" si="1"/>
        <v>35800000</v>
      </c>
      <c r="N28" s="15" t="s">
        <v>94</v>
      </c>
    </row>
    <row r="29" spans="1:14" ht="75" x14ac:dyDescent="0.2">
      <c r="A29" s="56"/>
      <c r="B29" s="13" t="s">
        <v>716</v>
      </c>
      <c r="C29" s="188">
        <v>2</v>
      </c>
      <c r="D29" s="188" t="s">
        <v>26</v>
      </c>
      <c r="E29" s="29" t="s">
        <v>26</v>
      </c>
      <c r="F29" s="188" t="s">
        <v>238</v>
      </c>
      <c r="G29" s="26">
        <v>625000</v>
      </c>
      <c r="H29" s="188" t="s">
        <v>238</v>
      </c>
      <c r="I29" s="26">
        <v>802600</v>
      </c>
      <c r="J29" s="188" t="s">
        <v>238</v>
      </c>
      <c r="K29" s="26">
        <v>802600</v>
      </c>
      <c r="L29" s="25" t="s">
        <v>345</v>
      </c>
      <c r="M29" s="75">
        <f t="shared" si="1"/>
        <v>2230200</v>
      </c>
      <c r="N29" s="12" t="s">
        <v>139</v>
      </c>
    </row>
    <row r="30" spans="1:14" ht="150" x14ac:dyDescent="0.2">
      <c r="A30" s="56"/>
      <c r="B30" s="310" t="s">
        <v>717</v>
      </c>
      <c r="C30" s="22">
        <v>2</v>
      </c>
      <c r="D30" s="30" t="s">
        <v>26</v>
      </c>
      <c r="E30" s="71" t="s">
        <v>27</v>
      </c>
      <c r="F30" s="226" t="s">
        <v>386</v>
      </c>
      <c r="G30" s="31">
        <v>998000</v>
      </c>
      <c r="H30" s="226" t="s">
        <v>386</v>
      </c>
      <c r="I30" s="31">
        <v>998000</v>
      </c>
      <c r="J30" s="226" t="s">
        <v>386</v>
      </c>
      <c r="K30" s="31">
        <v>998000</v>
      </c>
      <c r="L30" s="226" t="s">
        <v>387</v>
      </c>
      <c r="M30" s="31">
        <f t="shared" si="1"/>
        <v>2994000</v>
      </c>
      <c r="N30" s="108" t="s">
        <v>526</v>
      </c>
    </row>
    <row r="31" spans="1:14" ht="75" x14ac:dyDescent="0.2">
      <c r="A31" s="56"/>
      <c r="B31" s="306" t="s">
        <v>718</v>
      </c>
      <c r="C31" s="219">
        <v>2</v>
      </c>
      <c r="D31" s="206" t="s">
        <v>24</v>
      </c>
      <c r="E31" s="220" t="s">
        <v>24</v>
      </c>
      <c r="F31" s="311" t="s">
        <v>589</v>
      </c>
      <c r="G31" s="222">
        <v>5621900</v>
      </c>
      <c r="H31" s="311" t="s">
        <v>589</v>
      </c>
      <c r="I31" s="222">
        <v>5700000</v>
      </c>
      <c r="J31" s="311" t="s">
        <v>589</v>
      </c>
      <c r="K31" s="222">
        <v>5700000</v>
      </c>
      <c r="L31" s="311" t="s">
        <v>589</v>
      </c>
      <c r="M31" s="222">
        <f t="shared" si="1"/>
        <v>17021900</v>
      </c>
      <c r="N31" s="7" t="s">
        <v>140</v>
      </c>
    </row>
    <row r="32" spans="1:14" ht="37.5" x14ac:dyDescent="0.2">
      <c r="A32" s="56"/>
      <c r="B32" s="13" t="s">
        <v>772</v>
      </c>
      <c r="C32" s="11">
        <v>1</v>
      </c>
      <c r="D32" s="25"/>
      <c r="E32" s="27"/>
      <c r="F32" s="225" t="s">
        <v>241</v>
      </c>
      <c r="G32" s="652">
        <v>1590000</v>
      </c>
      <c r="H32" s="225" t="s">
        <v>242</v>
      </c>
      <c r="I32" s="652">
        <v>4250000</v>
      </c>
      <c r="J32" s="225" t="s">
        <v>242</v>
      </c>
      <c r="K32" s="26">
        <v>4250000</v>
      </c>
      <c r="L32" s="225" t="s">
        <v>243</v>
      </c>
      <c r="M32" s="26">
        <f t="shared" si="1"/>
        <v>10090000</v>
      </c>
      <c r="N32" s="15" t="s">
        <v>140</v>
      </c>
    </row>
    <row r="33" spans="1:14" ht="75" x14ac:dyDescent="0.2">
      <c r="A33" s="56"/>
      <c r="B33" s="9" t="s">
        <v>773</v>
      </c>
      <c r="C33" s="219">
        <v>2</v>
      </c>
      <c r="D33" s="206"/>
      <c r="E33" s="221"/>
      <c r="F33" s="309" t="s">
        <v>393</v>
      </c>
      <c r="G33" s="228">
        <v>800000</v>
      </c>
      <c r="H33" s="309" t="s">
        <v>393</v>
      </c>
      <c r="I33" s="228">
        <v>800000</v>
      </c>
      <c r="J33" s="309" t="s">
        <v>393</v>
      </c>
      <c r="K33" s="228">
        <v>800000</v>
      </c>
      <c r="L33" s="311" t="s">
        <v>394</v>
      </c>
      <c r="M33" s="222">
        <f t="shared" si="1"/>
        <v>2400000</v>
      </c>
      <c r="N33" s="9" t="s">
        <v>140</v>
      </c>
    </row>
    <row r="34" spans="1:14" ht="56.25" x14ac:dyDescent="0.2">
      <c r="A34" s="56"/>
      <c r="B34" s="616" t="s">
        <v>900</v>
      </c>
      <c r="C34" s="99">
        <v>1</v>
      </c>
      <c r="D34" s="690" t="s">
        <v>581</v>
      </c>
      <c r="E34" s="76">
        <v>30000</v>
      </c>
      <c r="F34" s="690" t="s">
        <v>581</v>
      </c>
      <c r="G34" s="76">
        <v>30000</v>
      </c>
      <c r="H34" s="690" t="s">
        <v>581</v>
      </c>
      <c r="I34" s="76">
        <v>30000</v>
      </c>
      <c r="J34" s="690" t="s">
        <v>581</v>
      </c>
      <c r="K34" s="76">
        <v>30000</v>
      </c>
      <c r="L34" s="76" t="s">
        <v>206</v>
      </c>
      <c r="M34" s="100">
        <v>120000</v>
      </c>
      <c r="N34" s="130" t="s">
        <v>94</v>
      </c>
    </row>
    <row r="35" spans="1:14" ht="56.25" x14ac:dyDescent="0.2">
      <c r="A35" s="56"/>
      <c r="B35" s="616" t="s">
        <v>901</v>
      </c>
      <c r="C35" s="99">
        <v>1</v>
      </c>
      <c r="D35" s="690" t="s">
        <v>581</v>
      </c>
      <c r="E35" s="76">
        <v>27000</v>
      </c>
      <c r="F35" s="690" t="s">
        <v>581</v>
      </c>
      <c r="G35" s="76">
        <v>27000</v>
      </c>
      <c r="H35" s="690" t="s">
        <v>581</v>
      </c>
      <c r="I35" s="76">
        <v>27000</v>
      </c>
      <c r="J35" s="690" t="s">
        <v>581</v>
      </c>
      <c r="K35" s="76">
        <v>27000</v>
      </c>
      <c r="L35" s="76" t="s">
        <v>206</v>
      </c>
      <c r="M35" s="100">
        <f>E35+G35+I35+K35</f>
        <v>108000</v>
      </c>
      <c r="N35" s="130" t="s">
        <v>94</v>
      </c>
    </row>
    <row r="36" spans="1:14" ht="60.75" x14ac:dyDescent="0.2">
      <c r="A36" s="56"/>
      <c r="B36" s="696" t="s">
        <v>902</v>
      </c>
      <c r="C36" s="653">
        <v>2</v>
      </c>
      <c r="D36" s="659"/>
      <c r="E36" s="660"/>
      <c r="F36" s="659"/>
      <c r="G36" s="660"/>
      <c r="H36" s="659"/>
      <c r="I36" s="660"/>
      <c r="J36" s="659"/>
      <c r="K36" s="660"/>
      <c r="L36" s="659"/>
      <c r="M36" s="660"/>
      <c r="N36" s="693" t="s">
        <v>825</v>
      </c>
    </row>
    <row r="37" spans="1:14" ht="75" x14ac:dyDescent="0.2">
      <c r="A37" s="56"/>
      <c r="B37" s="609" t="s">
        <v>824</v>
      </c>
      <c r="C37" s="655"/>
      <c r="D37" s="662" t="s">
        <v>119</v>
      </c>
      <c r="E37" s="658">
        <v>690300</v>
      </c>
      <c r="F37" s="662" t="s">
        <v>119</v>
      </c>
      <c r="G37" s="658">
        <v>690300</v>
      </c>
      <c r="H37" s="662" t="s">
        <v>119</v>
      </c>
      <c r="I37" s="658">
        <v>690300</v>
      </c>
      <c r="J37" s="662" t="s">
        <v>119</v>
      </c>
      <c r="K37" s="658">
        <v>690300</v>
      </c>
      <c r="L37" s="662" t="s">
        <v>351</v>
      </c>
      <c r="M37" s="658">
        <f>E37*4</f>
        <v>2761200</v>
      </c>
      <c r="N37" s="694"/>
    </row>
    <row r="38" spans="1:14" ht="56.25" x14ac:dyDescent="0.2">
      <c r="A38" s="56"/>
      <c r="B38" s="609" t="s">
        <v>828</v>
      </c>
      <c r="C38" s="655"/>
      <c r="D38" s="662" t="s">
        <v>117</v>
      </c>
      <c r="E38" s="658">
        <v>727300</v>
      </c>
      <c r="F38" s="662" t="s">
        <v>117</v>
      </c>
      <c r="G38" s="658">
        <v>727300</v>
      </c>
      <c r="H38" s="662" t="s">
        <v>117</v>
      </c>
      <c r="I38" s="658">
        <v>727300</v>
      </c>
      <c r="J38" s="662" t="s">
        <v>117</v>
      </c>
      <c r="K38" s="658">
        <v>727300</v>
      </c>
      <c r="L38" s="662" t="s">
        <v>39</v>
      </c>
      <c r="M38" s="658">
        <f>E38*4</f>
        <v>2909200</v>
      </c>
      <c r="N38" s="694"/>
    </row>
    <row r="39" spans="1:14" ht="97.5" customHeight="1" x14ac:dyDescent="0.2">
      <c r="A39" s="56"/>
      <c r="B39" s="614" t="s">
        <v>903</v>
      </c>
      <c r="C39" s="214">
        <v>2</v>
      </c>
      <c r="D39" s="215"/>
      <c r="E39" s="216"/>
      <c r="F39" s="215"/>
      <c r="G39" s="218"/>
      <c r="H39" s="215"/>
      <c r="I39" s="218"/>
      <c r="J39" s="215"/>
      <c r="K39" s="218"/>
      <c r="L39" s="227"/>
      <c r="M39" s="218"/>
      <c r="N39" s="7" t="s">
        <v>885</v>
      </c>
    </row>
    <row r="40" spans="1:14" ht="37.5" x14ac:dyDescent="0.2">
      <c r="A40" s="56"/>
      <c r="B40" s="609" t="s">
        <v>876</v>
      </c>
      <c r="C40" s="655"/>
      <c r="D40" s="662" t="s">
        <v>35</v>
      </c>
      <c r="E40" s="658">
        <v>62000</v>
      </c>
      <c r="F40" s="662" t="s">
        <v>35</v>
      </c>
      <c r="G40" s="658">
        <v>62000</v>
      </c>
      <c r="H40" s="662" t="s">
        <v>35</v>
      </c>
      <c r="I40" s="658">
        <v>62000</v>
      </c>
      <c r="J40" s="662" t="s">
        <v>35</v>
      </c>
      <c r="K40" s="658">
        <v>62000</v>
      </c>
      <c r="L40" s="662" t="s">
        <v>82</v>
      </c>
      <c r="M40" s="658">
        <f>E40*4</f>
        <v>248000</v>
      </c>
      <c r="N40" s="694" t="s">
        <v>140</v>
      </c>
    </row>
    <row r="41" spans="1:14" ht="56.25" x14ac:dyDescent="0.2">
      <c r="A41" s="56"/>
      <c r="B41" s="609" t="s">
        <v>877</v>
      </c>
      <c r="C41" s="655"/>
      <c r="D41" s="662" t="s">
        <v>866</v>
      </c>
      <c r="E41" s="658">
        <v>344300</v>
      </c>
      <c r="F41" s="662" t="s">
        <v>866</v>
      </c>
      <c r="G41" s="658">
        <v>344300</v>
      </c>
      <c r="H41" s="662" t="s">
        <v>866</v>
      </c>
      <c r="I41" s="658">
        <v>344300</v>
      </c>
      <c r="J41" s="662" t="s">
        <v>866</v>
      </c>
      <c r="K41" s="658">
        <v>344300</v>
      </c>
      <c r="L41" s="662" t="s">
        <v>868</v>
      </c>
      <c r="M41" s="658">
        <f t="shared" ref="M41:M45" si="2">E41*4</f>
        <v>1377200</v>
      </c>
      <c r="N41" s="694" t="s">
        <v>884</v>
      </c>
    </row>
    <row r="42" spans="1:14" ht="56.25" x14ac:dyDescent="0.2">
      <c r="A42" s="56"/>
      <c r="B42" s="609" t="s">
        <v>878</v>
      </c>
      <c r="C42" s="655"/>
      <c r="D42" s="662" t="s">
        <v>866</v>
      </c>
      <c r="E42" s="658">
        <v>168300</v>
      </c>
      <c r="F42" s="662" t="s">
        <v>866</v>
      </c>
      <c r="G42" s="658">
        <v>168300</v>
      </c>
      <c r="H42" s="662" t="s">
        <v>866</v>
      </c>
      <c r="I42" s="658">
        <v>168300</v>
      </c>
      <c r="J42" s="662" t="s">
        <v>866</v>
      </c>
      <c r="K42" s="658">
        <v>168300</v>
      </c>
      <c r="L42" s="662" t="s">
        <v>868</v>
      </c>
      <c r="M42" s="658">
        <f t="shared" si="2"/>
        <v>673200</v>
      </c>
      <c r="N42" s="694" t="s">
        <v>884</v>
      </c>
    </row>
    <row r="43" spans="1:14" ht="37.5" x14ac:dyDescent="0.2">
      <c r="A43" s="56"/>
      <c r="B43" s="609" t="s">
        <v>879</v>
      </c>
      <c r="C43" s="655"/>
      <c r="D43" s="662" t="s">
        <v>35</v>
      </c>
      <c r="E43" s="658">
        <v>333350</v>
      </c>
      <c r="F43" s="662" t="s">
        <v>35</v>
      </c>
      <c r="G43" s="658">
        <v>333350</v>
      </c>
      <c r="H43" s="662" t="s">
        <v>35</v>
      </c>
      <c r="I43" s="658">
        <v>333350</v>
      </c>
      <c r="J43" s="662" t="s">
        <v>35</v>
      </c>
      <c r="K43" s="658">
        <v>333350</v>
      </c>
      <c r="L43" s="662" t="s">
        <v>82</v>
      </c>
      <c r="M43" s="658">
        <f t="shared" si="2"/>
        <v>1333400</v>
      </c>
      <c r="N43" s="694" t="s">
        <v>140</v>
      </c>
    </row>
    <row r="44" spans="1:14" ht="37.5" x14ac:dyDescent="0.2">
      <c r="A44" s="56"/>
      <c r="B44" s="609" t="s">
        <v>880</v>
      </c>
      <c r="C44" s="655"/>
      <c r="D44" s="662" t="s">
        <v>117</v>
      </c>
      <c r="E44" s="658">
        <v>1905600</v>
      </c>
      <c r="F44" s="662" t="s">
        <v>117</v>
      </c>
      <c r="G44" s="658">
        <v>1905600</v>
      </c>
      <c r="H44" s="662" t="s">
        <v>117</v>
      </c>
      <c r="I44" s="658">
        <v>1905600</v>
      </c>
      <c r="J44" s="662" t="s">
        <v>117</v>
      </c>
      <c r="K44" s="658">
        <v>1905600</v>
      </c>
      <c r="L44" s="662" t="s">
        <v>39</v>
      </c>
      <c r="M44" s="658">
        <f t="shared" si="2"/>
        <v>7622400</v>
      </c>
      <c r="N44" s="694" t="s">
        <v>139</v>
      </c>
    </row>
    <row r="45" spans="1:14" ht="56.25" x14ac:dyDescent="0.2">
      <c r="A45" s="56"/>
      <c r="B45" s="609" t="s">
        <v>881</v>
      </c>
      <c r="C45" s="655"/>
      <c r="D45" s="662" t="s">
        <v>882</v>
      </c>
      <c r="E45" s="658">
        <v>369280</v>
      </c>
      <c r="F45" s="662" t="s">
        <v>882</v>
      </c>
      <c r="G45" s="658">
        <v>369280</v>
      </c>
      <c r="H45" s="662" t="s">
        <v>882</v>
      </c>
      <c r="I45" s="658">
        <v>369280</v>
      </c>
      <c r="J45" s="662" t="s">
        <v>882</v>
      </c>
      <c r="K45" s="658">
        <v>369280</v>
      </c>
      <c r="L45" s="662" t="s">
        <v>883</v>
      </c>
      <c r="M45" s="658">
        <f t="shared" si="2"/>
        <v>1477120</v>
      </c>
      <c r="N45" s="699" t="s">
        <v>143</v>
      </c>
    </row>
    <row r="46" spans="1:14" ht="75" x14ac:dyDescent="0.2">
      <c r="A46" s="67" t="s">
        <v>774</v>
      </c>
      <c r="B46" s="308" t="s">
        <v>328</v>
      </c>
      <c r="C46" s="214">
        <v>1</v>
      </c>
      <c r="D46" s="215"/>
      <c r="E46" s="216"/>
      <c r="F46" s="217"/>
      <c r="G46" s="218"/>
      <c r="H46" s="217"/>
      <c r="I46" s="218"/>
      <c r="J46" s="217"/>
      <c r="K46" s="218"/>
      <c r="L46" s="218"/>
      <c r="M46" s="218"/>
      <c r="N46" s="7" t="s">
        <v>32</v>
      </c>
    </row>
    <row r="47" spans="1:14" ht="37.5" x14ac:dyDescent="0.2">
      <c r="A47" s="56"/>
      <c r="B47" s="306" t="s">
        <v>275</v>
      </c>
      <c r="C47" s="187" t="s">
        <v>32</v>
      </c>
      <c r="D47" s="220" t="s">
        <v>26</v>
      </c>
      <c r="E47" s="220" t="s">
        <v>26</v>
      </c>
      <c r="F47" s="220" t="s">
        <v>273</v>
      </c>
      <c r="G47" s="220">
        <v>252200</v>
      </c>
      <c r="H47" s="220" t="s">
        <v>273</v>
      </c>
      <c r="I47" s="220">
        <v>252200</v>
      </c>
      <c r="J47" s="220" t="s">
        <v>273</v>
      </c>
      <c r="K47" s="220">
        <v>252200</v>
      </c>
      <c r="L47" s="206" t="s">
        <v>288</v>
      </c>
      <c r="M47" s="230">
        <f>G47+I47+K47</f>
        <v>756600</v>
      </c>
      <c r="N47" s="9" t="s">
        <v>274</v>
      </c>
    </row>
    <row r="48" spans="1:14" ht="20.25" x14ac:dyDescent="0.2">
      <c r="A48" s="56"/>
      <c r="B48" s="582" t="s">
        <v>287</v>
      </c>
      <c r="C48" s="159"/>
      <c r="D48" s="71" t="s">
        <v>26</v>
      </c>
      <c r="E48" s="71" t="s">
        <v>26</v>
      </c>
      <c r="F48" s="71" t="s">
        <v>273</v>
      </c>
      <c r="G48" s="71">
        <v>240920</v>
      </c>
      <c r="H48" s="71" t="s">
        <v>273</v>
      </c>
      <c r="I48" s="71">
        <v>240920</v>
      </c>
      <c r="J48" s="71" t="s">
        <v>273</v>
      </c>
      <c r="K48" s="71">
        <v>240920</v>
      </c>
      <c r="L48" s="30" t="s">
        <v>288</v>
      </c>
      <c r="M48" s="231">
        <f>G48+I48+K48</f>
        <v>722760</v>
      </c>
      <c r="N48" s="18" t="s">
        <v>274</v>
      </c>
    </row>
    <row r="49" spans="1:14" ht="75" x14ac:dyDescent="0.2">
      <c r="A49" s="56"/>
      <c r="B49" s="18" t="s">
        <v>775</v>
      </c>
      <c r="C49" s="22">
        <v>1</v>
      </c>
      <c r="D49" s="30" t="s">
        <v>36</v>
      </c>
      <c r="E49" s="71">
        <v>59000</v>
      </c>
      <c r="F49" s="30" t="s">
        <v>590</v>
      </c>
      <c r="G49" s="31">
        <v>70000</v>
      </c>
      <c r="H49" s="71" t="s">
        <v>76</v>
      </c>
      <c r="I49" s="31">
        <v>80000</v>
      </c>
      <c r="J49" s="71" t="s">
        <v>82</v>
      </c>
      <c r="K49" s="31">
        <v>90000</v>
      </c>
      <c r="L49" s="30" t="s">
        <v>591</v>
      </c>
      <c r="M49" s="31">
        <f>SUM(E49,G49,I49,K49)</f>
        <v>299000</v>
      </c>
      <c r="N49" s="235" t="s">
        <v>66</v>
      </c>
    </row>
    <row r="50" spans="1:14" ht="56.25" x14ac:dyDescent="0.2">
      <c r="A50" s="56"/>
      <c r="B50" s="15" t="s">
        <v>776</v>
      </c>
      <c r="C50" s="11">
        <v>1</v>
      </c>
      <c r="D50" s="25" t="s">
        <v>67</v>
      </c>
      <c r="E50" s="29">
        <v>78000</v>
      </c>
      <c r="F50" s="29" t="s">
        <v>57</v>
      </c>
      <c r="G50" s="29">
        <v>117000</v>
      </c>
      <c r="H50" s="29" t="s">
        <v>73</v>
      </c>
      <c r="I50" s="29">
        <v>156000</v>
      </c>
      <c r="J50" s="29" t="s">
        <v>72</v>
      </c>
      <c r="K50" s="29">
        <v>195000</v>
      </c>
      <c r="L50" s="25" t="s">
        <v>592</v>
      </c>
      <c r="M50" s="26">
        <f>SUM(E50,G50,I50,K50)</f>
        <v>546000</v>
      </c>
      <c r="N50" s="12" t="s">
        <v>66</v>
      </c>
    </row>
    <row r="51" spans="1:14" ht="37.5" x14ac:dyDescent="0.2">
      <c r="A51" s="56"/>
      <c r="B51" s="310" t="s">
        <v>669</v>
      </c>
      <c r="C51" s="22">
        <v>1</v>
      </c>
      <c r="D51" s="30" t="s">
        <v>100</v>
      </c>
      <c r="E51" s="31">
        <v>1000000</v>
      </c>
      <c r="F51" s="30" t="s">
        <v>100</v>
      </c>
      <c r="G51" s="31">
        <v>1000000</v>
      </c>
      <c r="H51" s="30" t="s">
        <v>100</v>
      </c>
      <c r="I51" s="31">
        <v>1000000</v>
      </c>
      <c r="J51" s="30" t="s">
        <v>100</v>
      </c>
      <c r="K51" s="31">
        <v>1000000</v>
      </c>
      <c r="L51" s="30" t="s">
        <v>213</v>
      </c>
      <c r="M51" s="31">
        <f t="shared" ref="M51:M60" si="3">E51+G51+I51+K51</f>
        <v>4000000</v>
      </c>
      <c r="N51" s="14" t="s">
        <v>101</v>
      </c>
    </row>
    <row r="52" spans="1:14" ht="75" x14ac:dyDescent="0.2">
      <c r="A52" s="56"/>
      <c r="B52" s="13" t="s">
        <v>670</v>
      </c>
      <c r="C52" s="11">
        <v>1</v>
      </c>
      <c r="D52" s="25" t="s">
        <v>530</v>
      </c>
      <c r="E52" s="26">
        <v>200000</v>
      </c>
      <c r="F52" s="25" t="s">
        <v>530</v>
      </c>
      <c r="G52" s="26">
        <v>400000</v>
      </c>
      <c r="H52" s="25" t="s">
        <v>530</v>
      </c>
      <c r="I52" s="26">
        <v>600000</v>
      </c>
      <c r="J52" s="25" t="s">
        <v>530</v>
      </c>
      <c r="K52" s="26">
        <v>800000</v>
      </c>
      <c r="L52" s="25" t="s">
        <v>530</v>
      </c>
      <c r="M52" s="26">
        <f t="shared" si="3"/>
        <v>2000000</v>
      </c>
      <c r="N52" s="12" t="s">
        <v>103</v>
      </c>
    </row>
    <row r="53" spans="1:14" ht="72" x14ac:dyDescent="0.2">
      <c r="A53" s="56"/>
      <c r="B53" s="266" t="s">
        <v>672</v>
      </c>
      <c r="C53" s="11">
        <v>1</v>
      </c>
      <c r="D53" s="25" t="s">
        <v>102</v>
      </c>
      <c r="E53" s="26">
        <v>180000</v>
      </c>
      <c r="F53" s="25" t="s">
        <v>102</v>
      </c>
      <c r="G53" s="26">
        <v>180000</v>
      </c>
      <c r="H53" s="25" t="s">
        <v>102</v>
      </c>
      <c r="I53" s="26">
        <v>180000</v>
      </c>
      <c r="J53" s="25" t="s">
        <v>102</v>
      </c>
      <c r="K53" s="26">
        <v>180000</v>
      </c>
      <c r="L53" s="25" t="s">
        <v>102</v>
      </c>
      <c r="M53" s="26">
        <f t="shared" si="3"/>
        <v>720000</v>
      </c>
      <c r="N53" s="12" t="s">
        <v>103</v>
      </c>
    </row>
    <row r="54" spans="1:14" ht="37.5" x14ac:dyDescent="0.2">
      <c r="A54" s="56"/>
      <c r="B54" s="308" t="s">
        <v>671</v>
      </c>
      <c r="C54" s="214"/>
      <c r="D54" s="215"/>
      <c r="E54" s="218"/>
      <c r="F54" s="218"/>
      <c r="G54" s="218"/>
      <c r="H54" s="218"/>
      <c r="I54" s="218"/>
      <c r="J54" s="218"/>
      <c r="K54" s="218"/>
      <c r="L54" s="215"/>
      <c r="M54" s="218" t="s">
        <v>32</v>
      </c>
      <c r="N54" s="237"/>
    </row>
    <row r="55" spans="1:14" ht="56.25" x14ac:dyDescent="0.2">
      <c r="A55" s="56"/>
      <c r="B55" s="306" t="s">
        <v>125</v>
      </c>
      <c r="C55" s="219">
        <v>1</v>
      </c>
      <c r="D55" s="206" t="s">
        <v>108</v>
      </c>
      <c r="E55" s="222">
        <v>154000</v>
      </c>
      <c r="F55" s="206" t="s">
        <v>40</v>
      </c>
      <c r="G55" s="222">
        <v>196500</v>
      </c>
      <c r="H55" s="206" t="s">
        <v>40</v>
      </c>
      <c r="I55" s="222">
        <v>229250</v>
      </c>
      <c r="J55" s="206" t="s">
        <v>40</v>
      </c>
      <c r="K55" s="222">
        <v>262000</v>
      </c>
      <c r="L55" s="206" t="s">
        <v>531</v>
      </c>
      <c r="M55" s="222">
        <f t="shared" si="3"/>
        <v>841750</v>
      </c>
      <c r="N55" s="210" t="s">
        <v>103</v>
      </c>
    </row>
    <row r="56" spans="1:14" ht="37.5" x14ac:dyDescent="0.2">
      <c r="A56" s="56"/>
      <c r="B56" s="306" t="s">
        <v>217</v>
      </c>
      <c r="C56" s="219">
        <v>1</v>
      </c>
      <c r="D56" s="311" t="s">
        <v>532</v>
      </c>
      <c r="E56" s="222">
        <v>4392000</v>
      </c>
      <c r="F56" s="311" t="s">
        <v>532</v>
      </c>
      <c r="G56" s="222">
        <v>4392000</v>
      </c>
      <c r="H56" s="311" t="s">
        <v>532</v>
      </c>
      <c r="I56" s="222">
        <v>4392000</v>
      </c>
      <c r="J56" s="311" t="s">
        <v>532</v>
      </c>
      <c r="K56" s="222">
        <v>4392000</v>
      </c>
      <c r="L56" s="311" t="s">
        <v>533</v>
      </c>
      <c r="M56" s="222">
        <f>E56</f>
        <v>4392000</v>
      </c>
      <c r="N56" s="210" t="s">
        <v>103</v>
      </c>
    </row>
    <row r="57" spans="1:14" ht="37.5" x14ac:dyDescent="0.2">
      <c r="A57" s="56"/>
      <c r="B57" s="611" t="s">
        <v>126</v>
      </c>
      <c r="C57" s="219">
        <v>1</v>
      </c>
      <c r="D57" s="206" t="s">
        <v>534</v>
      </c>
      <c r="E57" s="222">
        <v>234000</v>
      </c>
      <c r="F57" s="206" t="s">
        <v>534</v>
      </c>
      <c r="G57" s="222">
        <v>250000</v>
      </c>
      <c r="H57" s="206" t="s">
        <v>534</v>
      </c>
      <c r="I57" s="222">
        <v>250000</v>
      </c>
      <c r="J57" s="206" t="s">
        <v>534</v>
      </c>
      <c r="K57" s="222">
        <v>250000</v>
      </c>
      <c r="L57" s="206" t="s">
        <v>534</v>
      </c>
      <c r="M57" s="222">
        <f t="shared" si="3"/>
        <v>984000</v>
      </c>
      <c r="N57" s="210" t="s">
        <v>103</v>
      </c>
    </row>
    <row r="58" spans="1:14" x14ac:dyDescent="0.2">
      <c r="A58" s="56"/>
      <c r="B58" s="611" t="s">
        <v>129</v>
      </c>
      <c r="C58" s="219">
        <v>1</v>
      </c>
      <c r="D58" s="206" t="s">
        <v>109</v>
      </c>
      <c r="E58" s="222">
        <v>70000</v>
      </c>
      <c r="F58" s="206" t="s">
        <v>109</v>
      </c>
      <c r="G58" s="222">
        <v>70000</v>
      </c>
      <c r="H58" s="206" t="s">
        <v>109</v>
      </c>
      <c r="I58" s="222">
        <v>70000</v>
      </c>
      <c r="J58" s="206" t="s">
        <v>109</v>
      </c>
      <c r="K58" s="222">
        <v>70000</v>
      </c>
      <c r="L58" s="206" t="s">
        <v>218</v>
      </c>
      <c r="M58" s="222">
        <f t="shared" si="3"/>
        <v>280000</v>
      </c>
      <c r="N58" s="210" t="s">
        <v>103</v>
      </c>
    </row>
    <row r="59" spans="1:14" x14ac:dyDescent="0.2">
      <c r="A59" s="56"/>
      <c r="B59" s="611" t="s">
        <v>127</v>
      </c>
      <c r="C59" s="219">
        <v>1</v>
      </c>
      <c r="D59" s="206" t="s">
        <v>110</v>
      </c>
      <c r="E59" s="221">
        <v>64000</v>
      </c>
      <c r="F59" s="206" t="s">
        <v>110</v>
      </c>
      <c r="G59" s="222">
        <v>70000</v>
      </c>
      <c r="H59" s="206" t="s">
        <v>110</v>
      </c>
      <c r="I59" s="222">
        <v>70000</v>
      </c>
      <c r="J59" s="206" t="s">
        <v>110</v>
      </c>
      <c r="K59" s="222">
        <v>70000</v>
      </c>
      <c r="L59" s="206" t="s">
        <v>219</v>
      </c>
      <c r="M59" s="222">
        <f t="shared" si="3"/>
        <v>274000</v>
      </c>
      <c r="N59" s="210" t="s">
        <v>103</v>
      </c>
    </row>
    <row r="60" spans="1:14" ht="37.5" x14ac:dyDescent="0.2">
      <c r="A60" s="56"/>
      <c r="B60" s="615" t="s">
        <v>128</v>
      </c>
      <c r="C60" s="22">
        <v>1</v>
      </c>
      <c r="D60" s="30" t="s">
        <v>88</v>
      </c>
      <c r="E60" s="32">
        <v>75000</v>
      </c>
      <c r="F60" s="30" t="s">
        <v>88</v>
      </c>
      <c r="G60" s="31">
        <v>75000</v>
      </c>
      <c r="H60" s="30" t="s">
        <v>88</v>
      </c>
      <c r="I60" s="31">
        <v>75000</v>
      </c>
      <c r="J60" s="30">
        <v>75000</v>
      </c>
      <c r="K60" s="31">
        <v>75000</v>
      </c>
      <c r="L60" s="30" t="s">
        <v>88</v>
      </c>
      <c r="M60" s="31">
        <f t="shared" si="3"/>
        <v>300000</v>
      </c>
      <c r="N60" s="14" t="s">
        <v>103</v>
      </c>
    </row>
    <row r="61" spans="1:14" ht="93.75" x14ac:dyDescent="0.2">
      <c r="A61" s="56"/>
      <c r="B61" s="310" t="s">
        <v>673</v>
      </c>
      <c r="C61" s="22">
        <v>2</v>
      </c>
      <c r="D61" s="30" t="s">
        <v>26</v>
      </c>
      <c r="E61" s="30" t="s">
        <v>26</v>
      </c>
      <c r="F61" s="226" t="s">
        <v>373</v>
      </c>
      <c r="G61" s="238">
        <v>11000000</v>
      </c>
      <c r="H61" s="226" t="s">
        <v>373</v>
      </c>
      <c r="I61" s="238">
        <v>11000000</v>
      </c>
      <c r="J61" s="226" t="s">
        <v>373</v>
      </c>
      <c r="K61" s="238">
        <v>11000000</v>
      </c>
      <c r="L61" s="229" t="s">
        <v>374</v>
      </c>
      <c r="M61" s="31">
        <f>G61+I61+K61</f>
        <v>33000000</v>
      </c>
      <c r="N61" s="18" t="s">
        <v>94</v>
      </c>
    </row>
    <row r="62" spans="1:14" ht="75" x14ac:dyDescent="0.2">
      <c r="A62" s="56"/>
      <c r="B62" s="15" t="s">
        <v>674</v>
      </c>
      <c r="C62" s="11">
        <v>2</v>
      </c>
      <c r="D62" s="30" t="s">
        <v>130</v>
      </c>
      <c r="E62" s="247">
        <v>3168100</v>
      </c>
      <c r="F62" s="25" t="s">
        <v>38</v>
      </c>
      <c r="G62" s="26">
        <v>4355000</v>
      </c>
      <c r="H62" s="25" t="s">
        <v>38</v>
      </c>
      <c r="I62" s="26">
        <v>5000000</v>
      </c>
      <c r="J62" s="25" t="s">
        <v>38</v>
      </c>
      <c r="K62" s="26">
        <v>5000000</v>
      </c>
      <c r="L62" s="29" t="s">
        <v>327</v>
      </c>
      <c r="M62" s="26">
        <f>E62+G62+I62+K62</f>
        <v>17523100</v>
      </c>
      <c r="N62" s="15" t="s">
        <v>94</v>
      </c>
    </row>
    <row r="63" spans="1:14" ht="37.5" x14ac:dyDescent="0.2">
      <c r="A63" s="56"/>
      <c r="B63" s="13" t="s">
        <v>777</v>
      </c>
      <c r="C63" s="11">
        <v>2</v>
      </c>
      <c r="D63" s="25" t="s">
        <v>26</v>
      </c>
      <c r="E63" s="29" t="s">
        <v>26</v>
      </c>
      <c r="F63" s="25" t="s">
        <v>240</v>
      </c>
      <c r="G63" s="26">
        <v>3000000</v>
      </c>
      <c r="H63" s="25" t="s">
        <v>240</v>
      </c>
      <c r="I63" s="26">
        <v>3000000</v>
      </c>
      <c r="J63" s="25" t="s">
        <v>26</v>
      </c>
      <c r="K63" s="25" t="s">
        <v>26</v>
      </c>
      <c r="L63" s="25" t="s">
        <v>267</v>
      </c>
      <c r="M63" s="26">
        <f>G63+I63</f>
        <v>6000000</v>
      </c>
      <c r="N63" s="12" t="s">
        <v>143</v>
      </c>
    </row>
    <row r="64" spans="1:14" x14ac:dyDescent="0.2">
      <c r="A64" s="56"/>
      <c r="B64" s="764" t="s">
        <v>778</v>
      </c>
      <c r="C64" s="219">
        <v>2</v>
      </c>
      <c r="D64" s="206" t="s">
        <v>26</v>
      </c>
      <c r="E64" s="220" t="s">
        <v>26</v>
      </c>
      <c r="F64" s="207" t="s">
        <v>382</v>
      </c>
      <c r="G64" s="222">
        <v>5355000</v>
      </c>
      <c r="H64" s="267" t="s">
        <v>382</v>
      </c>
      <c r="I64" s="222">
        <v>5355000</v>
      </c>
      <c r="J64" s="267" t="s">
        <v>382</v>
      </c>
      <c r="K64" s="222">
        <v>5355000</v>
      </c>
      <c r="L64" s="267" t="s">
        <v>384</v>
      </c>
      <c r="M64" s="222">
        <f>G64+I64+K64</f>
        <v>16065000</v>
      </c>
      <c r="N64" s="210" t="s">
        <v>140</v>
      </c>
    </row>
    <row r="65" spans="1:14" x14ac:dyDescent="0.2">
      <c r="A65" s="56"/>
      <c r="B65" s="764"/>
      <c r="C65" s="219"/>
      <c r="D65" s="206"/>
      <c r="E65" s="220"/>
      <c r="F65" s="206"/>
      <c r="G65" s="222"/>
      <c r="H65" s="206"/>
      <c r="I65" s="222"/>
      <c r="J65" s="206"/>
      <c r="K65" s="206"/>
      <c r="L65" s="206"/>
      <c r="M65" s="222"/>
      <c r="N65" s="210" t="s">
        <v>48</v>
      </c>
    </row>
    <row r="66" spans="1:14" ht="37.5" x14ac:dyDescent="0.2">
      <c r="A66" s="56"/>
      <c r="B66" s="780"/>
      <c r="C66" s="22"/>
      <c r="D66" s="30"/>
      <c r="E66" s="71"/>
      <c r="F66" s="30"/>
      <c r="G66" s="31"/>
      <c r="H66" s="30"/>
      <c r="I66" s="31"/>
      <c r="J66" s="30"/>
      <c r="K66" s="30"/>
      <c r="L66" s="30"/>
      <c r="M66" s="31"/>
      <c r="N66" s="18" t="s">
        <v>142</v>
      </c>
    </row>
    <row r="67" spans="1:14" ht="101.25" x14ac:dyDescent="0.2">
      <c r="A67" s="56"/>
      <c r="B67" s="21" t="s">
        <v>779</v>
      </c>
      <c r="C67" s="219">
        <v>2</v>
      </c>
      <c r="D67" s="206" t="s">
        <v>26</v>
      </c>
      <c r="E67" s="220" t="s">
        <v>26</v>
      </c>
      <c r="F67" s="311" t="s">
        <v>383</v>
      </c>
      <c r="G67" s="222">
        <v>1250000</v>
      </c>
      <c r="H67" s="311" t="s">
        <v>383</v>
      </c>
      <c r="I67" s="222">
        <v>1250000</v>
      </c>
      <c r="J67" s="311" t="s">
        <v>383</v>
      </c>
      <c r="K67" s="222">
        <v>1250000</v>
      </c>
      <c r="L67" s="311" t="s">
        <v>385</v>
      </c>
      <c r="M67" s="222">
        <f>G67+I67+K67</f>
        <v>3750000</v>
      </c>
      <c r="N67" s="9" t="s">
        <v>781</v>
      </c>
    </row>
    <row r="68" spans="1:14" x14ac:dyDescent="0.2">
      <c r="A68" s="56"/>
      <c r="B68" s="731" t="s">
        <v>780</v>
      </c>
      <c r="C68" s="214">
        <v>2</v>
      </c>
      <c r="D68" s="215" t="s">
        <v>26</v>
      </c>
      <c r="E68" s="216" t="s">
        <v>26</v>
      </c>
      <c r="F68" s="215" t="s">
        <v>209</v>
      </c>
      <c r="G68" s="218">
        <v>400000</v>
      </c>
      <c r="H68" s="215" t="s">
        <v>209</v>
      </c>
      <c r="I68" s="218">
        <v>400000</v>
      </c>
      <c r="J68" s="215" t="s">
        <v>209</v>
      </c>
      <c r="K68" s="218">
        <v>400000</v>
      </c>
      <c r="L68" s="215" t="s">
        <v>209</v>
      </c>
      <c r="M68" s="218">
        <v>400000</v>
      </c>
      <c r="N68" s="237" t="s">
        <v>391</v>
      </c>
    </row>
    <row r="69" spans="1:14" x14ac:dyDescent="0.2">
      <c r="A69" s="56"/>
      <c r="B69" s="732"/>
      <c r="C69" s="219"/>
      <c r="D69" s="206"/>
      <c r="E69" s="220"/>
      <c r="F69" s="206"/>
      <c r="G69" s="222"/>
      <c r="H69" s="206"/>
      <c r="I69" s="222"/>
      <c r="J69" s="206"/>
      <c r="K69" s="206"/>
      <c r="L69" s="206"/>
      <c r="M69" s="222"/>
      <c r="N69" s="210"/>
    </row>
    <row r="70" spans="1:14" x14ac:dyDescent="0.2">
      <c r="A70" s="56"/>
      <c r="B70" s="732"/>
      <c r="C70" s="219"/>
      <c r="D70" s="206"/>
      <c r="E70" s="220"/>
      <c r="F70" s="206"/>
      <c r="G70" s="222"/>
      <c r="H70" s="206"/>
      <c r="I70" s="222"/>
      <c r="J70" s="206"/>
      <c r="K70" s="206"/>
      <c r="L70" s="206"/>
      <c r="M70" s="222"/>
      <c r="N70" s="210"/>
    </row>
    <row r="71" spans="1:14" x14ac:dyDescent="0.2">
      <c r="A71" s="56"/>
      <c r="B71" s="739"/>
      <c r="C71" s="22"/>
      <c r="D71" s="30"/>
      <c r="E71" s="71"/>
      <c r="F71" s="30"/>
      <c r="G71" s="31"/>
      <c r="H71" s="30"/>
      <c r="I71" s="31"/>
      <c r="J71" s="30"/>
      <c r="K71" s="30"/>
      <c r="L71" s="30"/>
      <c r="M71" s="31"/>
      <c r="N71" s="14"/>
    </row>
    <row r="72" spans="1:14" ht="56.25" x14ac:dyDescent="0.2">
      <c r="A72" s="56"/>
      <c r="B72" s="306" t="s">
        <v>782</v>
      </c>
      <c r="C72" s="219" t="s">
        <v>32</v>
      </c>
      <c r="D72" s="206" t="s">
        <v>32</v>
      </c>
      <c r="E72" s="221"/>
      <c r="F72" s="311" t="s">
        <v>32</v>
      </c>
      <c r="G72" s="222" t="s">
        <v>32</v>
      </c>
      <c r="H72" s="311" t="s">
        <v>32</v>
      </c>
      <c r="I72" s="222" t="s">
        <v>32</v>
      </c>
      <c r="J72" s="311" t="s">
        <v>32</v>
      </c>
      <c r="K72" s="222" t="s">
        <v>32</v>
      </c>
      <c r="L72" s="311" t="s">
        <v>32</v>
      </c>
      <c r="M72" s="222" t="s">
        <v>32</v>
      </c>
      <c r="N72" s="764" t="s">
        <v>641</v>
      </c>
    </row>
    <row r="73" spans="1:14" ht="37.5" x14ac:dyDescent="0.2">
      <c r="A73" s="56"/>
      <c r="B73" s="306" t="s">
        <v>252</v>
      </c>
      <c r="C73" s="219">
        <v>1</v>
      </c>
      <c r="D73" s="206" t="s">
        <v>26</v>
      </c>
      <c r="E73" s="207" t="s">
        <v>26</v>
      </c>
      <c r="F73" s="311" t="s">
        <v>241</v>
      </c>
      <c r="G73" s="222">
        <v>2200000</v>
      </c>
      <c r="H73" s="311" t="s">
        <v>242</v>
      </c>
      <c r="I73" s="222">
        <v>5900000</v>
      </c>
      <c r="J73" s="311" t="s">
        <v>242</v>
      </c>
      <c r="K73" s="222">
        <v>5900000</v>
      </c>
      <c r="L73" s="311" t="s">
        <v>243</v>
      </c>
      <c r="M73" s="222">
        <f>G73+I73+K73</f>
        <v>14000000</v>
      </c>
      <c r="N73" s="764"/>
    </row>
    <row r="74" spans="1:14" ht="75" x14ac:dyDescent="0.2">
      <c r="A74" s="56"/>
      <c r="B74" s="306" t="s">
        <v>253</v>
      </c>
      <c r="C74" s="219">
        <v>1</v>
      </c>
      <c r="D74" s="206" t="s">
        <v>26</v>
      </c>
      <c r="E74" s="207" t="s">
        <v>26</v>
      </c>
      <c r="F74" s="311" t="s">
        <v>244</v>
      </c>
      <c r="G74" s="222">
        <v>16100000</v>
      </c>
      <c r="H74" s="311" t="s">
        <v>244</v>
      </c>
      <c r="I74" s="222">
        <v>16100000</v>
      </c>
      <c r="J74" s="311" t="s">
        <v>245</v>
      </c>
      <c r="K74" s="222">
        <v>5230000</v>
      </c>
      <c r="L74" s="311" t="s">
        <v>246</v>
      </c>
      <c r="M74" s="222">
        <v>37430000</v>
      </c>
      <c r="N74" s="9" t="s">
        <v>32</v>
      </c>
    </row>
    <row r="75" spans="1:14" ht="37.5" x14ac:dyDescent="0.2">
      <c r="A75" s="56"/>
      <c r="B75" s="306" t="s">
        <v>254</v>
      </c>
      <c r="C75" s="219">
        <v>1</v>
      </c>
      <c r="D75" s="206" t="s">
        <v>26</v>
      </c>
      <c r="E75" s="206" t="s">
        <v>26</v>
      </c>
      <c r="F75" s="255" t="s">
        <v>247</v>
      </c>
      <c r="G75" s="222">
        <v>720000</v>
      </c>
      <c r="H75" s="206" t="s">
        <v>26</v>
      </c>
      <c r="I75" s="206" t="s">
        <v>26</v>
      </c>
      <c r="J75" s="206" t="s">
        <v>26</v>
      </c>
      <c r="K75" s="206" t="s">
        <v>26</v>
      </c>
      <c r="L75" s="255" t="s">
        <v>247</v>
      </c>
      <c r="M75" s="222">
        <v>720000</v>
      </c>
      <c r="N75" s="9" t="s">
        <v>32</v>
      </c>
    </row>
    <row r="76" spans="1:14" ht="37.5" x14ac:dyDescent="0.2">
      <c r="A76" s="56"/>
      <c r="B76" s="18" t="s">
        <v>255</v>
      </c>
      <c r="C76" s="22">
        <v>1</v>
      </c>
      <c r="D76" s="30" t="s">
        <v>26</v>
      </c>
      <c r="E76" s="30" t="s">
        <v>26</v>
      </c>
      <c r="F76" s="226" t="s">
        <v>248</v>
      </c>
      <c r="G76" s="31">
        <v>25560000</v>
      </c>
      <c r="H76" s="226" t="s">
        <v>249</v>
      </c>
      <c r="I76" s="31">
        <v>31200000</v>
      </c>
      <c r="J76" s="226" t="s">
        <v>250</v>
      </c>
      <c r="K76" s="31">
        <v>20330000</v>
      </c>
      <c r="L76" s="226" t="s">
        <v>251</v>
      </c>
      <c r="M76" s="31">
        <f>G76+I76+K76</f>
        <v>77090000</v>
      </c>
      <c r="N76" s="18" t="s">
        <v>32</v>
      </c>
    </row>
    <row r="77" spans="1:14" ht="60.75" x14ac:dyDescent="0.2">
      <c r="A77" s="56"/>
      <c r="B77" s="21" t="s">
        <v>904</v>
      </c>
      <c r="C77" s="653">
        <v>2</v>
      </c>
      <c r="D77" s="659"/>
      <c r="E77" s="660"/>
      <c r="F77" s="659"/>
      <c r="G77" s="660"/>
      <c r="H77" s="659"/>
      <c r="I77" s="660"/>
      <c r="J77" s="659"/>
      <c r="K77" s="660"/>
      <c r="L77" s="659"/>
      <c r="M77" s="660"/>
      <c r="N77" s="693" t="s">
        <v>825</v>
      </c>
    </row>
    <row r="78" spans="1:14" ht="37.5" x14ac:dyDescent="0.2">
      <c r="A78" s="58"/>
      <c r="B78" s="610" t="s">
        <v>829</v>
      </c>
      <c r="C78" s="59"/>
      <c r="D78" s="664" t="s">
        <v>89</v>
      </c>
      <c r="E78" s="62">
        <v>20000</v>
      </c>
      <c r="F78" s="664" t="s">
        <v>89</v>
      </c>
      <c r="G78" s="62">
        <v>20000</v>
      </c>
      <c r="H78" s="664" t="s">
        <v>89</v>
      </c>
      <c r="I78" s="62">
        <v>20000</v>
      </c>
      <c r="J78" s="664" t="s">
        <v>89</v>
      </c>
      <c r="K78" s="62">
        <v>20000</v>
      </c>
      <c r="L78" s="664" t="s">
        <v>46</v>
      </c>
      <c r="M78" s="62">
        <f>E78*4</f>
        <v>80000</v>
      </c>
      <c r="N78" s="699"/>
    </row>
    <row r="80" spans="1:14" x14ac:dyDescent="0.2">
      <c r="A80" s="104" t="s">
        <v>13</v>
      </c>
    </row>
    <row r="81" spans="1:5" x14ac:dyDescent="0.2">
      <c r="A81" s="104" t="s">
        <v>14</v>
      </c>
      <c r="E81" s="142" t="s">
        <v>16</v>
      </c>
    </row>
    <row r="82" spans="1:5" x14ac:dyDescent="0.2">
      <c r="A82" s="104" t="s">
        <v>15</v>
      </c>
      <c r="E82" s="142" t="s">
        <v>17</v>
      </c>
    </row>
  </sheetData>
  <mergeCells count="15">
    <mergeCell ref="A1:N1"/>
    <mergeCell ref="A2:M2"/>
    <mergeCell ref="A4:A6"/>
    <mergeCell ref="B4:B6"/>
    <mergeCell ref="C4:C6"/>
    <mergeCell ref="D4:M4"/>
    <mergeCell ref="N4:N6"/>
    <mergeCell ref="D5:E5"/>
    <mergeCell ref="F5:G5"/>
    <mergeCell ref="H5:I5"/>
    <mergeCell ref="B68:B71"/>
    <mergeCell ref="N72:N73"/>
    <mergeCell ref="B64:B66"/>
    <mergeCell ref="J5:K5"/>
    <mergeCell ref="L5:M5"/>
  </mergeCells>
  <pageMargins left="0.27559055118110237" right="0.19685039370078741" top="1.0629921259842521" bottom="0.9055118110236221" header="0.31496062992125984" footer="0.15748031496062992"/>
  <pageSetup paperSize="9" scale="92" orientation="landscape" r:id="rId1"/>
  <colBreaks count="1" manualBreakCount="1">
    <brk id="1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45"/>
  <sheetViews>
    <sheetView showGridLines="0" view="pageBreakPreview" topLeftCell="A46" zoomScaleSheetLayoutView="100" workbookViewId="0">
      <selection activeCell="B25" sqref="B25"/>
    </sheetView>
  </sheetViews>
  <sheetFormatPr defaultRowHeight="18.75" x14ac:dyDescent="0.2"/>
  <cols>
    <col min="1" max="1" width="14.375" style="104" customWidth="1"/>
    <col min="2" max="2" width="19.625" style="104" customWidth="1"/>
    <col min="3" max="3" width="5.375" style="140" customWidth="1"/>
    <col min="4" max="4" width="6.75" style="140" customWidth="1"/>
    <col min="5" max="5" width="9.625" style="142" bestFit="1" customWidth="1"/>
    <col min="6" max="6" width="7" style="140" customWidth="1"/>
    <col min="7" max="7" width="10.625" style="142" bestFit="1" customWidth="1"/>
    <col min="8" max="8" width="7.5" style="140" customWidth="1"/>
    <col min="9" max="9" width="10.625" style="142" bestFit="1" customWidth="1"/>
    <col min="10" max="10" width="6.875" style="140" customWidth="1"/>
    <col min="11" max="11" width="10.625" style="142" bestFit="1" customWidth="1"/>
    <col min="12" max="12" width="7.5" style="140" customWidth="1"/>
    <col min="13" max="13" width="12.375" style="142" customWidth="1"/>
    <col min="14" max="14" width="11.75" style="104" customWidth="1"/>
    <col min="15" max="16384" width="9" style="104"/>
  </cols>
  <sheetData>
    <row r="1" spans="1:16" ht="20.25" x14ac:dyDescent="0.2">
      <c r="A1" s="743" t="s">
        <v>229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</row>
    <row r="2" spans="1:16" s="139" customFormat="1" ht="20.25" x14ac:dyDescent="0.2">
      <c r="A2" s="743" t="s">
        <v>740</v>
      </c>
      <c r="B2" s="743"/>
      <c r="C2" s="743"/>
      <c r="D2" s="743"/>
      <c r="E2" s="743"/>
      <c r="F2" s="743"/>
      <c r="G2" s="743"/>
      <c r="H2" s="743"/>
      <c r="I2" s="743"/>
      <c r="J2" s="743"/>
      <c r="K2" s="743"/>
      <c r="L2" s="743"/>
      <c r="M2" s="743"/>
      <c r="N2" s="178" t="s">
        <v>398</v>
      </c>
    </row>
    <row r="3" spans="1:16" s="139" customFormat="1" ht="20.25" x14ac:dyDescent="0.2">
      <c r="A3" s="148" t="s">
        <v>783</v>
      </c>
      <c r="B3" s="104"/>
      <c r="C3" s="138"/>
      <c r="D3" s="138"/>
      <c r="E3" s="149"/>
      <c r="F3" s="138"/>
      <c r="G3" s="149"/>
      <c r="H3" s="138"/>
      <c r="I3" s="149"/>
      <c r="J3" s="138"/>
      <c r="K3" s="149"/>
      <c r="L3" s="138"/>
      <c r="M3" s="149"/>
    </row>
    <row r="4" spans="1:16" ht="18.75" customHeight="1" x14ac:dyDescent="0.2">
      <c r="A4" s="755" t="s">
        <v>7</v>
      </c>
      <c r="B4" s="755" t="s">
        <v>8</v>
      </c>
      <c r="C4" s="752" t="s">
        <v>9</v>
      </c>
      <c r="D4" s="761" t="s">
        <v>10</v>
      </c>
      <c r="E4" s="762"/>
      <c r="F4" s="762"/>
      <c r="G4" s="762"/>
      <c r="H4" s="762"/>
      <c r="I4" s="762"/>
      <c r="J4" s="762"/>
      <c r="K4" s="762"/>
      <c r="L4" s="762"/>
      <c r="M4" s="763"/>
      <c r="N4" s="758" t="s">
        <v>18</v>
      </c>
      <c r="P4" s="104" t="s">
        <v>32</v>
      </c>
    </row>
    <row r="5" spans="1:16" x14ac:dyDescent="0.2">
      <c r="A5" s="756"/>
      <c r="B5" s="756"/>
      <c r="C5" s="753"/>
      <c r="D5" s="748" t="s">
        <v>739</v>
      </c>
      <c r="E5" s="749"/>
      <c r="F5" s="748" t="s">
        <v>741</v>
      </c>
      <c r="G5" s="749"/>
      <c r="H5" s="748" t="s">
        <v>742</v>
      </c>
      <c r="I5" s="749"/>
      <c r="J5" s="748" t="s">
        <v>743</v>
      </c>
      <c r="K5" s="749"/>
      <c r="L5" s="750" t="s">
        <v>138</v>
      </c>
      <c r="M5" s="751"/>
      <c r="N5" s="759"/>
    </row>
    <row r="6" spans="1:16" x14ac:dyDescent="0.2">
      <c r="A6" s="757"/>
      <c r="B6" s="757"/>
      <c r="C6" s="754"/>
      <c r="D6" s="101" t="s">
        <v>11</v>
      </c>
      <c r="E6" s="44" t="s">
        <v>12</v>
      </c>
      <c r="F6" s="101" t="s">
        <v>11</v>
      </c>
      <c r="G6" s="44" t="s">
        <v>12</v>
      </c>
      <c r="H6" s="101" t="s">
        <v>11</v>
      </c>
      <c r="I6" s="44" t="s">
        <v>12</v>
      </c>
      <c r="J6" s="101" t="s">
        <v>11</v>
      </c>
      <c r="K6" s="44" t="s">
        <v>12</v>
      </c>
      <c r="L6" s="105" t="s">
        <v>11</v>
      </c>
      <c r="M6" s="180" t="s">
        <v>12</v>
      </c>
      <c r="N6" s="760"/>
      <c r="P6" s="104" t="s">
        <v>32</v>
      </c>
    </row>
    <row r="7" spans="1:16" s="57" customFormat="1" ht="93.75" x14ac:dyDescent="0.2">
      <c r="A7" s="7" t="s">
        <v>784</v>
      </c>
      <c r="B7" s="308" t="s">
        <v>340</v>
      </c>
      <c r="C7" s="214"/>
      <c r="D7" s="215"/>
      <c r="E7" s="216"/>
      <c r="F7" s="215"/>
      <c r="G7" s="218"/>
      <c r="H7" s="215"/>
      <c r="I7" s="218"/>
      <c r="J7" s="215"/>
      <c r="K7" s="215"/>
      <c r="L7" s="215"/>
      <c r="M7" s="218"/>
      <c r="N7" s="237"/>
    </row>
    <row r="8" spans="1:16" ht="37.5" x14ac:dyDescent="0.3">
      <c r="A8" s="56"/>
      <c r="B8" s="248" t="s">
        <v>365</v>
      </c>
      <c r="C8" s="307"/>
      <c r="D8" s="206" t="s">
        <v>26</v>
      </c>
      <c r="E8" s="207" t="s">
        <v>26</v>
      </c>
      <c r="F8" s="206" t="s">
        <v>50</v>
      </c>
      <c r="G8" s="208">
        <v>12000000</v>
      </c>
      <c r="H8" s="206" t="s">
        <v>26</v>
      </c>
      <c r="I8" s="206" t="s">
        <v>26</v>
      </c>
      <c r="J8" s="206" t="s">
        <v>26</v>
      </c>
      <c r="K8" s="206" t="s">
        <v>26</v>
      </c>
      <c r="L8" s="206" t="s">
        <v>50</v>
      </c>
      <c r="M8" s="208">
        <v>12000000</v>
      </c>
      <c r="N8" s="250" t="s">
        <v>48</v>
      </c>
    </row>
    <row r="9" spans="1:16" ht="56.25" x14ac:dyDescent="0.3">
      <c r="A9" s="56"/>
      <c r="B9" s="248" t="s">
        <v>364</v>
      </c>
      <c r="C9" s="307"/>
      <c r="D9" s="206" t="s">
        <v>26</v>
      </c>
      <c r="E9" s="207" t="s">
        <v>26</v>
      </c>
      <c r="F9" s="206" t="s">
        <v>39</v>
      </c>
      <c r="G9" s="208">
        <v>8000000</v>
      </c>
      <c r="H9" s="206" t="s">
        <v>26</v>
      </c>
      <c r="I9" s="207" t="s">
        <v>26</v>
      </c>
      <c r="J9" s="206" t="s">
        <v>26</v>
      </c>
      <c r="K9" s="207" t="s">
        <v>26</v>
      </c>
      <c r="L9" s="206" t="s">
        <v>39</v>
      </c>
      <c r="M9" s="208">
        <v>8000000</v>
      </c>
      <c r="N9" s="9" t="s">
        <v>94</v>
      </c>
    </row>
    <row r="10" spans="1:16" ht="75" x14ac:dyDescent="0.2">
      <c r="A10" s="56"/>
      <c r="B10" s="616" t="s">
        <v>787</v>
      </c>
      <c r="C10" s="99">
        <v>2</v>
      </c>
      <c r="D10" s="99" t="s">
        <v>26</v>
      </c>
      <c r="E10" s="44" t="s">
        <v>27</v>
      </c>
      <c r="F10" s="99" t="s">
        <v>29</v>
      </c>
      <c r="G10" s="141">
        <v>2000000</v>
      </c>
      <c r="H10" s="99" t="s">
        <v>30</v>
      </c>
      <c r="I10" s="141">
        <v>4000000</v>
      </c>
      <c r="J10" s="99" t="s">
        <v>31</v>
      </c>
      <c r="K10" s="141">
        <v>6000000</v>
      </c>
      <c r="L10" s="44" t="s">
        <v>51</v>
      </c>
      <c r="M10" s="100">
        <f>G10+I10+K10</f>
        <v>12000000</v>
      </c>
      <c r="N10" s="130" t="s">
        <v>94</v>
      </c>
    </row>
    <row r="11" spans="1:16" ht="56.25" x14ac:dyDescent="0.2">
      <c r="A11" s="56"/>
      <c r="B11" s="616" t="s">
        <v>906</v>
      </c>
      <c r="C11" s="99">
        <v>1</v>
      </c>
      <c r="D11" s="690" t="s">
        <v>581</v>
      </c>
      <c r="E11" s="76">
        <v>30000</v>
      </c>
      <c r="F11" s="690" t="s">
        <v>581</v>
      </c>
      <c r="G11" s="76">
        <v>30000</v>
      </c>
      <c r="H11" s="690" t="s">
        <v>581</v>
      </c>
      <c r="I11" s="76">
        <v>30000</v>
      </c>
      <c r="J11" s="690" t="s">
        <v>581</v>
      </c>
      <c r="K11" s="76">
        <v>30000</v>
      </c>
      <c r="L11" s="76" t="s">
        <v>206</v>
      </c>
      <c r="M11" s="100">
        <v>120000</v>
      </c>
      <c r="N11" s="130" t="s">
        <v>94</v>
      </c>
    </row>
    <row r="12" spans="1:16" ht="56.25" x14ac:dyDescent="0.2">
      <c r="A12" s="56"/>
      <c r="B12" s="616" t="s">
        <v>907</v>
      </c>
      <c r="C12" s="99">
        <v>1</v>
      </c>
      <c r="D12" s="690" t="s">
        <v>581</v>
      </c>
      <c r="E12" s="76">
        <v>27000</v>
      </c>
      <c r="F12" s="690" t="s">
        <v>581</v>
      </c>
      <c r="G12" s="76">
        <v>27000</v>
      </c>
      <c r="H12" s="690" t="s">
        <v>581</v>
      </c>
      <c r="I12" s="76">
        <v>27000</v>
      </c>
      <c r="J12" s="690" t="s">
        <v>581</v>
      </c>
      <c r="K12" s="76">
        <v>27000</v>
      </c>
      <c r="L12" s="76" t="s">
        <v>206</v>
      </c>
      <c r="M12" s="100">
        <f>E12+G12+I12+K12</f>
        <v>108000</v>
      </c>
      <c r="N12" s="130" t="s">
        <v>94</v>
      </c>
    </row>
    <row r="13" spans="1:16" ht="37.5" x14ac:dyDescent="0.2">
      <c r="A13" s="56"/>
      <c r="B13" s="7" t="s">
        <v>908</v>
      </c>
      <c r="C13" s="653">
        <v>2</v>
      </c>
      <c r="D13" s="659"/>
      <c r="E13" s="660"/>
      <c r="F13" s="659"/>
      <c r="G13" s="660"/>
      <c r="H13" s="659"/>
      <c r="I13" s="660"/>
      <c r="J13" s="659"/>
      <c r="K13" s="660"/>
      <c r="L13" s="659"/>
      <c r="M13" s="660"/>
      <c r="N13" s="9" t="s">
        <v>140</v>
      </c>
    </row>
    <row r="14" spans="1:16" ht="37.5" x14ac:dyDescent="0.2">
      <c r="A14" s="56"/>
      <c r="B14" s="609" t="s">
        <v>834</v>
      </c>
      <c r="C14" s="655"/>
      <c r="D14" s="688" t="s">
        <v>107</v>
      </c>
      <c r="E14" s="689">
        <v>49700</v>
      </c>
      <c r="F14" s="688" t="s">
        <v>107</v>
      </c>
      <c r="G14" s="689">
        <v>49700</v>
      </c>
      <c r="H14" s="688" t="s">
        <v>107</v>
      </c>
      <c r="I14" s="689">
        <v>49700</v>
      </c>
      <c r="J14" s="688" t="s">
        <v>107</v>
      </c>
      <c r="K14" s="689">
        <v>49700</v>
      </c>
      <c r="L14" s="689" t="s">
        <v>318</v>
      </c>
      <c r="M14" s="658">
        <f>E14*4</f>
        <v>198800</v>
      </c>
      <c r="N14" s="9" t="s">
        <v>140</v>
      </c>
    </row>
    <row r="15" spans="1:16" ht="56.25" x14ac:dyDescent="0.2">
      <c r="A15" s="56"/>
      <c r="B15" s="609" t="s">
        <v>835</v>
      </c>
      <c r="C15" s="655"/>
      <c r="D15" s="688" t="s">
        <v>45</v>
      </c>
      <c r="E15" s="689">
        <v>62500</v>
      </c>
      <c r="F15" s="688" t="s">
        <v>45</v>
      </c>
      <c r="G15" s="689">
        <v>62500</v>
      </c>
      <c r="H15" s="688" t="s">
        <v>45</v>
      </c>
      <c r="I15" s="689">
        <v>62500</v>
      </c>
      <c r="J15" s="688" t="s">
        <v>45</v>
      </c>
      <c r="K15" s="689">
        <v>62500</v>
      </c>
      <c r="L15" s="689" t="s">
        <v>119</v>
      </c>
      <c r="M15" s="658">
        <f t="shared" ref="M15:M18" si="0">E15*4</f>
        <v>250000</v>
      </c>
      <c r="N15" s="9" t="s">
        <v>837</v>
      </c>
    </row>
    <row r="16" spans="1:16" ht="37.5" x14ac:dyDescent="0.2">
      <c r="A16" s="56"/>
      <c r="B16" s="609" t="s">
        <v>836</v>
      </c>
      <c r="C16" s="655"/>
      <c r="D16" s="688" t="s">
        <v>119</v>
      </c>
      <c r="E16" s="689">
        <v>124600</v>
      </c>
      <c r="F16" s="688" t="s">
        <v>119</v>
      </c>
      <c r="G16" s="689">
        <v>124600</v>
      </c>
      <c r="H16" s="688" t="s">
        <v>119</v>
      </c>
      <c r="I16" s="689">
        <v>124600</v>
      </c>
      <c r="J16" s="688" t="s">
        <v>119</v>
      </c>
      <c r="K16" s="689">
        <v>124600</v>
      </c>
      <c r="L16" s="689" t="s">
        <v>351</v>
      </c>
      <c r="M16" s="658">
        <f t="shared" si="0"/>
        <v>498400</v>
      </c>
      <c r="N16" s="9" t="s">
        <v>140</v>
      </c>
    </row>
    <row r="17" spans="1:14" ht="56.25" x14ac:dyDescent="0.2">
      <c r="A17" s="56"/>
      <c r="B17" s="609" t="s">
        <v>813</v>
      </c>
      <c r="C17" s="655"/>
      <c r="D17" s="688" t="s">
        <v>117</v>
      </c>
      <c r="E17" s="689">
        <v>57200</v>
      </c>
      <c r="F17" s="688" t="s">
        <v>117</v>
      </c>
      <c r="G17" s="689">
        <v>57200</v>
      </c>
      <c r="H17" s="688" t="s">
        <v>117</v>
      </c>
      <c r="I17" s="689">
        <v>57200</v>
      </c>
      <c r="J17" s="688" t="s">
        <v>117</v>
      </c>
      <c r="K17" s="689">
        <v>57200</v>
      </c>
      <c r="L17" s="689" t="s">
        <v>39</v>
      </c>
      <c r="M17" s="658">
        <f t="shared" si="0"/>
        <v>228800</v>
      </c>
      <c r="N17" s="9" t="s">
        <v>140</v>
      </c>
    </row>
    <row r="18" spans="1:14" ht="56.25" x14ac:dyDescent="0.2">
      <c r="A18" s="56"/>
      <c r="B18" s="610" t="s">
        <v>814</v>
      </c>
      <c r="C18" s="59"/>
      <c r="D18" s="703" t="s">
        <v>85</v>
      </c>
      <c r="E18" s="118">
        <v>116400</v>
      </c>
      <c r="F18" s="703" t="s">
        <v>85</v>
      </c>
      <c r="G18" s="118">
        <v>116400</v>
      </c>
      <c r="H18" s="703" t="s">
        <v>85</v>
      </c>
      <c r="I18" s="118">
        <v>116400</v>
      </c>
      <c r="J18" s="703" t="s">
        <v>85</v>
      </c>
      <c r="K18" s="118">
        <v>116400</v>
      </c>
      <c r="L18" s="118" t="s">
        <v>37</v>
      </c>
      <c r="M18" s="62">
        <f t="shared" si="0"/>
        <v>465600</v>
      </c>
      <c r="N18" s="18" t="s">
        <v>821</v>
      </c>
    </row>
    <row r="19" spans="1:14" ht="93.75" x14ac:dyDescent="0.2">
      <c r="A19" s="56"/>
      <c r="B19" s="609" t="s">
        <v>909</v>
      </c>
      <c r="C19" s="655">
        <v>2</v>
      </c>
      <c r="D19" s="688"/>
      <c r="E19" s="689"/>
      <c r="F19" s="688"/>
      <c r="G19" s="689"/>
      <c r="H19" s="688"/>
      <c r="I19" s="689"/>
      <c r="J19" s="688"/>
      <c r="K19" s="689"/>
      <c r="L19" s="689"/>
      <c r="M19" s="658"/>
      <c r="N19" s="9" t="s">
        <v>842</v>
      </c>
    </row>
    <row r="20" spans="1:14" ht="56.25" x14ac:dyDescent="0.2">
      <c r="A20" s="56"/>
      <c r="B20" s="609" t="s">
        <v>838</v>
      </c>
      <c r="C20" s="655"/>
      <c r="D20" s="688" t="s">
        <v>82</v>
      </c>
      <c r="E20" s="689">
        <v>6830550</v>
      </c>
      <c r="F20" s="688" t="s">
        <v>82</v>
      </c>
      <c r="G20" s="689">
        <v>6830550</v>
      </c>
      <c r="H20" s="688" t="s">
        <v>82</v>
      </c>
      <c r="I20" s="689">
        <v>6830550</v>
      </c>
      <c r="J20" s="688" t="s">
        <v>82</v>
      </c>
      <c r="K20" s="689">
        <v>6830550</v>
      </c>
      <c r="L20" s="689" t="s">
        <v>816</v>
      </c>
      <c r="M20" s="658">
        <f>E20*4</f>
        <v>27322200</v>
      </c>
      <c r="N20" s="9" t="s">
        <v>842</v>
      </c>
    </row>
    <row r="21" spans="1:14" ht="75" x14ac:dyDescent="0.2">
      <c r="A21" s="56"/>
      <c r="B21" s="609" t="s">
        <v>839</v>
      </c>
      <c r="C21" s="655"/>
      <c r="D21" s="688" t="s">
        <v>840</v>
      </c>
      <c r="E21" s="689">
        <v>498800</v>
      </c>
      <c r="F21" s="688" t="s">
        <v>840</v>
      </c>
      <c r="G21" s="689">
        <v>498800</v>
      </c>
      <c r="H21" s="688" t="s">
        <v>840</v>
      </c>
      <c r="I21" s="689">
        <v>498800</v>
      </c>
      <c r="J21" s="688" t="s">
        <v>840</v>
      </c>
      <c r="K21" s="689">
        <v>498800</v>
      </c>
      <c r="L21" s="689" t="s">
        <v>841</v>
      </c>
      <c r="M21" s="658">
        <f>E21*4</f>
        <v>1995200</v>
      </c>
      <c r="N21" s="9" t="s">
        <v>843</v>
      </c>
    </row>
    <row r="22" spans="1:14" ht="93.75" x14ac:dyDescent="0.2">
      <c r="A22" s="56"/>
      <c r="B22" s="7" t="s">
        <v>910</v>
      </c>
      <c r="C22" s="711">
        <v>2</v>
      </c>
      <c r="D22" s="712"/>
      <c r="E22" s="713"/>
      <c r="F22" s="712"/>
      <c r="G22" s="714"/>
      <c r="H22" s="712"/>
      <c r="I22" s="714"/>
      <c r="J22" s="712"/>
      <c r="K22" s="714"/>
      <c r="L22" s="714"/>
      <c r="M22" s="715"/>
      <c r="N22" s="723" t="s">
        <v>143</v>
      </c>
    </row>
    <row r="23" spans="1:14" ht="75" x14ac:dyDescent="0.2">
      <c r="A23" s="56"/>
      <c r="B23" s="610" t="s">
        <v>871</v>
      </c>
      <c r="C23" s="59"/>
      <c r="D23" s="703" t="s">
        <v>46</v>
      </c>
      <c r="E23" s="118">
        <v>129600</v>
      </c>
      <c r="F23" s="703" t="s">
        <v>46</v>
      </c>
      <c r="G23" s="118">
        <v>129600</v>
      </c>
      <c r="H23" s="703" t="s">
        <v>46</v>
      </c>
      <c r="I23" s="118">
        <v>129600</v>
      </c>
      <c r="J23" s="703" t="s">
        <v>46</v>
      </c>
      <c r="K23" s="118">
        <v>129600</v>
      </c>
      <c r="L23" s="118" t="s">
        <v>196</v>
      </c>
      <c r="M23" s="62">
        <f>E23*4</f>
        <v>518400</v>
      </c>
      <c r="N23" s="18"/>
    </row>
    <row r="24" spans="1:14" ht="56.25" x14ac:dyDescent="0.2">
      <c r="A24" s="56"/>
      <c r="B24" s="614" t="s">
        <v>872</v>
      </c>
      <c r="C24" s="655">
        <v>2</v>
      </c>
      <c r="D24" s="688"/>
      <c r="E24" s="689"/>
      <c r="F24" s="688"/>
      <c r="G24" s="689"/>
      <c r="H24" s="688"/>
      <c r="I24" s="689"/>
      <c r="J24" s="688"/>
      <c r="K24" s="689"/>
      <c r="L24" s="689"/>
      <c r="M24" s="658"/>
      <c r="N24" s="9"/>
    </row>
    <row r="25" spans="1:14" ht="33" x14ac:dyDescent="0.2">
      <c r="A25" s="56"/>
      <c r="B25" s="609" t="s">
        <v>888</v>
      </c>
      <c r="C25" s="662"/>
      <c r="D25" s="662" t="s">
        <v>894</v>
      </c>
      <c r="E25" s="689">
        <v>300000</v>
      </c>
      <c r="F25" s="662" t="s">
        <v>894</v>
      </c>
      <c r="G25" s="689">
        <v>300000</v>
      </c>
      <c r="H25" s="662" t="s">
        <v>894</v>
      </c>
      <c r="I25" s="689">
        <v>300000</v>
      </c>
      <c r="J25" s="662" t="s">
        <v>894</v>
      </c>
      <c r="K25" s="689">
        <v>300000</v>
      </c>
      <c r="L25" s="662" t="s">
        <v>895</v>
      </c>
      <c r="M25" s="658">
        <f>E25*4</f>
        <v>1200000</v>
      </c>
      <c r="N25" s="9" t="s">
        <v>140</v>
      </c>
    </row>
    <row r="26" spans="1:14" ht="37.5" x14ac:dyDescent="0.2">
      <c r="A26" s="56"/>
      <c r="B26" s="609" t="s">
        <v>889</v>
      </c>
      <c r="C26" s="655"/>
      <c r="D26" s="688"/>
      <c r="E26" s="689">
        <v>375000</v>
      </c>
      <c r="F26" s="688"/>
      <c r="G26" s="689">
        <v>375000</v>
      </c>
      <c r="H26" s="688"/>
      <c r="I26" s="689">
        <v>375000</v>
      </c>
      <c r="J26" s="688"/>
      <c r="K26" s="689">
        <v>375000</v>
      </c>
      <c r="L26" s="689"/>
      <c r="M26" s="658">
        <f t="shared" ref="M26:M30" si="1">E26*4</f>
        <v>1500000</v>
      </c>
      <c r="N26" s="9" t="s">
        <v>843</v>
      </c>
    </row>
    <row r="27" spans="1:14" ht="37.5" x14ac:dyDescent="0.2">
      <c r="A27" s="56"/>
      <c r="B27" s="609" t="s">
        <v>890</v>
      </c>
      <c r="C27" s="655"/>
      <c r="D27" s="688" t="s">
        <v>896</v>
      </c>
      <c r="E27" s="689">
        <v>21000</v>
      </c>
      <c r="F27" s="688" t="s">
        <v>896</v>
      </c>
      <c r="G27" s="689">
        <v>21000</v>
      </c>
      <c r="H27" s="688" t="s">
        <v>896</v>
      </c>
      <c r="I27" s="689">
        <v>21000</v>
      </c>
      <c r="J27" s="688" t="s">
        <v>896</v>
      </c>
      <c r="K27" s="689">
        <v>21000</v>
      </c>
      <c r="L27" s="688" t="s">
        <v>898</v>
      </c>
      <c r="M27" s="658">
        <f t="shared" si="1"/>
        <v>84000</v>
      </c>
      <c r="N27" s="9" t="s">
        <v>843</v>
      </c>
    </row>
    <row r="28" spans="1:14" ht="37.5" x14ac:dyDescent="0.2">
      <c r="A28" s="56"/>
      <c r="B28" s="609" t="s">
        <v>891</v>
      </c>
      <c r="C28" s="655"/>
      <c r="D28" s="688" t="s">
        <v>29</v>
      </c>
      <c r="E28" s="689">
        <v>1000000</v>
      </c>
      <c r="F28" s="688" t="s">
        <v>29</v>
      </c>
      <c r="G28" s="689">
        <v>1000000</v>
      </c>
      <c r="H28" s="688" t="s">
        <v>29</v>
      </c>
      <c r="I28" s="689">
        <v>1000000</v>
      </c>
      <c r="J28" s="688" t="s">
        <v>29</v>
      </c>
      <c r="K28" s="689">
        <v>1000000</v>
      </c>
      <c r="L28" s="688" t="s">
        <v>28</v>
      </c>
      <c r="M28" s="658">
        <f t="shared" si="1"/>
        <v>4000000</v>
      </c>
      <c r="N28" s="9" t="s">
        <v>140</v>
      </c>
    </row>
    <row r="29" spans="1:14" ht="56.25" x14ac:dyDescent="0.2">
      <c r="A29" s="56"/>
      <c r="B29" s="609" t="s">
        <v>892</v>
      </c>
      <c r="C29" s="655"/>
      <c r="D29" s="688" t="s">
        <v>897</v>
      </c>
      <c r="E29" s="689">
        <v>170000</v>
      </c>
      <c r="F29" s="688" t="s">
        <v>897</v>
      </c>
      <c r="G29" s="689">
        <v>170000</v>
      </c>
      <c r="H29" s="688" t="s">
        <v>897</v>
      </c>
      <c r="I29" s="689">
        <v>170000</v>
      </c>
      <c r="J29" s="688" t="s">
        <v>897</v>
      </c>
      <c r="K29" s="689">
        <v>170000</v>
      </c>
      <c r="L29" s="688" t="s">
        <v>899</v>
      </c>
      <c r="M29" s="658">
        <f t="shared" si="1"/>
        <v>680000</v>
      </c>
      <c r="N29" s="9" t="s">
        <v>140</v>
      </c>
    </row>
    <row r="30" spans="1:14" ht="37.5" x14ac:dyDescent="0.2">
      <c r="A30" s="58"/>
      <c r="B30" s="609" t="s">
        <v>893</v>
      </c>
      <c r="C30" s="655"/>
      <c r="D30" s="688" t="s">
        <v>29</v>
      </c>
      <c r="E30" s="689">
        <v>51800</v>
      </c>
      <c r="F30" s="688" t="s">
        <v>29</v>
      </c>
      <c r="G30" s="689">
        <v>51800</v>
      </c>
      <c r="H30" s="688" t="s">
        <v>29</v>
      </c>
      <c r="I30" s="689">
        <v>51800</v>
      </c>
      <c r="J30" s="688" t="s">
        <v>29</v>
      </c>
      <c r="K30" s="689">
        <v>51800</v>
      </c>
      <c r="L30" s="688" t="s">
        <v>28</v>
      </c>
      <c r="M30" s="658">
        <f t="shared" si="1"/>
        <v>207200</v>
      </c>
      <c r="N30" s="9" t="s">
        <v>143</v>
      </c>
    </row>
    <row r="31" spans="1:14" ht="75" x14ac:dyDescent="0.2">
      <c r="A31" s="69" t="s">
        <v>785</v>
      </c>
      <c r="B31" s="614" t="s">
        <v>340</v>
      </c>
      <c r="C31" s="214"/>
      <c r="D31" s="215"/>
      <c r="E31" s="216"/>
      <c r="F31" s="215"/>
      <c r="G31" s="218"/>
      <c r="H31" s="215"/>
      <c r="I31" s="218"/>
      <c r="J31" s="215"/>
      <c r="K31" s="215"/>
      <c r="L31" s="215"/>
      <c r="M31" s="218"/>
      <c r="N31" s="237"/>
    </row>
    <row r="32" spans="1:14" ht="75" x14ac:dyDescent="0.2">
      <c r="A32" s="56"/>
      <c r="B32" s="725" t="s">
        <v>363</v>
      </c>
      <c r="C32" s="612"/>
      <c r="D32" s="206" t="s">
        <v>26</v>
      </c>
      <c r="E32" s="220" t="s">
        <v>26</v>
      </c>
      <c r="F32" s="206" t="s">
        <v>26</v>
      </c>
      <c r="G32" s="220" t="s">
        <v>26</v>
      </c>
      <c r="H32" s="311" t="s">
        <v>367</v>
      </c>
      <c r="I32" s="249">
        <v>33600000</v>
      </c>
      <c r="J32" s="206" t="s">
        <v>26</v>
      </c>
      <c r="K32" s="220" t="s">
        <v>26</v>
      </c>
      <c r="L32" s="311" t="s">
        <v>367</v>
      </c>
      <c r="M32" s="249">
        <v>33600000</v>
      </c>
      <c r="N32" s="9" t="s">
        <v>141</v>
      </c>
    </row>
    <row r="33" spans="1:14" ht="56.25" x14ac:dyDescent="0.3">
      <c r="A33" s="56"/>
      <c r="B33" s="726" t="s">
        <v>366</v>
      </c>
      <c r="C33" s="613"/>
      <c r="D33" s="30" t="s">
        <v>26</v>
      </c>
      <c r="E33" s="71" t="s">
        <v>26</v>
      </c>
      <c r="F33" s="30" t="s">
        <v>26</v>
      </c>
      <c r="G33" s="71" t="s">
        <v>26</v>
      </c>
      <c r="H33" s="30" t="s">
        <v>50</v>
      </c>
      <c r="I33" s="702">
        <v>100000000</v>
      </c>
      <c r="J33" s="30" t="s">
        <v>26</v>
      </c>
      <c r="K33" s="71" t="s">
        <v>26</v>
      </c>
      <c r="L33" s="30" t="s">
        <v>50</v>
      </c>
      <c r="M33" s="702">
        <v>100000000</v>
      </c>
      <c r="N33" s="18" t="s">
        <v>140</v>
      </c>
    </row>
    <row r="34" spans="1:14" ht="60.75" x14ac:dyDescent="0.2">
      <c r="A34" s="56"/>
      <c r="B34" s="21" t="s">
        <v>830</v>
      </c>
      <c r="C34" s="653">
        <v>2</v>
      </c>
      <c r="D34" s="659"/>
      <c r="E34" s="660"/>
      <c r="F34" s="659"/>
      <c r="G34" s="660"/>
      <c r="H34" s="659"/>
      <c r="I34" s="660"/>
      <c r="J34" s="659"/>
      <c r="K34" s="660"/>
      <c r="L34" s="659"/>
      <c r="M34" s="660"/>
      <c r="N34" s="7" t="s">
        <v>140</v>
      </c>
    </row>
    <row r="35" spans="1:14" ht="37.5" x14ac:dyDescent="0.3">
      <c r="A35" s="56"/>
      <c r="B35" s="248" t="s">
        <v>831</v>
      </c>
      <c r="C35" s="612"/>
      <c r="D35" s="206" t="s">
        <v>833</v>
      </c>
      <c r="E35" s="220">
        <v>56800</v>
      </c>
      <c r="F35" s="206" t="s">
        <v>833</v>
      </c>
      <c r="G35" s="220">
        <v>56800</v>
      </c>
      <c r="H35" s="206" t="s">
        <v>833</v>
      </c>
      <c r="I35" s="220">
        <v>56800</v>
      </c>
      <c r="J35" s="206" t="s">
        <v>833</v>
      </c>
      <c r="K35" s="220">
        <v>56800</v>
      </c>
      <c r="L35" s="206" t="s">
        <v>590</v>
      </c>
      <c r="M35" s="207">
        <f>E35*4</f>
        <v>227200</v>
      </c>
      <c r="N35" s="9"/>
    </row>
    <row r="36" spans="1:14" ht="37.5" x14ac:dyDescent="0.3">
      <c r="A36" s="56"/>
      <c r="B36" s="248" t="s">
        <v>832</v>
      </c>
      <c r="C36" s="612"/>
      <c r="D36" s="206" t="s">
        <v>85</v>
      </c>
      <c r="E36" s="220">
        <v>203600</v>
      </c>
      <c r="F36" s="206" t="s">
        <v>85</v>
      </c>
      <c r="G36" s="220">
        <v>203600</v>
      </c>
      <c r="H36" s="206" t="s">
        <v>85</v>
      </c>
      <c r="I36" s="220">
        <v>203600</v>
      </c>
      <c r="J36" s="206" t="s">
        <v>85</v>
      </c>
      <c r="K36" s="220">
        <v>203600</v>
      </c>
      <c r="L36" s="206" t="s">
        <v>37</v>
      </c>
      <c r="M36" s="207">
        <f>E36*4</f>
        <v>814400</v>
      </c>
      <c r="N36" s="9"/>
    </row>
    <row r="37" spans="1:14" ht="56.25" x14ac:dyDescent="0.2">
      <c r="A37" s="56"/>
      <c r="B37" s="614" t="s">
        <v>887</v>
      </c>
      <c r="C37" s="214">
        <v>2</v>
      </c>
      <c r="D37" s="215"/>
      <c r="E37" s="216"/>
      <c r="F37" s="215"/>
      <c r="G37" s="218"/>
      <c r="H37" s="215"/>
      <c r="I37" s="218"/>
      <c r="J37" s="215"/>
      <c r="K37" s="218"/>
      <c r="L37" s="227"/>
      <c r="M37" s="218"/>
      <c r="N37" s="7" t="s">
        <v>143</v>
      </c>
    </row>
    <row r="38" spans="1:14" ht="93.75" x14ac:dyDescent="0.2">
      <c r="A38" s="56"/>
      <c r="B38" s="615" t="s">
        <v>886</v>
      </c>
      <c r="C38" s="22"/>
      <c r="D38" s="30" t="s">
        <v>882</v>
      </c>
      <c r="E38" s="71">
        <v>271050</v>
      </c>
      <c r="F38" s="30" t="s">
        <v>882</v>
      </c>
      <c r="G38" s="71">
        <v>271050</v>
      </c>
      <c r="H38" s="30" t="s">
        <v>882</v>
      </c>
      <c r="I38" s="71">
        <v>271050</v>
      </c>
      <c r="J38" s="30" t="s">
        <v>882</v>
      </c>
      <c r="K38" s="71">
        <v>271050</v>
      </c>
      <c r="L38" s="226" t="s">
        <v>883</v>
      </c>
      <c r="M38" s="31">
        <f>E38*4</f>
        <v>1084200</v>
      </c>
      <c r="N38" s="18"/>
    </row>
    <row r="39" spans="1:14" ht="93.75" x14ac:dyDescent="0.2">
      <c r="A39" s="67" t="s">
        <v>786</v>
      </c>
      <c r="B39" s="21" t="s">
        <v>827</v>
      </c>
      <c r="C39" s="653">
        <v>2</v>
      </c>
      <c r="D39" s="659"/>
      <c r="E39" s="660"/>
      <c r="F39" s="659"/>
      <c r="G39" s="660"/>
      <c r="H39" s="659"/>
      <c r="I39" s="660"/>
      <c r="J39" s="659"/>
      <c r="K39" s="660"/>
      <c r="L39" s="659"/>
      <c r="M39" s="660"/>
      <c r="N39" s="7" t="s">
        <v>140</v>
      </c>
    </row>
    <row r="40" spans="1:14" ht="37.5" x14ac:dyDescent="0.3">
      <c r="A40" s="697"/>
      <c r="B40" s="700" t="s">
        <v>831</v>
      </c>
      <c r="C40" s="612"/>
      <c r="D40" s="206" t="s">
        <v>833</v>
      </c>
      <c r="E40" s="220">
        <v>56800</v>
      </c>
      <c r="F40" s="206" t="s">
        <v>833</v>
      </c>
      <c r="G40" s="220">
        <v>56800</v>
      </c>
      <c r="H40" s="206" t="s">
        <v>833</v>
      </c>
      <c r="I40" s="220">
        <v>56800</v>
      </c>
      <c r="J40" s="206" t="s">
        <v>833</v>
      </c>
      <c r="K40" s="220">
        <v>56800</v>
      </c>
      <c r="L40" s="206" t="s">
        <v>590</v>
      </c>
      <c r="M40" s="207">
        <f>E40*4</f>
        <v>227200</v>
      </c>
      <c r="N40" s="9"/>
    </row>
    <row r="41" spans="1:14" ht="37.5" x14ac:dyDescent="0.3">
      <c r="A41" s="698"/>
      <c r="B41" s="701" t="s">
        <v>832</v>
      </c>
      <c r="C41" s="613"/>
      <c r="D41" s="30" t="s">
        <v>85</v>
      </c>
      <c r="E41" s="71">
        <v>203600</v>
      </c>
      <c r="F41" s="30" t="s">
        <v>85</v>
      </c>
      <c r="G41" s="71">
        <v>203600</v>
      </c>
      <c r="H41" s="30" t="s">
        <v>85</v>
      </c>
      <c r="I41" s="71">
        <v>203600</v>
      </c>
      <c r="J41" s="30" t="s">
        <v>85</v>
      </c>
      <c r="K41" s="71">
        <v>203600</v>
      </c>
      <c r="L41" s="30" t="s">
        <v>37</v>
      </c>
      <c r="M41" s="702">
        <f>E41*4</f>
        <v>814400</v>
      </c>
      <c r="N41" s="18"/>
    </row>
    <row r="42" spans="1:14" x14ac:dyDescent="0.3">
      <c r="A42" s="57"/>
      <c r="B42" s="248"/>
      <c r="C42" s="603"/>
      <c r="D42" s="245"/>
      <c r="E42" s="246"/>
      <c r="F42" s="245"/>
      <c r="G42" s="246"/>
      <c r="H42" s="245"/>
      <c r="I42" s="604"/>
      <c r="J42" s="245"/>
      <c r="K42" s="246"/>
      <c r="L42" s="245"/>
      <c r="M42" s="604"/>
      <c r="N42" s="19"/>
    </row>
    <row r="43" spans="1:14" x14ac:dyDescent="0.2">
      <c r="A43" s="104" t="s">
        <v>13</v>
      </c>
    </row>
    <row r="44" spans="1:14" x14ac:dyDescent="0.2">
      <c r="A44" s="104" t="s">
        <v>14</v>
      </c>
      <c r="E44" s="142" t="s">
        <v>16</v>
      </c>
    </row>
    <row r="45" spans="1:14" x14ac:dyDescent="0.2">
      <c r="A45" s="104" t="s">
        <v>15</v>
      </c>
      <c r="E45" s="142" t="s">
        <v>17</v>
      </c>
    </row>
  </sheetData>
  <mergeCells count="12">
    <mergeCell ref="J5:K5"/>
    <mergeCell ref="L5:M5"/>
    <mergeCell ref="A1:N1"/>
    <mergeCell ref="A2:M2"/>
    <mergeCell ref="A4:A6"/>
    <mergeCell ref="B4:B6"/>
    <mergeCell ref="C4:C6"/>
    <mergeCell ref="D4:M4"/>
    <mergeCell ref="N4:N6"/>
    <mergeCell ref="D5:E5"/>
    <mergeCell ref="F5:G5"/>
    <mergeCell ref="H5:I5"/>
  </mergeCells>
  <pageMargins left="0.27559055118110237" right="0.19685039370078741" top="1.0629921259842521" bottom="0.9055118110236221" header="0.31496062992125984" footer="0.15748031496062992"/>
  <pageSetup paperSize="9" scale="95" orientation="landscape" r:id="rId1"/>
  <colBreaks count="1" manualBreakCount="1">
    <brk id="1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29"/>
  <sheetViews>
    <sheetView view="pageBreakPreview" zoomScaleSheetLayoutView="100" workbookViewId="0">
      <selection activeCell="O13" sqref="O13"/>
    </sheetView>
  </sheetViews>
  <sheetFormatPr defaultRowHeight="20.25" x14ac:dyDescent="0.3"/>
  <cols>
    <col min="1" max="1" width="9" style="605"/>
    <col min="2" max="16384" width="9" style="3"/>
  </cols>
  <sheetData>
    <row r="1" spans="1:3" x14ac:dyDescent="0.3">
      <c r="A1" s="605">
        <v>1</v>
      </c>
      <c r="B1" s="80" t="s">
        <v>720</v>
      </c>
    </row>
    <row r="3" spans="1:3" x14ac:dyDescent="0.3">
      <c r="C3" s="3" t="s">
        <v>737</v>
      </c>
    </row>
    <row r="4" spans="1:3" x14ac:dyDescent="0.3">
      <c r="C4" s="3" t="s">
        <v>721</v>
      </c>
    </row>
    <row r="5" spans="1:3" x14ac:dyDescent="0.3">
      <c r="C5" s="3" t="s">
        <v>722</v>
      </c>
    </row>
    <row r="6" spans="1:3" x14ac:dyDescent="0.3">
      <c r="C6" s="3" t="s">
        <v>723</v>
      </c>
    </row>
    <row r="7" spans="1:3" x14ac:dyDescent="0.3">
      <c r="C7" s="3" t="s">
        <v>724</v>
      </c>
    </row>
    <row r="8" spans="1:3" x14ac:dyDescent="0.3">
      <c r="C8" s="3" t="s">
        <v>725</v>
      </c>
    </row>
    <row r="10" spans="1:3" x14ac:dyDescent="0.3">
      <c r="A10" s="605">
        <v>2</v>
      </c>
      <c r="B10" s="80" t="s">
        <v>726</v>
      </c>
    </row>
    <row r="12" spans="1:3" x14ac:dyDescent="0.3">
      <c r="C12" s="3" t="s">
        <v>790</v>
      </c>
    </row>
    <row r="13" spans="1:3" x14ac:dyDescent="0.3">
      <c r="C13" s="3" t="s">
        <v>727</v>
      </c>
    </row>
    <row r="15" spans="1:3" s="607" customFormat="1" x14ac:dyDescent="0.3">
      <c r="A15" s="605">
        <v>3</v>
      </c>
      <c r="B15" s="606" t="s">
        <v>728</v>
      </c>
    </row>
    <row r="17" spans="1:3" x14ac:dyDescent="0.3">
      <c r="C17" s="3" t="s">
        <v>729</v>
      </c>
    </row>
    <row r="18" spans="1:3" x14ac:dyDescent="0.3">
      <c r="C18" s="3" t="s">
        <v>766</v>
      </c>
    </row>
    <row r="20" spans="1:3" x14ac:dyDescent="0.3">
      <c r="A20" s="605">
        <v>4</v>
      </c>
      <c r="B20" s="80" t="s">
        <v>730</v>
      </c>
    </row>
    <row r="22" spans="1:3" x14ac:dyDescent="0.3">
      <c r="C22" s="3" t="s">
        <v>731</v>
      </c>
    </row>
    <row r="23" spans="1:3" x14ac:dyDescent="0.3">
      <c r="C23" s="3" t="s">
        <v>732</v>
      </c>
    </row>
    <row r="25" spans="1:3" x14ac:dyDescent="0.3">
      <c r="A25" s="605">
        <v>5</v>
      </c>
      <c r="B25" s="80" t="s">
        <v>733</v>
      </c>
    </row>
    <row r="27" spans="1:3" x14ac:dyDescent="0.3">
      <c r="C27" s="3" t="s">
        <v>734</v>
      </c>
    </row>
    <row r="28" spans="1:3" x14ac:dyDescent="0.3">
      <c r="C28" s="3" t="s">
        <v>735</v>
      </c>
    </row>
    <row r="29" spans="1:3" x14ac:dyDescent="0.3">
      <c r="C29" s="3" t="s">
        <v>736</v>
      </c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11</vt:i4>
      </vt:variant>
      <vt:variant>
        <vt:lpstr>ช่วงที่มีชื่อ</vt:lpstr>
      </vt:variant>
      <vt:variant>
        <vt:i4>18</vt:i4>
      </vt:variant>
    </vt:vector>
  </HeadingPairs>
  <TitlesOfParts>
    <vt:vector size="29" baseType="lpstr">
      <vt:lpstr>แบบฟอร์ม1</vt:lpstr>
      <vt:lpstr>แบบฟอร์ม2 (ประเด็น1)</vt:lpstr>
      <vt:lpstr>แบบฟอร์ม2 (ประเด็น2)</vt:lpstr>
      <vt:lpstr>แบบฟอร์ม2(ประเด็น3)</vt:lpstr>
      <vt:lpstr>แบบฟอร์ม2(ประเด็น4)</vt:lpstr>
      <vt:lpstr>แบบฟอร์ม2 (ประเด็น1) 60</vt:lpstr>
      <vt:lpstr>แบบฟอร์ม2 (ประเด็น2) 60</vt:lpstr>
      <vt:lpstr>แบบฟอร์ม2 (ประเด็น3) 60</vt:lpstr>
      <vt:lpstr>แบบฟอร์ม2 (ประเด็น4) 60</vt:lpstr>
      <vt:lpstr>แบบฟอร์ม2 (ประเด็น5) 60</vt:lpstr>
      <vt:lpstr>สรุปประเด็นยุทธ กลยุทธ</vt:lpstr>
      <vt:lpstr>'แบบฟอร์ม2 (ประเด็น1)'!Print_Area</vt:lpstr>
      <vt:lpstr>'แบบฟอร์ม2 (ประเด็น1) 60'!Print_Area</vt:lpstr>
      <vt:lpstr>'แบบฟอร์ม2 (ประเด็น2)'!Print_Area</vt:lpstr>
      <vt:lpstr>'แบบฟอร์ม2 (ประเด็น2) 60'!Print_Area</vt:lpstr>
      <vt:lpstr>'แบบฟอร์ม2 (ประเด็น3) 60'!Print_Area</vt:lpstr>
      <vt:lpstr>'แบบฟอร์ม2 (ประเด็น4) 60'!Print_Area</vt:lpstr>
      <vt:lpstr>'แบบฟอร์ม2 (ประเด็น5) 60'!Print_Area</vt:lpstr>
      <vt:lpstr>'แบบฟอร์ม2(ประเด็น3)'!Print_Area</vt:lpstr>
      <vt:lpstr>แบบฟอร์ม1!Print_Titles</vt:lpstr>
      <vt:lpstr>'แบบฟอร์ม2 (ประเด็น1)'!Print_Titles</vt:lpstr>
      <vt:lpstr>'แบบฟอร์ม2 (ประเด็น1) 60'!Print_Titles</vt:lpstr>
      <vt:lpstr>'แบบฟอร์ม2 (ประเด็น2)'!Print_Titles</vt:lpstr>
      <vt:lpstr>'แบบฟอร์ม2 (ประเด็น2) 60'!Print_Titles</vt:lpstr>
      <vt:lpstr>'แบบฟอร์ม2 (ประเด็น3) 60'!Print_Titles</vt:lpstr>
      <vt:lpstr>'แบบฟอร์ม2 (ประเด็น4) 60'!Print_Titles</vt:lpstr>
      <vt:lpstr>'แบบฟอร์ม2 (ประเด็น5) 60'!Print_Titles</vt:lpstr>
      <vt:lpstr>'แบบฟอร์ม2(ประเด็น3)'!Print_Titles</vt:lpstr>
      <vt:lpstr>'แบบฟอร์ม2(ประเด็น4)'!Print_Titles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BAANCOM</dc:creator>
  <cp:lastModifiedBy>Windows User</cp:lastModifiedBy>
  <cp:lastPrinted>2017-09-25T09:04:33Z</cp:lastPrinted>
  <dcterms:created xsi:type="dcterms:W3CDTF">2013-02-11T02:43:52Z</dcterms:created>
  <dcterms:modified xsi:type="dcterms:W3CDTF">2017-09-25T23:15:41Z</dcterms:modified>
</cp:coreProperties>
</file>