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0" windowWidth="16220" windowHeight="9220"/>
  </bookViews>
  <sheets>
    <sheet name="ลำดับ" sheetId="1" r:id="rId1"/>
    <sheet name="Sheet2" sheetId="2" r:id="rId2"/>
    <sheet name="Sheet3" sheetId="3" r:id="rId3"/>
  </sheets>
  <definedNames>
    <definedName name="_xlnm.Print_Titles" localSheetId="0">ลำดับ!$5:$5</definedName>
  </definedNames>
  <calcPr calcId="144525"/>
</workbook>
</file>

<file path=xl/calcChain.xml><?xml version="1.0" encoding="utf-8"?>
<calcChain xmlns="http://schemas.openxmlformats.org/spreadsheetml/2006/main">
  <c r="D113" i="1"/>
  <c r="D109"/>
  <c r="D106"/>
  <c r="D102"/>
  <c r="D99"/>
  <c r="D87"/>
  <c r="D85"/>
  <c r="D81"/>
  <c r="D73"/>
  <c r="D42"/>
  <c r="D38"/>
  <c r="D28"/>
  <c r="D27"/>
  <c r="D22"/>
  <c r="D17"/>
  <c r="D6"/>
  <c r="D118" s="1"/>
</calcChain>
</file>

<file path=xl/sharedStrings.xml><?xml version="1.0" encoding="utf-8"?>
<sst xmlns="http://schemas.openxmlformats.org/spreadsheetml/2006/main" count="205" uniqueCount="158">
  <si>
    <t>ลำดับความสำคัญโครงการตามแผนปฏิบัติราชการประจำปีของจังหวัดชุมพร</t>
  </si>
  <si>
    <t>ประจำปีงบประมาณ พ.ศ. 2563</t>
  </si>
  <si>
    <t xml:space="preserve">หน่วย:บาท </t>
  </si>
  <si>
    <t>ที่</t>
  </si>
  <si>
    <t>โครงการ</t>
  </si>
  <si>
    <t>งบประมาณ</t>
  </si>
  <si>
    <t>หน่วยดำเนินการ</t>
  </si>
  <si>
    <t>โครงการยกระดับคุณภาพการผลิตและแปรรูปสินค้าเกษตรให้ได้มาตรฐานและปลอดภัย</t>
  </si>
  <si>
    <t xml:space="preserve">กิจกรรมหลัก 1.1 มหกรรมเกษตรสมัยใหม่  และเสริมสร้างภาพลักษณ์พืชผลเอกลักษณ์ชุมพร
 - มหกรรมเกษตรสมัยใหม่ จังหวัดชุมพร (3,000,000 )
 - โรดโชว์ (Road Show) พืชผลที่เป็นเอกลักษณ์ชุมพร (1,500,000) </t>
  </si>
  <si>
    <t>สำนักงานเกษตรจังหวัดชุมพร</t>
  </si>
  <si>
    <t>กิจกรรมหลัก 1.2 ส่งเสริมและพัฒนาอัตลักษณ์ทุเรียน
จังหวัดชุมพร มุ่งสู่การผลิตแบบอินทรีย์</t>
  </si>
  <si>
    <t>มหาวิทยาลัยแม่โจ้ - ชุมพร</t>
  </si>
  <si>
    <t>กิจกรรมหลัก 1.3 ส่งเสริมเพื่อเพิ่มศักยภาพสินค้าเกษตรและอาหารมาตรฐานเกษตรอินทรีย์จังหวัดชุมพร</t>
  </si>
  <si>
    <t>กิจกรรมหลัก 1.4 ส่งเสริมและพัฒนาศักยภาพกล้วยหอมทองจังหวัดชุมพร มุ่งสู่การเป็นต้นแบบการจัดการกลุ่มเกษตรกรที่ยั่งยืน</t>
  </si>
  <si>
    <t>กิจกรรมหลัก 1.5 พัฒนาศักยภาพการผลิตพืชเศรษฐกิจที่สำคัญ</t>
  </si>
  <si>
    <t>กิจกรรมหลัก 1.6 มหกรรมเกษตรแฟร์และของดีเมืองชุมพร</t>
  </si>
  <si>
    <t>กิจกรรมหลัก 1.7 ส่งเสริมและพัฒนาอาชีพการเกษตรเฉพาะด้านการเลี้ยงผึ้งโพรงเพื่อป้องกันช้างป่าทำลายพืชเศรษฐกิจและเสริมรายได้ในชุมชน  จังหวัดชุมพร</t>
  </si>
  <si>
    <t>ศูนย์ส่งเสริมเทคโนโลยีการเกษตรด้านแมลงเศรษฐกิจ จังหวัดชุมพร</t>
  </si>
  <si>
    <t>กิจกรรมหลัก 1.8 ส่งเสริมเพิ่มประสิทธิภาพการเลี้ยงแพะพันธุ์ดีครบวงจรแบบมีส่วนร่วมจังหวัดชุมพร</t>
  </si>
  <si>
    <t>สำนักงานปศุสัตว์จังหวัดชุมพร</t>
  </si>
  <si>
    <t xml:space="preserve">โครงการส่งเสริมและพัฒนาตลาดสินค้าที่มีศักยภาพจังหวัดชุมพร </t>
  </si>
  <si>
    <t>สำนักงานพาณิชย์จังหวัดชุมพร</t>
  </si>
  <si>
    <t>กิจกรรมหลัก พัฒนาประสิทธิภาพการผลิต และการบริหารจัดการตลาดสินค้าเกษตร</t>
  </si>
  <si>
    <t>โครงการพัฒนาปรับปรุงแหล่งน้ำเพื่อการอุปโภค บริโภคและการเกษตร</t>
  </si>
  <si>
    <t>กิจกรรมหลัก การพัฒนาและปรับปรุงแหล่งน้ำเพื่อการอุปโภค บริโภคและการเกษตร</t>
  </si>
  <si>
    <t xml:space="preserve">1) ขุดลอกสระเก็บน้ำหนองแกะ พร้อมปรับปรุงภูมิทัศน์ และก่อสร้างถนน คสล.รอบสระ หมู่ที่ 9 และหมู่ที่ 10 ตำบลชุมโค อำเภอปะทิว จังหวัดชุมพร  </t>
  </si>
  <si>
    <t>ที่ทำการปกครองอำเภอปะทิว</t>
  </si>
  <si>
    <t>2) เจาะบ่อบาดาลเพื่อแก้ไขปัญหาขาดแคลนน้ำอุปโภค-บริโภค</t>
  </si>
  <si>
    <t>สำนักงานทรัพยากรธรรมชาติและสิ่งแวดล้อมจังหวัดชุมพร</t>
  </si>
  <si>
    <t xml:space="preserve">3) ขุดลอกห้วยวางน้ำ  ม.5 ต.ครน  อ.สวี จ.ชุมพร ระยะทาง 
70 ม. กว้างเฉลี่ย 40 ม. ลึกเฉลี่ย 5 เมตร
</t>
  </si>
  <si>
    <t>ที่ทำการปกครองอำเภอสวี</t>
  </si>
  <si>
    <t>โครงการพัฒนาศักยภาพแหล่งท่องเที่ยวชุมชนสู่มาตรฐานสากล</t>
  </si>
  <si>
    <t>กิจกรรมหลัก พัฒนาแหล่งท่องเที่ยวจังหวัดชุมพร</t>
  </si>
  <si>
    <t xml:space="preserve">1) ปรับปรุงโครงสร้างพื้นฐานแหล่งท่องเที่ยวเขาดินสอ 
หมู่ที่ 8 ตำบลบางสน อำเภอปะทิว จังหวัดชุมพร
</t>
  </si>
  <si>
    <t>ปค.อำเภอปะทิว</t>
  </si>
  <si>
    <t>2) ปรับภูมิทัศน์ชายหาดหน้าทับ หมู่ที่ 1 ตำบลบางสน อำเภอปะทิว จังหวัดชุมพร</t>
  </si>
  <si>
    <t xml:space="preserve">3) ปรับปรุงภูมิทัศน์สถานที่เสด็จพระราชดำเนิน พระบาทสมเด็จพระปรมินทรมหาภูมิพลอดุลยเดช บรมนาถบพิตร เชิงสะพานข้ามคลองละมุ หมู่ที่ 5 ตำบลนากระตาม อำเภอท่าแซะ จังหวัดชุมพร </t>
  </si>
  <si>
    <t>ปค.อำเภอท่าแซะ</t>
  </si>
  <si>
    <t>โครงการพัฒนาศักยภาพการท่องเที่ยวชุมพรสู่มาตรฐานสากล</t>
  </si>
  <si>
    <t>กิจกรรมหลัก ส่งเสริมการท่องเที่ยวจังหวัดชุมพร</t>
  </si>
  <si>
    <t>1) งานโลกทะเลชุมพร</t>
  </si>
  <si>
    <t>สำนักงานจังหวัดชุมพร</t>
  </si>
  <si>
    <t>2) กีฬาเพื่อส่งเสริมการท่องเที่ยว (Sports for Tourism)</t>
  </si>
  <si>
    <t>สนง.ท่องเที่ยวและกีฬาจังหวัดชุมพร</t>
  </si>
  <si>
    <t>3) พัฒนาศักยภาพเครือข่ายการท่องเที่ยวชุมชนจังหวัดชุมพร</t>
  </si>
  <si>
    <t>4) เปิดประตูท่องเที่ยวชุมพรเชื่อมประตูทองสู่ภูมิภาค</t>
  </si>
  <si>
    <t xml:space="preserve">5) ส่งเสริมการท่องเที่ยวทางวัฒนธรรม สืบสานประเพณี
ไทยทรงดำจังหวัดชุมพร 
</t>
  </si>
  <si>
    <t>สำนักงานวัฒนธรรมจังหวัดชุมพร</t>
  </si>
  <si>
    <t>6) เทศกาลท่องเที่ยวแหล่งดูเหยี่ยวอพยพเขาดินสอ</t>
  </si>
  <si>
    <t>อำเภอปะทิว</t>
  </si>
  <si>
    <t>7) พัฒนาบุคลากรด้านการท่องเที่ยวและบริการ 
สู่ Thailand 4.0</t>
  </si>
  <si>
    <t>สำนักงานแรงงานจังหวัดชุมพร</t>
  </si>
  <si>
    <t>โครงการพัฒนาประสิทธิภาพค้นหาและช่วยเหลือผู้ประสบภัยทางทะเล (ความปลอดภัย)</t>
  </si>
  <si>
    <t xml:space="preserve">สำนักงานป้องกันและบรรเทา
สาธารณภัยจังหวัดชุมพร </t>
  </si>
  <si>
    <t>กิจกรรมหลัก พัฒนาประสิทธิภาพค้นหาและช่วยเหลือผู้ประสบภัยทางทะเล</t>
  </si>
  <si>
    <t>โครงการปรับปรุงพัฒนาโครงข่ายทางและสะพานสนับสนุนการพัฒนาการท่องเที่ยว</t>
  </si>
  <si>
    <t>กิจกรรมหลัก ปรับปรุงพัฒนาโครงข่ายทางและสะพาน</t>
  </si>
  <si>
    <t>1) ปรับปรุงถนนแอสฟัลท์ติกคอนกรีต เข้าท่าอากาศยาน ชุมพร ขนาดกว้าง 12.00 เมตร ระยะทาง 2.400 กิโลเมตร ต.ชุมโค       อ.ปะทิว จ.ชุมพร</t>
  </si>
  <si>
    <t>แขวงทางหลวงชนบทชุมพร</t>
  </si>
  <si>
    <t>2) ปรับปรุงถนนแอสฟัลท์ติกคอนกรีต เชื่อมโยงจากท่าอากาศยานชุมพรกับถนนเลียบชายฝั่งทะเลตะวันตกและแหล่งท่องเที่ยวริมทะเล ขนาดกว้าง 12.00 เมตร ระยะทาง 1.200 กิโลเมตร พร้อมระบบไฟฟ้าแสงสว่าง ต.ชุมโค อ.ปะทิว จ.ชุมพร</t>
  </si>
  <si>
    <t>โครงการพัฒนาโครงสร้างพื้นฐานด้านการเกษตรและการท่องเที่ยว</t>
  </si>
  <si>
    <t xml:space="preserve">กิจกรรมหลัก ปรับปรุงซ่อมแซมถนนและสะพาน  </t>
  </si>
  <si>
    <t xml:space="preserve">1) ปรับปรุงถนนแอสฟัลท์ติกคอนกรีต สายบ้านหนองเรือ – พันวาล ขนาดกว้าง 7.00 ม.ระยะทาง 0.150 กิโลเมตร ขนาดกว้าง 8.00 ม. ระยะทาง 0.350 กิโลเมตร และขนาดกว้าง 9.00 ม.ระยะทาง 3.800 กิโลเมตร พร้อมก่อสร้างสะพาน และระบบไฟฟ้าส่องสว่าง ต.ท่าข้าม ต.รับร่อ อ.ท่าแซะ  จ.ชุมพร </t>
  </si>
  <si>
    <t>ที่ทำการปกครองอำเภอเมืองชุมพร</t>
  </si>
  <si>
    <t xml:space="preserve">4) ก่อสร้างถนน คสล. สายประชาธิปไตย (ช่วง 1) กว้าง 5.00 เมตร   ยาว 1,600  เมตร หนา 0.15 เมตร ไหล่ทางลงลูกรังข้างละ 0.50 เมตร (หรือมีพื้นที่ไม่น้อยกว่า 8,000.00 ตร.ม.) พร้อมรางระบายน้ำ คสล. ยาว 500 เมตร
</t>
  </si>
  <si>
    <t>ที่ทำการปกครองอำเภอท่าแซะ</t>
  </si>
  <si>
    <t xml:space="preserve">6) ก่อสร้างถนน คสล.สายซอยสะพานยูง หมู่ที่ 12,6,5,7,13 
ตำบลนาพญา อำเภอหลังสวน จังหวัดชุมพร กว้าง 5 เมตร ยาว 1,675 เมตร หนา 0.15 ม.ไหลทางข้างละ 0.50 เมตร </t>
  </si>
  <si>
    <t>ที่ทำการปกครองอำเภอหลังสวน</t>
  </si>
  <si>
    <t>7 ก่อสร้างถนนคอนกรีตเสริมเหล็ก ซอยสะพานหนึ่ง  หมู่ที่ 6 ตำบลปากทรง อำเภอพะโต๊ะ  จังหวัดชุมพร ขนาดผิวจราจรกว้าง 4.00 เมตร ระยะทาง 1,000 เมตร หนา 0.15 เมตร หรือพื้นที่ไม่น้อยกว่า 4,000 เมตร</t>
  </si>
  <si>
    <t>ที่ทำการปกครองอำเภอพะโต๊ะ</t>
  </si>
  <si>
    <t xml:space="preserve">8) ก่อสร้างสะพานข้ามคลองเสร็จ หมู่ที่ 6 ตำบลทุ่งหลวง อำเภอละแม จังหวัดชุมพร กว้าง 7.00 เมตร ยาว 30.00 เมตร ทางเท้ากว้างข้างละ 1.00 เมตร 
</t>
  </si>
  <si>
    <t>ที่ทำการปกครองอำเภอละแม</t>
  </si>
  <si>
    <t>9) ก่อสร้างถนนแอสฟันท์ติกคอนกรีต สายควนระกำ หมู่ที่18 ต.นาสัก อ.สวี จ.ชุมพร กว้าง 6 ม. ยาว 800 ม.</t>
  </si>
  <si>
    <t>ที่ทำการปกครองอำเภอทุ่งตะโก</t>
  </si>
  <si>
    <t xml:space="preserve">11) ก่อสร้างถนน คสล. สายทุ่งค้อประชาอุทิศ (เชื่อมหมู่ที่ 2 ตำบลทุ่งคา) ผิวจราจรกว้าง 4 เมตร ระยะทาง 293 เมตร หนา 0.15 เมตร หรือพื้นที่ คสล. ไม่น้อยกว่า 1,172 ตารางเมตร พร้อมไหล่ทางลูกรังบดอัดข้างละ 0.50 เมตร หมู่ที่ 8 ตำบลบางหมาก อำเภอเมืองชุมพร จังหวัดชุมพร
</t>
  </si>
  <si>
    <t>12) ก่อสร้างถนนคอนกรีตเสริมเหล็กเนินศรี หมู่ที่ 8 
ตำบลนากระตาม อำเภอท่าแซะ จังหวัดชุมพร</t>
  </si>
  <si>
    <t xml:space="preserve">13) ก่อสร้างถนน ค.ส.ล. สาย 8,7,6,5,12 หมู่ที่ 5,12 ตำบลบางน้ำจืด อำเภอหลังสวน จังหวัดชุมพร ผิวจราจร กว้าง 5 เมตร ยาว 977 เมตร หนา 0.15 เมตร หรือพื้นที่รวมกันไม่น้อยกว่า 4,885 ตารางเมตร </t>
  </si>
  <si>
    <t>14) ก่อสร้างถนนคอนกรีตเสริมเหล็ก ซอยร่วมใจพัฒนา หมู่ที่ 9 ตำบลปังหวาน อำเภอพะโต๊ะ  เชื่อมต่อ ตำบลทุ่งคาวัด อำเภอละแม จังหวัดชุมพร</t>
  </si>
  <si>
    <t xml:space="preserve">15) ก่อสร้างถนนคอนกรีตเสริมเหล็ก สายห้วยทรายขาวใต้ – ศาลาหมู่บ้าน หมู่ที่ 9 ตำบลทุ่งหลวง  อำเภอละแม จังหวัดชุมพร ขนาดผิวจราจร กว้าง 5.00 เมตร หนา 0.15 เมตร ระยะทาง 1000 เมตร ไหล่ทางหินผุข้างละ 0.50 เมตร
</t>
  </si>
  <si>
    <t>16) ก่อสร้างถนนคสล. สายไร่ใน - หน้าเขา สายไร่ใน - หน้าเขา ม.18 นาสัก, ม.9 ต.เขาทะลุ อ.สวี จ.ชุมพร   กว้าง 5 ม.ยาว 1,230 ม.</t>
  </si>
  <si>
    <t xml:space="preserve">17) ก่อสร้างถนนคอนกรีตเสริมเหล็ก  สายเขาขวาง  บ้านเขาขวาง หมู่ที่  1 – 2  ต.ช่องไม้แก้ว อำเภอทุ่งตะโก จังหวัดชุมพร ผิวจราจรกว้าง 5.00  เมตร  ระยะทาง  597  เมตร หนา  0.15  เมตร  หรือมีพื้นที่ไม่น้อยกว่า  2,985  ตร.ม.  ไหล่ทาง ข้างละ  0.50  เมตร  </t>
  </si>
  <si>
    <t xml:space="preserve">18) ปรับปรุงถนนลาดยางเสริมผิวแอสฟัลท์ติกคอนกรีต สายโพงพาง ผิวจราจรกว้าง 6 เมตร หนา 0.05 เมตร ยาวไม่น้อยกว่า 2,300 เมตร หรือมีพื้นที่ผิวจราจรไม่น้อยว่า 13,800  ตารางเมตร หมู่ที่ 5 ตำบลหาดทรายรี อำเภอเมืองชุมพร จังหวัดชุมพร
</t>
  </si>
  <si>
    <t>19) ก่อสร้างถนนคอนกรีตเสริมเหล็กสายในโอน - สวนป่า หมู่ที่ 6 
ตำบลสลุย อำเภอท่าแซะ จังหวัดชุมพร</t>
  </si>
  <si>
    <t>20) ก่อสร้างถนนผิวจราจรแอสฟัลติกส์คอนกรีตสายวู๊ดโปรดักส์-ป่ายาง หมู่ที่ 12 ตำบลนาขา อำเภอหลังสวน จังหวัดชุมพร</t>
  </si>
  <si>
    <t>21) ก่อสร้างถนนคอนกรีตเสริมเหล็ก หมู่ที่ 2 ซอยสี่แยกโรงโม่-สี่แยกตาถัน  ตำบลทุ่งหลวง อำเภอละแม จังหวัดชุมพร กว้าง 5.00 เมตร หนา 0.15 เมตร ระยะทาง 1420 เมตร ไหล่ทางหินผุข้างละ 0.50 เมตร</t>
  </si>
  <si>
    <t>22) ก่อสร้างถนนคอนกรีตเสริมเหล็กสายบ้านนายมนตรี ม.9 ต.ด่านสวี อ.สวี จ.ชุมพร กว้าง 4.0 ม. หนา 0.15 ม. ยาว 880 ม. ไหล่ทางข้างละ 0.50 ม.</t>
  </si>
  <si>
    <t xml:space="preserve">23) ก่อสร้างถนนคอนกรีตเสริมเหล็กซอยเนินทอง หมู่ที่ 7 ตำบลตะโก อำเภอทุ่งตะโก จังหวัดชุมพร ผิวจราจรกว้าง 4 เมตร ระยะทาง 1,150 เมตร หรือมีพื้นที่ไม่น้อยกว่า 4,600 ตารางเมตร เทคอนกรีตหนา 0.15 เมตร ไหล่ทางลูกรังทางข้างละ 0.50 เมตร
</t>
  </si>
  <si>
    <t>24) ก่อสร้างถนนคอนกรีคเสริมเหล็กสายคันธทรัพย์-ในโอน หมู่ที่ 2 ตำบลสลุย อำเภอท่าแซะ จังหวัดชุมพร</t>
  </si>
  <si>
    <t>25) ก่อสร้างถนนคอนกรีตเสริมเหล็กสายเหมืองทอง-ดวงดี หมู่ที่ 5 ตำบลสลุย อำเภอท่าแซะ จังหวัดชุมพร</t>
  </si>
  <si>
    <t>26) ก่อสร้างถนนคอนกรีตเสริมเหล็กสายประชาพิพัฒน์ - ตางิ 
หมู่ที่ 3 ถึง หมู่ที่ 7 ตำบลหงษ์เจริญ อำเภอท่าแซะจังหวัดชุมพร</t>
  </si>
  <si>
    <t>28) ก่อสร้างถนน ค.ส.ล. พร้อมติดตั้งไฟฟ้าส่องสว่าง หลังโรงเรียนวัดสว่างมนัส ตำบลปากน้ำหลังสวน อำเภอหลังสวน จังหวัดชุมพร</t>
  </si>
  <si>
    <t>29) ก่อสร้างถนนคอนกรีตสายซอยนายประสิทธิ์ หมู่ที่ 7 ตำบลทุ่งหลวง อำเภอละแม จังหวัดชุมพร</t>
  </si>
  <si>
    <t>โครงการเสริมสร้างและพัฒนาสู่การลดความเหลื่อมล้ำทางสังคม</t>
  </si>
  <si>
    <t>กิจกรรมหลัก 9.1  TO BE NUMBER ONE</t>
  </si>
  <si>
    <t>สำนักงานสาธารณสุขจังหวัดชุมพร</t>
  </si>
  <si>
    <t>กิจกรรมหลัก 9.2 ส่งเสริมความเข้มแข็งของชุมชนเพื่อผู้สูงอายุ คนพิการและผู้ด้อยโอกาส จังหวัดชุมพร</t>
  </si>
  <si>
    <t>สำนักงานพัฒนาสังคมและความมั่นคงของมนุษย์จังหวัดชุมพร</t>
  </si>
  <si>
    <t>กิจกรรมหลัก 9.3 ชุมพรนครแห่งการอ่าน</t>
  </si>
  <si>
    <t>สำนักงาน  กศน.จังหวัดชุมพร</t>
  </si>
  <si>
    <t>กิจกรรมหลัก 9.4 พัฒนาเยาวชนเพื่อการสื่อสาร 3 ภาษาสู่การพัฒนาที่ยั่งยืน</t>
  </si>
  <si>
    <t xml:space="preserve">สำนักงานศึกษาธิการจังหวัดชุมพร  </t>
  </si>
  <si>
    <t xml:space="preserve">กิจกรรมหลัก 9.5 สร้างเสริมทักษะชีวิตด้วยการน้อมนำศาสตร์พระราชาและหลักปรัชญาของเศรษฐกิจพอเพียง </t>
  </si>
  <si>
    <t>กิจกรรมหลัก 9.6 ส่งเสริมและพัฒนากิจการลูกเสือ-เนตรนารี          ยุวกาชาด เพื่อความเป็นพลเมืองดีของจังหวัดชุมพร</t>
  </si>
  <si>
    <t>สำนักงานศึกษาธิการจังหวัดชุมพร</t>
  </si>
  <si>
    <t>กิจกรรมหลัก 9.7 เพิ่มประสิทธิภาพการแพทย์แผนไทยและการแพทย์ทางเลือก  โรงพยาบาลชุมพรเขตรอุดมศักดิ์ จ.ชุมพร</t>
  </si>
  <si>
    <t>โรงพยาบาลชุมพรเขตรอุดมศักดิ์</t>
  </si>
  <si>
    <t>โครงการพัฒนาเศรษฐกิจชุมชนฐานรากและชุมชนเข้มแข็ง</t>
  </si>
  <si>
    <t>กิจกรรมหลัก 10.1 พัฒนาหมู่บ้านเศรษฐกิจพอเพียงตามแนวทางสัมมาชีพสู่ชุมชนพึ่งตนเอง</t>
  </si>
  <si>
    <t>สำนักงานพัฒนาชุมชนจังหวัดชุมพร</t>
  </si>
  <si>
    <t>กิจกรรมหลัก 10.2 ส่งเสริมคุณภาพชีวิตผู้ประสบปัญหาด้านสังคมและอาชีพ</t>
  </si>
  <si>
    <t>กิจกรรมหลัก 10.3 ชุมพรนำศีล 5 พัฒนาคนสู่สังคมเป็นสุขและยั่งยืน</t>
  </si>
  <si>
    <t>สนง.พระพุทธศาสนาจังหวัดชุมพร</t>
  </si>
  <si>
    <t>โครงการอนุรักษ์วัฒนธรรมท้องถิ่น</t>
  </si>
  <si>
    <t>กิจกรรมหลัก มหกรรมวิถีถิ่น แผ่นดินชุมพร เนื่องในวันอนุรักษ์
มรดกไทย  2 เมษายน</t>
  </si>
  <si>
    <t>โครงการรักษา ฟื้นฟูทรัพยากรธรรมชาติ สร้างความสมดุล สู่การอนุรักษ์และใช้ประโยชน์อย่างยั่งยืน</t>
  </si>
  <si>
    <t xml:space="preserve">ที่ทำการปกครองอำเภอหลังสวน </t>
  </si>
  <si>
    <t>กิจกรรมหลัก 12.3 ขับเคลื่อนการอนุรักษ์พันธุกรรมพืชอันเนื่องมาจากพระราชดำริสมเด็จพระเทพรัตนราชสุดาฯ สยามบรมราชกุมารี งานสวนพฤษศาสตร์โรงเรียน จังหวัดชุมพร</t>
  </si>
  <si>
    <t>กิจกรรมหลัก 12.4 บริหารจัดการทรัพยากรทางทะเลและชายฝั่ง เพื่อเพิ่มความมั่นคงทางอาหารและส่งเสริมการท่องเที่ยวอย่างยั่งยืน</t>
  </si>
  <si>
    <t>กิจกรรมหลัก 12.5 สร้างการมีส่วนร่วมตามแนวศาสตร์พระราชาในการพัฒนาพื้นที่ป่าต้นน้ำ</t>
  </si>
  <si>
    <t>กิจกรรมหลัก 12.6 เพิ่มประสิทธิภาพแหล่งเรียนรู้พันธุ์ไม้หายากและพืชสมุนไพรของจังหวัด เพื่อส่งเสริมการท่องเที่ยวเชิงอนุรักษ์</t>
  </si>
  <si>
    <t>กิจกรรมหลัก 12.7 อนุรักษ์ ฟื้นฟู และพัฒนาแหล่งน้ำ เพื่อการอุปโภค - บริโภค ตามแนวศาสตร์พระราชา</t>
  </si>
  <si>
    <t>กิจกรรมหลัก 12.8 เพิ่มศักยภาพเครือข่ายอนุรักษ์ทรัพยากรธรรมชาติและสิ่งแวดล้อมด้านการท่องเที่ยวพื้นที่ป่าต้นน้ำให้เป็นแหล่งท่องเที่ยวเชิงอนุรักษ์</t>
  </si>
  <si>
    <t>กิจกรรมหลัก 12.9 ปรับปรุงภูมิทัศน์ป่าชุมชนห้วยใหญ่เป็นแหล่งเรียนรู้เชิงอนุรักษ์</t>
  </si>
  <si>
    <t>โครงการเพิ่มประสิทธิภาพการใช้พลังงานทางเลือก</t>
  </si>
  <si>
    <t>กิจกรรมหลัก 13.1 ส่งเสริมและสนับสนุนการผลิตระบบไฟฟ้าจากพลังงานแสงอาทิตย์  ขนาด 1,000 วัตต์  
( สำหรับธนาคารปู )</t>
  </si>
  <si>
    <t>สำนักงานพลังงานจังหวัดชุมพร</t>
  </si>
  <si>
    <t>กิจกรรมหลัก 13.2 ส่งเสริมและสนับสนุนโรงอบแห้งพลังงานแสงอาทิตย์เพื่อเพิ่มประสิทธิภาพการผลิตการเกษตร 
( โรงอบแห้งพลังงานแสงอาทิตย์ )</t>
  </si>
  <si>
    <t>โครงการก่อสร้างเขื่อนป้องกันการกัดเซาะริมตลิ่งและชายฝั่งเพื่อการอนุรักษ์ทรัพยากรธรรมชาติและประโยชน์ด้านการท่องเที่ยว</t>
  </si>
  <si>
    <t>สำนักงานโยธาธิการและผังเมืองชุมพร</t>
  </si>
  <si>
    <t xml:space="preserve">1) ก่อสร้างเขื่อนป้องกันตลิ่งริมแม่น้ำสวี บริเวณ ม.5 ต.นาโพธิ์ อ.สวี จ.ชุมพร ความยาว 200 ม. 
</t>
  </si>
  <si>
    <t xml:space="preserve">2) ก่อสร้างเขื่อนป้องกันตลิ่งริมแม่น้ำสวี บริเวณ ม.3,10ต.ท่าหิน อ.สวี จ.ชุมพร ความยาว 200 ม.
</t>
  </si>
  <si>
    <t>โครงการเพิ่มประสิทธิภาพการบริหารจัดการขยะ</t>
  </si>
  <si>
    <t>กิจกรรมหลัก 15.1 ขยายผลแลกเปลี่ยนเรียนรู้รูปแบบการจัดการขยะมูลฝอยที่ยั่งยืนจากโรงเรียนสู่ชุมชน</t>
  </si>
  <si>
    <t>กิจกรรมหลัก 15.2 สถานศึกษาสดใสไร้ขยะ</t>
  </si>
  <si>
    <t>สนง.ศึกษาธิการจังหวัดชุมพร ,  สำนักงานประชาสัมพันธ์ จ.ชุมพร</t>
  </si>
  <si>
    <t>โครงการเสริมสร้างศักยภาพด้านการป้องกันและแก้ไขปัญหายาเสพติด</t>
  </si>
  <si>
    <t>ศูนย์อำนวยการป้องกันและปราบปรามยาเสพติดจังหวัดชุมพร</t>
  </si>
  <si>
    <t>กิจกรรมหลัก การป้องกันและแก้ไขปัญหายาเสพติด</t>
  </si>
  <si>
    <t xml:space="preserve"> - จัดหาชุดตรวจสารเสพติดในปัสสาวะ</t>
  </si>
  <si>
    <t xml:space="preserve"> - ค่ายปรับเปลี่ยนพฤติกรรมจังหวัดชุมพร</t>
  </si>
  <si>
    <t>โครงการเพิ่มประสิทธิภาพการบริหารจัดการด้านการป้องกันปราบปรามและรักษาความสงบเรียบร้อยภายในจังหวัด</t>
  </si>
  <si>
    <t xml:space="preserve">ตำรวจภูธรจังหวัดชุมพร </t>
  </si>
  <si>
    <t>กิจกรรมหลัก 17.1 เพิ่มศักยภาพการป้องกันปราบปรามอาชญากรรมและการรักษาความสงบเรียบร้อย 
ของตำรวจภูธรจังหวัดชุมพร</t>
  </si>
  <si>
    <t>กิจกรรมหลัก 17.2 ฝึกอบรมเพิ่มประสิทธิภาพการใช้อาวุธปืนทางยุทธวิธีตำรวจ (ราชเดชอย่างเต็มรูปแบบ) ตำรวจภูธรจังหวัดชุมพร</t>
  </si>
  <si>
    <t>กิจกรรมหลัก 17.3 เพิ่มประสิทธิภาพบุคลากร
ด้านความมั่นคง</t>
  </si>
  <si>
    <t>สำนักงานสัสดีจังหวัดชุมพร</t>
  </si>
  <si>
    <t>ค่าใช้จ่ายในการบริหารงานจังหวัดแบบบูรณาการ</t>
  </si>
  <si>
    <t xml:space="preserve">รวม 18 โครงการ </t>
  </si>
  <si>
    <t>2) ปรับปรุงถนนแอสฟัลท์ติกคอนกรีตทางเข้าเกาะพิทักษ์  ขนาดกว้าง 7.00 เมตร ระยะทาง 1.000 กิโลเมตร ต.บางน้ำจึด 
อ.หลังสวน จ.ชุมพร</t>
  </si>
  <si>
    <t>3) ก่อสร้างสะพาน คสล. ข้ามคลองชุมพร (ซอยคลองช่อง) ขนาดกว้าง 7 เมตร ระยะทางยาว 50 เมตร ชนิดไม่มีทางเท้า หมู่ 5 ตำบลวังใหม่ อำเภอเมืองชุมพร จังหวัดชุมพร</t>
  </si>
  <si>
    <t>5) ก่อสร้างถนนคอนกรีตเสริมเหล็กเส้นทางสาย สันติร่วมใจ กว้าง 4.00 เมตร   ยาว 500  เมตร หนา 0.15 เมตร  ไหล่ทางลงลูกรังข้างละ 0.50 เมตร หมู่ที่ 4 ตำบลหินแก้ว อำเภอท่าแซะ จังหวัดชุมพร</t>
  </si>
  <si>
    <t>27) ก่อสร้างถนนคอนกรีตเสริมเหล็กสายรับร่อ-หินแก้ว ผิวจราจรกว้าง 5.00 เมตร ระยะทาง 480.00 เมตร หนา 0.15 เมตร ไหล่ทางข้างละ 1.00 เมตร หมู่ที่ 13 ตำบลรับร่อ อำเภอท่าแซะ 
จังหวัดชุมพร</t>
  </si>
  <si>
    <t>กิจกรรมหลัก การป้องกันการกัดเซาะริมตลิ่ง</t>
  </si>
  <si>
    <t>กิจกรรมหลัก 12.1 ดูแลและป้องกันไฟฟ้า  บริเวณโครงการอนุรักษ์พันธุกรรมพืชฯ  อันเนื่องมาจากพระราชดำริ  
สมเด็จพระเทพรัตนราชสุดาฯ  สยามบรมราชกุมารี</t>
  </si>
  <si>
    <t xml:space="preserve"> -  สำรวจ ขยายพันธุ์พืช พันธุ์ไม้หายาก พันธุ์ไม้ที่มีคุณค่าทางเศรษฐกิจและการใช้ประโยชน์ของชุมชน ในพื้นที่โครงการอนุรักษ์พันธุกรรมพืชอันเนื่องมาจากพระราชดำริ สมเด็จพระเทพรัตนราชสุดาฯ สยามบรมราชกุมารี หมู่ที่ 13ตำบลบางน้ำจืด   อำเภอหลังสวน จังหวัดชุมพร งบประมาณ 60,000 บาท</t>
  </si>
  <si>
    <t xml:space="preserve"> -  ศึกษาความหลากหลายด้านพรรณพืช ในพื้นที่โครงการพัฒนาส่วนพระองค์บางเบิด ตำบลปากคลอง อำเภอปะทิว จังหวัดุมพร เพื่อสนองโครงการส่งเสริมอนุรักษ์พันธุกรรมพืชอันเนื่องจากจากพระราชดำริ สมเด็จพระเทพรัตนราชสุดาฯ สยามบรมราชกุมารี งบประมาณ 650,000 บาท</t>
  </si>
  <si>
    <t>กิจกรรมหลัก 12.2 ศึกษาความหลากหลายด้านพรรณพืช          และพันธุ์ไม้หายากที่มีคุณค่าทางเศรษฐกิจและการใช้ประโยชน์</t>
  </si>
  <si>
    <t>10) ก่อสร้างถนนคอนกรีตเสริมเหล็ก สายควนสวนป่า-ฉานเรน  หมู่ที่ 10,14 ตำบลตะโก อำเภอทุ่งตะโก จังหวัดชุมพร ผิวจราจรกว้าง  5 เมตร  ระยะทาง 1,800 เมตร หรือมีพื้นที่ไม่น้อยกว่า 9,000 ตารางเมตร เทคอนกรีตหนา 0.15 เมตร ไหล่ทางลูกรังทางข้างละ 0.50 เมตร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</si>
</sst>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1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 shrinkToFit="1"/>
    </xf>
    <xf numFmtId="187" fontId="3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 shrinkToFit="1"/>
    </xf>
    <xf numFmtId="187" fontId="2" fillId="0" borderId="5" xfId="1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87" fontId="2" fillId="0" borderId="2" xfId="1" applyNumberFormat="1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187" fontId="4" fillId="0" borderId="2" xfId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87" fontId="2" fillId="0" borderId="2" xfId="1" applyNumberFormat="1" applyFont="1" applyFill="1" applyBorder="1" applyAlignment="1">
      <alignment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87" fontId="3" fillId="0" borderId="3" xfId="1" applyNumberFormat="1" applyFont="1" applyBorder="1" applyAlignment="1">
      <alignment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187" fontId="3" fillId="0" borderId="5" xfId="1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3" borderId="3" xfId="0" applyFont="1" applyFill="1" applyBorder="1" applyAlignment="1">
      <alignment horizontal="left" vertical="top" wrapText="1"/>
    </xf>
    <xf numFmtId="3" fontId="3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" fontId="2" fillId="0" borderId="4" xfId="0" applyNumberFormat="1" applyFont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87" fontId="3" fillId="0" borderId="4" xfId="1" applyNumberFormat="1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187" fontId="2" fillId="0" borderId="4" xfId="1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87" fontId="4" fillId="0" borderId="5" xfId="1" applyNumberFormat="1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187" fontId="4" fillId="0" borderId="4" xfId="1" applyNumberFormat="1" applyFont="1" applyBorder="1" applyAlignment="1">
      <alignment vertical="top"/>
    </xf>
    <xf numFmtId="187" fontId="2" fillId="0" borderId="5" xfId="1" applyNumberFormat="1" applyFont="1" applyBorder="1" applyAlignment="1">
      <alignment vertical="top" wrapText="1"/>
    </xf>
    <xf numFmtId="1" fontId="3" fillId="0" borderId="3" xfId="0" applyNumberFormat="1" applyFont="1" applyBorder="1" applyAlignment="1">
      <alignment horizontal="center" vertical="top"/>
    </xf>
    <xf numFmtId="0" fontId="2" fillId="0" borderId="0" xfId="0" applyFont="1"/>
    <xf numFmtId="1" fontId="3" fillId="0" borderId="5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2" fillId="0" borderId="4" xfId="0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187" fontId="2" fillId="0" borderId="4" xfId="1" applyNumberFormat="1" applyFont="1" applyBorder="1" applyAlignment="1">
      <alignment horizontal="right" vertical="top"/>
    </xf>
    <xf numFmtId="187" fontId="2" fillId="0" borderId="5" xfId="1" applyNumberFormat="1" applyFont="1" applyBorder="1" applyAlignment="1">
      <alignment horizontal="right" vertical="top"/>
    </xf>
    <xf numFmtId="0" fontId="2" fillId="0" borderId="7" xfId="0" applyFont="1" applyFill="1" applyBorder="1" applyAlignment="1">
      <alignment vertical="top" wrapText="1"/>
    </xf>
    <xf numFmtId="187" fontId="2" fillId="0" borderId="7" xfId="1" applyNumberFormat="1" applyFont="1" applyBorder="1" applyAlignment="1">
      <alignment horizontal="right" vertical="top"/>
    </xf>
    <xf numFmtId="0" fontId="2" fillId="0" borderId="7" xfId="0" applyFont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187" fontId="2" fillId="0" borderId="8" xfId="1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 wrapText="1"/>
    </xf>
    <xf numFmtId="1" fontId="4" fillId="0" borderId="4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187" fontId="4" fillId="0" borderId="8" xfId="1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 shrinkToFit="1"/>
    </xf>
    <xf numFmtId="0" fontId="5" fillId="0" borderId="8" xfId="0" applyFont="1" applyBorder="1" applyAlignment="1">
      <alignment vertical="top" wrapText="1"/>
    </xf>
    <xf numFmtId="187" fontId="4" fillId="0" borderId="8" xfId="1" applyNumberFormat="1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2" fillId="0" borderId="9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187" fontId="4" fillId="0" borderId="10" xfId="1" applyNumberFormat="1" applyFont="1" applyFill="1" applyBorder="1" applyAlignment="1">
      <alignment vertical="top"/>
    </xf>
    <xf numFmtId="0" fontId="2" fillId="0" borderId="0" xfId="0" applyFont="1" applyFill="1" applyAlignment="1">
      <alignment wrapText="1"/>
    </xf>
    <xf numFmtId="187" fontId="2" fillId="0" borderId="8" xfId="1" applyNumberFormat="1" applyFont="1" applyFill="1" applyBorder="1" applyAlignment="1">
      <alignment vertical="top" wrapText="1"/>
    </xf>
    <xf numFmtId="4" fontId="2" fillId="0" borderId="8" xfId="0" applyNumberFormat="1" applyFont="1" applyFill="1" applyBorder="1" applyAlignment="1">
      <alignment horizontal="left" vertical="top" wrapText="1"/>
    </xf>
    <xf numFmtId="187" fontId="2" fillId="0" borderId="8" xfId="1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187" fontId="4" fillId="0" borderId="9" xfId="1" applyNumberFormat="1" applyFont="1" applyBorder="1" applyAlignment="1">
      <alignment horizontal="right" vertical="top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7" fontId="4" fillId="0" borderId="7" xfId="1" applyNumberFormat="1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87" fontId="2" fillId="0" borderId="8" xfId="1" applyNumberFormat="1" applyFont="1" applyBorder="1" applyAlignment="1">
      <alignment vertical="top" wrapText="1"/>
    </xf>
    <xf numFmtId="187" fontId="4" fillId="0" borderId="7" xfId="1" applyNumberFormat="1" applyFont="1" applyBorder="1" applyAlignment="1">
      <alignment horizontal="right" vertical="top"/>
    </xf>
    <xf numFmtId="187" fontId="2" fillId="0" borderId="11" xfId="1" applyNumberFormat="1" applyFont="1" applyBorder="1" applyAlignment="1">
      <alignment vertical="top" wrapText="1"/>
    </xf>
    <xf numFmtId="187" fontId="4" fillId="0" borderId="8" xfId="1" applyNumberFormat="1" applyFont="1" applyBorder="1" applyAlignment="1">
      <alignment horizontal="right" vertical="top"/>
    </xf>
    <xf numFmtId="0" fontId="4" fillId="0" borderId="8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 shrinkToFit="1"/>
    </xf>
    <xf numFmtId="187" fontId="2" fillId="0" borderId="9" xfId="1" applyNumberFormat="1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/>
    </xf>
    <xf numFmtId="187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87" fontId="2" fillId="0" borderId="2" xfId="1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187" fontId="4" fillId="0" borderId="2" xfId="1" applyNumberFormat="1" applyFont="1" applyBorder="1" applyAlignment="1">
      <alignment vertical="top"/>
    </xf>
    <xf numFmtId="187" fontId="2" fillId="0" borderId="5" xfId="1" applyNumberFormat="1" applyFont="1" applyBorder="1" applyAlignment="1">
      <alignment vertical="top"/>
    </xf>
    <xf numFmtId="187" fontId="3" fillId="0" borderId="3" xfId="1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187" fontId="4" fillId="0" borderId="3" xfId="1" applyNumberFormat="1" applyFont="1" applyFill="1" applyBorder="1" applyAlignment="1">
      <alignment vertical="top" wrapText="1"/>
    </xf>
    <xf numFmtId="3" fontId="3" fillId="0" borderId="3" xfId="1" applyNumberFormat="1" applyFont="1" applyBorder="1" applyAlignment="1">
      <alignment vertical="top" wrapText="1"/>
    </xf>
    <xf numFmtId="187" fontId="2" fillId="0" borderId="0" xfId="1" applyNumberFormat="1" applyFont="1" applyAlignment="1">
      <alignment wrapText="1"/>
    </xf>
    <xf numFmtId="3" fontId="2" fillId="0" borderId="5" xfId="1" applyNumberFormat="1" applyFont="1" applyBorder="1" applyAlignment="1">
      <alignment vertical="top" wrapText="1"/>
    </xf>
    <xf numFmtId="3" fontId="2" fillId="0" borderId="4" xfId="1" applyNumberFormat="1" applyFont="1" applyBorder="1" applyAlignment="1">
      <alignment vertical="top" wrapText="1"/>
    </xf>
    <xf numFmtId="3" fontId="2" fillId="0" borderId="2" xfId="1" applyNumberFormat="1" applyFont="1" applyBorder="1" applyAlignment="1">
      <alignment vertical="top" wrapText="1"/>
    </xf>
    <xf numFmtId="3" fontId="4" fillId="0" borderId="2" xfId="1" applyNumberFormat="1" applyFont="1" applyBorder="1" applyAlignment="1">
      <alignment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187" fontId="3" fillId="0" borderId="3" xfId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3" fontId="2" fillId="0" borderId="5" xfId="1" applyNumberFormat="1" applyFont="1" applyFill="1" applyBorder="1" applyAlignment="1">
      <alignment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3" fontId="2" fillId="0" borderId="2" xfId="1" applyNumberFormat="1" applyFont="1" applyFill="1" applyBorder="1" applyAlignment="1">
      <alignment vertical="top" wrapText="1"/>
    </xf>
    <xf numFmtId="187" fontId="3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187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187" fontId="2" fillId="0" borderId="4" xfId="1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87" fontId="2" fillId="0" borderId="5" xfId="1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87" fontId="3" fillId="0" borderId="4" xfId="1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4" fillId="0" borderId="4" xfId="1" applyNumberFormat="1" applyFont="1" applyBorder="1" applyAlignment="1">
      <alignment vertical="top" wrapText="1"/>
    </xf>
    <xf numFmtId="3" fontId="4" fillId="0" borderId="5" xfId="1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3" fontId="3" fillId="0" borderId="3" xfId="0" applyNumberFormat="1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3" fontId="2" fillId="0" borderId="5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4" xfId="0" applyFont="1" applyBorder="1"/>
    <xf numFmtId="0" fontId="2" fillId="0" borderId="5" xfId="0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5" xfId="0" applyFont="1" applyBorder="1"/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1" fontId="2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vertical="top" wrapText="1"/>
    </xf>
    <xf numFmtId="4" fontId="2" fillId="0" borderId="7" xfId="0" applyNumberFormat="1" applyFont="1" applyFill="1" applyBorder="1" applyAlignment="1">
      <alignment horizontal="left" vertical="top" wrapText="1"/>
    </xf>
    <xf numFmtId="187" fontId="2" fillId="0" borderId="7" xfId="1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left" vertical="top" wrapText="1"/>
    </xf>
    <xf numFmtId="1" fontId="3" fillId="0" borderId="0" xfId="0" applyNumberFormat="1" applyFont="1" applyAlignment="1">
      <alignment horizontal="center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1"/>
  <sheetViews>
    <sheetView tabSelected="1" topLeftCell="A64" workbookViewId="0">
      <selection activeCell="C94" sqref="C94"/>
    </sheetView>
  </sheetViews>
  <sheetFormatPr defaultColWidth="9" defaultRowHeight="21"/>
  <cols>
    <col min="1" max="1" width="4.25" style="2" customWidth="1"/>
    <col min="2" max="2" width="4.33203125" style="1" customWidth="1"/>
    <col min="3" max="3" width="42.25" style="2" customWidth="1"/>
    <col min="4" max="4" width="10.33203125" style="3" customWidth="1"/>
    <col min="5" max="5" width="22.83203125" style="3" customWidth="1"/>
    <col min="6" max="16384" width="9" style="2"/>
  </cols>
  <sheetData>
    <row r="2" spans="2:5">
      <c r="B2" s="159" t="s">
        <v>0</v>
      </c>
      <c r="C2" s="159"/>
      <c r="D2" s="159"/>
      <c r="E2" s="159"/>
    </row>
    <row r="3" spans="2:5">
      <c r="B3" s="159" t="s">
        <v>1</v>
      </c>
      <c r="C3" s="159"/>
      <c r="D3" s="159"/>
      <c r="E3" s="159"/>
    </row>
    <row r="4" spans="2:5">
      <c r="E4" s="4" t="s">
        <v>2</v>
      </c>
    </row>
    <row r="5" spans="2:5" ht="31.5" customHeight="1">
      <c r="B5" s="5" t="s">
        <v>3</v>
      </c>
      <c r="C5" s="6" t="s">
        <v>4</v>
      </c>
      <c r="D5" s="6" t="s">
        <v>5</v>
      </c>
      <c r="E5" s="6" t="s">
        <v>6</v>
      </c>
    </row>
    <row r="6" spans="2:5" ht="42">
      <c r="B6" s="7">
        <v>1</v>
      </c>
      <c r="C6" s="8" t="s">
        <v>7</v>
      </c>
      <c r="D6" s="9">
        <f>SUM(D7,D8,D9,D10,D11,D12,D13,D14)</f>
        <v>48529400</v>
      </c>
      <c r="E6" s="10"/>
    </row>
    <row r="7" spans="2:5" ht="105">
      <c r="B7" s="11"/>
      <c r="C7" s="12" t="s">
        <v>8</v>
      </c>
      <c r="D7" s="13">
        <v>4500000</v>
      </c>
      <c r="E7" s="14" t="s">
        <v>9</v>
      </c>
    </row>
    <row r="8" spans="2:5" ht="42">
      <c r="B8" s="11"/>
      <c r="C8" s="15" t="s">
        <v>10</v>
      </c>
      <c r="D8" s="16">
        <v>8917400</v>
      </c>
      <c r="E8" s="15" t="s">
        <v>11</v>
      </c>
    </row>
    <row r="9" spans="2:5" ht="42">
      <c r="B9" s="11"/>
      <c r="C9" s="15" t="s">
        <v>12</v>
      </c>
      <c r="D9" s="16">
        <v>13000000</v>
      </c>
      <c r="E9" s="15" t="s">
        <v>11</v>
      </c>
    </row>
    <row r="10" spans="2:5" ht="42">
      <c r="B10" s="11"/>
      <c r="C10" s="17" t="s">
        <v>13</v>
      </c>
      <c r="D10" s="18">
        <v>13400000</v>
      </c>
      <c r="E10" s="17" t="s">
        <v>11</v>
      </c>
    </row>
    <row r="11" spans="2:5">
      <c r="B11" s="11"/>
      <c r="C11" s="19" t="s">
        <v>14</v>
      </c>
      <c r="D11" s="20">
        <v>3962000</v>
      </c>
      <c r="E11" s="19" t="s">
        <v>9</v>
      </c>
    </row>
    <row r="12" spans="2:5">
      <c r="B12" s="21"/>
      <c r="C12" s="19" t="s">
        <v>15</v>
      </c>
      <c r="D12" s="20">
        <v>2000000</v>
      </c>
      <c r="E12" s="19" t="s">
        <v>9</v>
      </c>
    </row>
    <row r="13" spans="2:5" ht="63">
      <c r="B13" s="11"/>
      <c r="C13" s="15" t="s">
        <v>16</v>
      </c>
      <c r="D13" s="16">
        <v>950000</v>
      </c>
      <c r="E13" s="15" t="s">
        <v>17</v>
      </c>
    </row>
    <row r="14" spans="2:5" ht="42">
      <c r="B14" s="11"/>
      <c r="C14" s="15" t="s">
        <v>18</v>
      </c>
      <c r="D14" s="16">
        <v>1800000</v>
      </c>
      <c r="E14" s="15" t="s">
        <v>19</v>
      </c>
    </row>
    <row r="15" spans="2:5">
      <c r="B15" s="22">
        <v>2</v>
      </c>
      <c r="C15" s="23" t="s">
        <v>20</v>
      </c>
      <c r="D15" s="24">
        <v>5000000</v>
      </c>
      <c r="E15" s="23" t="s">
        <v>21</v>
      </c>
    </row>
    <row r="16" spans="2:5" ht="42">
      <c r="B16" s="25"/>
      <c r="C16" s="26" t="s">
        <v>22</v>
      </c>
      <c r="D16" s="27"/>
      <c r="E16" s="28"/>
    </row>
    <row r="17" spans="2:5" ht="42">
      <c r="B17" s="22">
        <v>3</v>
      </c>
      <c r="C17" s="29" t="s">
        <v>23</v>
      </c>
      <c r="D17" s="30">
        <f>SUM(D19:D21)</f>
        <v>12324000</v>
      </c>
      <c r="E17" s="31"/>
    </row>
    <row r="18" spans="2:5" ht="42">
      <c r="B18" s="11"/>
      <c r="C18" s="32" t="s">
        <v>24</v>
      </c>
      <c r="D18" s="33"/>
      <c r="E18" s="34"/>
    </row>
    <row r="19" spans="2:5" ht="63">
      <c r="B19" s="35"/>
      <c r="C19" s="36" t="s">
        <v>25</v>
      </c>
      <c r="D19" s="37">
        <v>6000000</v>
      </c>
      <c r="E19" s="38" t="s">
        <v>26</v>
      </c>
    </row>
    <row r="20" spans="2:5" ht="42">
      <c r="B20" s="35"/>
      <c r="C20" s="36" t="s">
        <v>27</v>
      </c>
      <c r="D20" s="37">
        <v>5300000</v>
      </c>
      <c r="E20" s="34" t="s">
        <v>28</v>
      </c>
    </row>
    <row r="21" spans="2:5" ht="45" customHeight="1">
      <c r="B21" s="39"/>
      <c r="C21" s="40" t="s">
        <v>29</v>
      </c>
      <c r="D21" s="41">
        <v>1024000</v>
      </c>
      <c r="E21" s="42" t="s">
        <v>30</v>
      </c>
    </row>
    <row r="22" spans="2:5">
      <c r="B22" s="22">
        <v>4</v>
      </c>
      <c r="C22" s="43" t="s">
        <v>31</v>
      </c>
      <c r="D22" s="24">
        <f>SUM(D24:D26)</f>
        <v>8500000</v>
      </c>
      <c r="E22" s="31"/>
    </row>
    <row r="23" spans="2:5">
      <c r="B23" s="11"/>
      <c r="C23" s="44" t="s">
        <v>32</v>
      </c>
      <c r="D23" s="45"/>
      <c r="E23" s="34"/>
    </row>
    <row r="24" spans="2:5" ht="63">
      <c r="B24" s="35"/>
      <c r="C24" s="46" t="s">
        <v>33</v>
      </c>
      <c r="D24" s="47">
        <v>1700000</v>
      </c>
      <c r="E24" s="34" t="s">
        <v>34</v>
      </c>
    </row>
    <row r="25" spans="2:5" ht="42">
      <c r="B25" s="35"/>
      <c r="C25" s="46" t="s">
        <v>35</v>
      </c>
      <c r="D25" s="47">
        <v>6000000</v>
      </c>
      <c r="E25" s="34" t="s">
        <v>34</v>
      </c>
    </row>
    <row r="26" spans="2:5" ht="63">
      <c r="B26" s="39"/>
      <c r="C26" s="48" t="s">
        <v>36</v>
      </c>
      <c r="D26" s="49">
        <v>800000</v>
      </c>
      <c r="E26" s="26" t="s">
        <v>37</v>
      </c>
    </row>
    <row r="27" spans="2:5">
      <c r="B27" s="22">
        <v>5</v>
      </c>
      <c r="C27" s="43" t="s">
        <v>38</v>
      </c>
      <c r="D27" s="24">
        <f>SUM(D29:D35)</f>
        <v>21410000</v>
      </c>
      <c r="E27" s="31"/>
    </row>
    <row r="28" spans="2:5">
      <c r="B28" s="11"/>
      <c r="C28" s="44" t="s">
        <v>39</v>
      </c>
      <c r="D28" s="45">
        <f>SUM(D29:D35)</f>
        <v>21410000</v>
      </c>
      <c r="E28" s="34"/>
    </row>
    <row r="29" spans="2:5">
      <c r="B29" s="35"/>
      <c r="C29" s="50" t="s">
        <v>40</v>
      </c>
      <c r="D29" s="47">
        <v>5000000</v>
      </c>
      <c r="E29" s="34" t="s">
        <v>41</v>
      </c>
    </row>
    <row r="30" spans="2:5">
      <c r="B30" s="35"/>
      <c r="C30" s="51" t="s">
        <v>42</v>
      </c>
      <c r="D30" s="52">
        <v>5000000</v>
      </c>
      <c r="E30" s="51" t="s">
        <v>43</v>
      </c>
    </row>
    <row r="31" spans="2:5">
      <c r="B31" s="35"/>
      <c r="C31" s="50" t="s">
        <v>44</v>
      </c>
      <c r="D31" s="52">
        <v>3500000</v>
      </c>
      <c r="E31" s="51" t="s">
        <v>43</v>
      </c>
    </row>
    <row r="32" spans="2:5">
      <c r="B32" s="35"/>
      <c r="C32" s="50" t="s">
        <v>45</v>
      </c>
      <c r="D32" s="52">
        <v>5000000</v>
      </c>
      <c r="E32" s="51" t="s">
        <v>43</v>
      </c>
    </row>
    <row r="33" spans="2:5" ht="63">
      <c r="B33" s="35"/>
      <c r="C33" s="50" t="s">
        <v>46</v>
      </c>
      <c r="D33" s="47">
        <v>1500000</v>
      </c>
      <c r="E33" s="34" t="s">
        <v>47</v>
      </c>
    </row>
    <row r="34" spans="2:5">
      <c r="B34" s="35"/>
      <c r="C34" s="46" t="s">
        <v>48</v>
      </c>
      <c r="D34" s="47">
        <v>300000</v>
      </c>
      <c r="E34" s="34" t="s">
        <v>49</v>
      </c>
    </row>
    <row r="35" spans="2:5" ht="42">
      <c r="B35" s="39"/>
      <c r="C35" s="26" t="s">
        <v>50</v>
      </c>
      <c r="D35" s="53">
        <v>1110000</v>
      </c>
      <c r="E35" s="26" t="s">
        <v>51</v>
      </c>
    </row>
    <row r="36" spans="2:5" s="55" customFormat="1" ht="42">
      <c r="B36" s="54">
        <v>6</v>
      </c>
      <c r="C36" s="23" t="s">
        <v>52</v>
      </c>
      <c r="D36" s="24">
        <v>6972300</v>
      </c>
      <c r="E36" s="23" t="s">
        <v>53</v>
      </c>
    </row>
    <row r="37" spans="2:5" s="55" customFormat="1" ht="42">
      <c r="B37" s="56"/>
      <c r="C37" s="26" t="s">
        <v>54</v>
      </c>
      <c r="D37" s="27"/>
      <c r="E37" s="28"/>
    </row>
    <row r="38" spans="2:5" ht="42">
      <c r="B38" s="57">
        <v>7</v>
      </c>
      <c r="C38" s="58" t="s">
        <v>55</v>
      </c>
      <c r="D38" s="45">
        <f>SUM(D40:D41)</f>
        <v>50000000</v>
      </c>
      <c r="E38" s="59"/>
    </row>
    <row r="39" spans="2:5">
      <c r="B39" s="57"/>
      <c r="C39" s="60" t="s">
        <v>56</v>
      </c>
      <c r="D39" s="45"/>
      <c r="E39" s="59"/>
    </row>
    <row r="40" spans="2:5" ht="63">
      <c r="B40" s="35"/>
      <c r="C40" s="61" t="s">
        <v>57</v>
      </c>
      <c r="D40" s="62">
        <v>30000000</v>
      </c>
      <c r="E40" s="34" t="s">
        <v>58</v>
      </c>
    </row>
    <row r="41" spans="2:5" ht="107.25" customHeight="1">
      <c r="B41" s="39"/>
      <c r="C41" s="14" t="s">
        <v>59</v>
      </c>
      <c r="D41" s="63">
        <v>20000000</v>
      </c>
      <c r="E41" s="26" t="s">
        <v>58</v>
      </c>
    </row>
    <row r="42" spans="2:5">
      <c r="B42" s="22">
        <v>8</v>
      </c>
      <c r="C42" s="43" t="s">
        <v>60</v>
      </c>
      <c r="D42" s="24">
        <f>SUM(D44:D72)</f>
        <v>138611000</v>
      </c>
      <c r="E42" s="31"/>
    </row>
    <row r="43" spans="2:5">
      <c r="B43" s="11"/>
      <c r="C43" s="44" t="s">
        <v>61</v>
      </c>
      <c r="D43" s="45"/>
      <c r="E43" s="34"/>
    </row>
    <row r="44" spans="2:5" ht="105">
      <c r="B44" s="35"/>
      <c r="C44" s="64" t="s">
        <v>62</v>
      </c>
      <c r="D44" s="65">
        <v>40000000</v>
      </c>
      <c r="E44" s="66" t="s">
        <v>58</v>
      </c>
    </row>
    <row r="45" spans="2:5" ht="63">
      <c r="B45" s="35"/>
      <c r="C45" s="67" t="s">
        <v>148</v>
      </c>
      <c r="D45" s="68">
        <v>8000000</v>
      </c>
      <c r="E45" s="69" t="s">
        <v>58</v>
      </c>
    </row>
    <row r="46" spans="2:5" ht="57" customHeight="1">
      <c r="B46" s="70"/>
      <c r="C46" s="71" t="s">
        <v>149</v>
      </c>
      <c r="D46" s="72">
        <v>5079000</v>
      </c>
      <c r="E46" s="71" t="s">
        <v>63</v>
      </c>
    </row>
    <row r="47" spans="2:5" ht="79.5" customHeight="1">
      <c r="B47" s="35"/>
      <c r="C47" s="73" t="s">
        <v>64</v>
      </c>
      <c r="D47" s="72">
        <v>5470000</v>
      </c>
      <c r="E47" s="71" t="s">
        <v>26</v>
      </c>
    </row>
    <row r="48" spans="2:5" ht="84">
      <c r="B48" s="35"/>
      <c r="C48" s="74" t="s">
        <v>150</v>
      </c>
      <c r="D48" s="75">
        <v>1346600</v>
      </c>
      <c r="E48" s="76" t="s">
        <v>65</v>
      </c>
    </row>
    <row r="49" spans="2:5" ht="63">
      <c r="B49" s="35"/>
      <c r="C49" s="69" t="s">
        <v>66</v>
      </c>
      <c r="D49" s="93">
        <v>5281000</v>
      </c>
      <c r="E49" s="67" t="s">
        <v>67</v>
      </c>
    </row>
    <row r="50" spans="2:5" s="81" customFormat="1" ht="84">
      <c r="B50" s="78"/>
      <c r="C50" s="79" t="s">
        <v>68</v>
      </c>
      <c r="D50" s="80">
        <v>3200000</v>
      </c>
      <c r="E50" s="64" t="s">
        <v>69</v>
      </c>
    </row>
    <row r="51" spans="2:5" s="81" customFormat="1" ht="60.75" customHeight="1">
      <c r="B51" s="78"/>
      <c r="C51" s="67" t="s">
        <v>70</v>
      </c>
      <c r="D51" s="82">
        <v>3106000</v>
      </c>
      <c r="E51" s="67" t="s">
        <v>71</v>
      </c>
    </row>
    <row r="52" spans="2:5" ht="42">
      <c r="B52" s="78"/>
      <c r="C52" s="83" t="s">
        <v>72</v>
      </c>
      <c r="D52" s="84">
        <v>3240000</v>
      </c>
      <c r="E52" s="85" t="s">
        <v>30</v>
      </c>
    </row>
    <row r="53" spans="2:5" s="81" customFormat="1" ht="105">
      <c r="B53" s="86"/>
      <c r="C53" s="87" t="s">
        <v>157</v>
      </c>
      <c r="D53" s="88">
        <v>5897000</v>
      </c>
      <c r="E53" s="89" t="s">
        <v>73</v>
      </c>
    </row>
    <row r="54" spans="2:5" ht="99.75" customHeight="1">
      <c r="B54" s="70"/>
      <c r="C54" s="90" t="s">
        <v>74</v>
      </c>
      <c r="D54" s="91">
        <v>761000</v>
      </c>
      <c r="E54" s="92" t="s">
        <v>63</v>
      </c>
    </row>
    <row r="55" spans="2:5" ht="42">
      <c r="B55" s="35"/>
      <c r="C55" s="74" t="s">
        <v>75</v>
      </c>
      <c r="D55" s="75">
        <v>2513000</v>
      </c>
      <c r="E55" s="76" t="s">
        <v>65</v>
      </c>
    </row>
    <row r="56" spans="2:5" ht="84">
      <c r="B56" s="35"/>
      <c r="C56" s="69" t="s">
        <v>76</v>
      </c>
      <c r="D56" s="93">
        <v>3150000</v>
      </c>
      <c r="E56" s="67" t="s">
        <v>67</v>
      </c>
    </row>
    <row r="57" spans="2:5" s="81" customFormat="1" ht="63">
      <c r="B57" s="78"/>
      <c r="C57" s="69" t="s">
        <v>77</v>
      </c>
      <c r="D57" s="68">
        <v>8967000</v>
      </c>
      <c r="E57" s="67" t="s">
        <v>69</v>
      </c>
    </row>
    <row r="58" spans="2:5" s="81" customFormat="1" ht="83.25" customHeight="1">
      <c r="B58" s="78"/>
      <c r="C58" s="67" t="s">
        <v>78</v>
      </c>
      <c r="D58" s="82">
        <v>3090000</v>
      </c>
      <c r="E58" s="67" t="s">
        <v>71</v>
      </c>
    </row>
    <row r="59" spans="2:5" ht="48" customHeight="1">
      <c r="B59" s="78"/>
      <c r="C59" s="83" t="s">
        <v>79</v>
      </c>
      <c r="D59" s="84">
        <v>4600000</v>
      </c>
      <c r="E59" s="85" t="s">
        <v>30</v>
      </c>
    </row>
    <row r="60" spans="2:5" s="81" customFormat="1" ht="84" customHeight="1">
      <c r="B60" s="78"/>
      <c r="C60" s="92" t="s">
        <v>80</v>
      </c>
      <c r="D60" s="94">
        <v>2319000</v>
      </c>
      <c r="E60" s="79" t="s">
        <v>73</v>
      </c>
    </row>
    <row r="61" spans="2:5" ht="79.5" customHeight="1">
      <c r="B61" s="70"/>
      <c r="C61" s="73" t="s">
        <v>81</v>
      </c>
      <c r="D61" s="72">
        <v>5800000</v>
      </c>
      <c r="E61" s="71" t="s">
        <v>63</v>
      </c>
    </row>
    <row r="62" spans="2:5" ht="42">
      <c r="B62" s="35"/>
      <c r="C62" s="74" t="s">
        <v>82</v>
      </c>
      <c r="D62" s="93">
        <v>500000</v>
      </c>
      <c r="E62" s="76" t="s">
        <v>65</v>
      </c>
    </row>
    <row r="63" spans="2:5" ht="42">
      <c r="B63" s="35"/>
      <c r="C63" s="69" t="s">
        <v>83</v>
      </c>
      <c r="D63" s="95">
        <v>4974400</v>
      </c>
      <c r="E63" s="67" t="s">
        <v>67</v>
      </c>
    </row>
    <row r="64" spans="2:5" s="81" customFormat="1" ht="84">
      <c r="B64" s="78"/>
      <c r="C64" s="77" t="s">
        <v>84</v>
      </c>
      <c r="D64" s="99">
        <v>4300000</v>
      </c>
      <c r="E64" s="77" t="s">
        <v>71</v>
      </c>
    </row>
    <row r="65" spans="2:5" ht="63" customHeight="1">
      <c r="B65" s="78"/>
      <c r="C65" s="156" t="s">
        <v>85</v>
      </c>
      <c r="D65" s="157">
        <v>2542000</v>
      </c>
      <c r="E65" s="158" t="s">
        <v>30</v>
      </c>
    </row>
    <row r="66" spans="2:5" s="81" customFormat="1" ht="81.75" customHeight="1">
      <c r="B66" s="78"/>
      <c r="C66" s="71" t="s">
        <v>86</v>
      </c>
      <c r="D66" s="96">
        <v>3028000</v>
      </c>
      <c r="E66" s="97" t="s">
        <v>73</v>
      </c>
    </row>
    <row r="67" spans="2:5" ht="42">
      <c r="B67" s="35"/>
      <c r="C67" s="69" t="s">
        <v>87</v>
      </c>
      <c r="D67" s="93">
        <v>500000</v>
      </c>
      <c r="E67" s="76" t="s">
        <v>65</v>
      </c>
    </row>
    <row r="68" spans="2:5" ht="43.5" customHeight="1">
      <c r="B68" s="35"/>
      <c r="C68" s="98" t="s">
        <v>88</v>
      </c>
      <c r="D68" s="93">
        <v>500000</v>
      </c>
      <c r="E68" s="76" t="s">
        <v>65</v>
      </c>
    </row>
    <row r="69" spans="2:5" ht="43.5" customHeight="1">
      <c r="B69" s="35"/>
      <c r="C69" s="69" t="s">
        <v>89</v>
      </c>
      <c r="D69" s="93">
        <v>5500000</v>
      </c>
      <c r="E69" s="76" t="s">
        <v>65</v>
      </c>
    </row>
    <row r="70" spans="2:5" ht="84" customHeight="1">
      <c r="B70" s="35"/>
      <c r="C70" s="69" t="s">
        <v>151</v>
      </c>
      <c r="D70" s="93">
        <v>1947000</v>
      </c>
      <c r="E70" s="76" t="s">
        <v>65</v>
      </c>
    </row>
    <row r="71" spans="2:5" ht="43.5" customHeight="1">
      <c r="B71" s="35"/>
      <c r="C71" s="69" t="s">
        <v>90</v>
      </c>
      <c r="D71" s="95">
        <v>1000000</v>
      </c>
      <c r="E71" s="67" t="s">
        <v>67</v>
      </c>
    </row>
    <row r="72" spans="2:5" s="81" customFormat="1" ht="43.5" customHeight="1">
      <c r="B72" s="86"/>
      <c r="C72" s="77" t="s">
        <v>91</v>
      </c>
      <c r="D72" s="99">
        <v>2000000</v>
      </c>
      <c r="E72" s="77" t="s">
        <v>71</v>
      </c>
    </row>
    <row r="73" spans="2:5" s="55" customFormat="1" ht="31.5" customHeight="1">
      <c r="B73" s="54">
        <v>9</v>
      </c>
      <c r="C73" s="100" t="s">
        <v>92</v>
      </c>
      <c r="D73" s="101">
        <f>SUM(D74:D80)</f>
        <v>16674900</v>
      </c>
      <c r="E73" s="102"/>
    </row>
    <row r="74" spans="2:5" s="55" customFormat="1" ht="30" customHeight="1">
      <c r="B74" s="57"/>
      <c r="C74" s="15" t="s">
        <v>93</v>
      </c>
      <c r="D74" s="16">
        <v>2383200</v>
      </c>
      <c r="E74" s="15" t="s">
        <v>94</v>
      </c>
    </row>
    <row r="75" spans="2:5" s="55" customFormat="1" ht="46.5" customHeight="1">
      <c r="B75" s="57"/>
      <c r="C75" s="19" t="s">
        <v>95</v>
      </c>
      <c r="D75" s="20">
        <v>1006800</v>
      </c>
      <c r="E75" s="19" t="s">
        <v>96</v>
      </c>
    </row>
    <row r="76" spans="2:5" s="55" customFormat="1" ht="25.5" customHeight="1">
      <c r="B76" s="57"/>
      <c r="C76" s="15" t="s">
        <v>97</v>
      </c>
      <c r="D76" s="103">
        <v>2000000</v>
      </c>
      <c r="E76" s="15" t="s">
        <v>98</v>
      </c>
    </row>
    <row r="77" spans="2:5" s="55" customFormat="1" ht="42.75" customHeight="1">
      <c r="B77" s="57"/>
      <c r="C77" s="15" t="s">
        <v>99</v>
      </c>
      <c r="D77" s="103">
        <v>656200</v>
      </c>
      <c r="E77" s="15" t="s">
        <v>100</v>
      </c>
    </row>
    <row r="78" spans="2:5" s="55" customFormat="1" ht="42.75" customHeight="1">
      <c r="B78" s="57"/>
      <c r="C78" s="15" t="s">
        <v>101</v>
      </c>
      <c r="D78" s="103">
        <v>1651900</v>
      </c>
      <c r="E78" s="15" t="s">
        <v>100</v>
      </c>
    </row>
    <row r="79" spans="2:5" s="55" customFormat="1" ht="42.75" customHeight="1">
      <c r="B79" s="56"/>
      <c r="C79" s="104" t="s">
        <v>102</v>
      </c>
      <c r="D79" s="105">
        <v>976800</v>
      </c>
      <c r="E79" s="104" t="s">
        <v>103</v>
      </c>
    </row>
    <row r="80" spans="2:5" s="55" customFormat="1" ht="60.75" customHeight="1">
      <c r="B80" s="56"/>
      <c r="C80" s="26" t="s">
        <v>104</v>
      </c>
      <c r="D80" s="106">
        <v>8000000</v>
      </c>
      <c r="E80" s="26" t="s">
        <v>105</v>
      </c>
    </row>
    <row r="81" spans="2:7" s="55" customFormat="1" ht="33" customHeight="1">
      <c r="B81" s="54">
        <v>10</v>
      </c>
      <c r="C81" s="23" t="s">
        <v>106</v>
      </c>
      <c r="D81" s="107">
        <f>SUM(D82:D84)</f>
        <v>4797000</v>
      </c>
      <c r="E81" s="108"/>
    </row>
    <row r="82" spans="2:7" s="55" customFormat="1" ht="46.5" customHeight="1">
      <c r="B82" s="57"/>
      <c r="C82" s="26" t="s">
        <v>107</v>
      </c>
      <c r="D82" s="53">
        <v>2197000</v>
      </c>
      <c r="E82" s="26" t="s">
        <v>108</v>
      </c>
    </row>
    <row r="83" spans="2:7" s="55" customFormat="1" ht="42.75" customHeight="1">
      <c r="B83" s="56"/>
      <c r="C83" s="19" t="s">
        <v>109</v>
      </c>
      <c r="D83" s="20">
        <v>2000000</v>
      </c>
      <c r="E83" s="19" t="s">
        <v>96</v>
      </c>
    </row>
    <row r="84" spans="2:7" s="55" customFormat="1" ht="42.75" customHeight="1">
      <c r="B84" s="57"/>
      <c r="C84" s="109" t="s">
        <v>110</v>
      </c>
      <c r="D84" s="110">
        <v>600000</v>
      </c>
      <c r="E84" s="109" t="s">
        <v>111</v>
      </c>
    </row>
    <row r="85" spans="2:7" s="55" customFormat="1" ht="30.75" customHeight="1">
      <c r="B85" s="54">
        <v>11</v>
      </c>
      <c r="C85" s="108" t="s">
        <v>112</v>
      </c>
      <c r="D85" s="107">
        <f>SUM(D86)</f>
        <v>1000000</v>
      </c>
      <c r="E85" s="108"/>
    </row>
    <row r="86" spans="2:7" ht="48" customHeight="1">
      <c r="B86" s="25"/>
      <c r="C86" s="26" t="s">
        <v>113</v>
      </c>
      <c r="D86" s="53">
        <v>1000000</v>
      </c>
      <c r="E86" s="26" t="s">
        <v>47</v>
      </c>
    </row>
    <row r="87" spans="2:7" ht="43.5" customHeight="1">
      <c r="B87" s="22">
        <v>12</v>
      </c>
      <c r="C87" s="43" t="s">
        <v>114</v>
      </c>
      <c r="D87" s="111">
        <f>SUM(D88,D89,D92,D93,D94,D95,D96,D97,D98)</f>
        <v>25879800</v>
      </c>
      <c r="E87" s="23"/>
      <c r="G87" s="112"/>
    </row>
    <row r="88" spans="2:7" ht="61.5" customHeight="1">
      <c r="B88" s="25"/>
      <c r="C88" s="26" t="s">
        <v>153</v>
      </c>
      <c r="D88" s="113">
        <v>1577800</v>
      </c>
      <c r="E88" s="26" t="s">
        <v>28</v>
      </c>
      <c r="G88" s="112"/>
    </row>
    <row r="89" spans="2:7" ht="45" customHeight="1">
      <c r="B89" s="11"/>
      <c r="C89" s="34" t="s">
        <v>156</v>
      </c>
      <c r="D89" s="114">
        <v>710000</v>
      </c>
      <c r="E89" s="34"/>
      <c r="G89" s="112"/>
    </row>
    <row r="90" spans="2:7" ht="102.5" customHeight="1">
      <c r="B90" s="11"/>
      <c r="C90" s="34" t="s">
        <v>155</v>
      </c>
      <c r="D90" s="114"/>
      <c r="E90" s="34" t="s">
        <v>28</v>
      </c>
      <c r="G90" s="112"/>
    </row>
    <row r="91" spans="2:7" ht="102.5" customHeight="1">
      <c r="B91" s="35"/>
      <c r="C91" s="26" t="s">
        <v>154</v>
      </c>
      <c r="D91" s="113"/>
      <c r="E91" s="26" t="s">
        <v>115</v>
      </c>
      <c r="G91" s="112"/>
    </row>
    <row r="92" spans="2:7" ht="58.5" customHeight="1">
      <c r="B92" s="35"/>
      <c r="C92" s="15" t="s">
        <v>116</v>
      </c>
      <c r="D92" s="115">
        <v>1408800</v>
      </c>
      <c r="E92" s="15" t="s">
        <v>103</v>
      </c>
      <c r="G92" s="112"/>
    </row>
    <row r="93" spans="2:7" ht="44.25" customHeight="1">
      <c r="B93" s="11"/>
      <c r="C93" s="15" t="s">
        <v>117</v>
      </c>
      <c r="D93" s="115">
        <v>8510000</v>
      </c>
      <c r="E93" s="15" t="s">
        <v>28</v>
      </c>
      <c r="G93" s="112"/>
    </row>
    <row r="94" spans="2:7" ht="42" customHeight="1">
      <c r="B94" s="25"/>
      <c r="C94" s="15" t="s">
        <v>118</v>
      </c>
      <c r="D94" s="115">
        <v>3500000</v>
      </c>
      <c r="E94" s="15" t="s">
        <v>28</v>
      </c>
      <c r="G94" s="112"/>
    </row>
    <row r="95" spans="2:7" ht="46.5" customHeight="1">
      <c r="B95" s="11"/>
      <c r="C95" s="26" t="s">
        <v>119</v>
      </c>
      <c r="D95" s="113">
        <v>1730000</v>
      </c>
      <c r="E95" s="26" t="s">
        <v>28</v>
      </c>
      <c r="G95" s="112"/>
    </row>
    <row r="96" spans="2:7" ht="45.75" customHeight="1">
      <c r="B96" s="11"/>
      <c r="C96" s="104" t="s">
        <v>120</v>
      </c>
      <c r="D96" s="116">
        <v>4250000</v>
      </c>
      <c r="E96" s="104" t="s">
        <v>28</v>
      </c>
      <c r="G96" s="112"/>
    </row>
    <row r="97" spans="2:7" ht="61.5" customHeight="1">
      <c r="B97" s="11"/>
      <c r="C97" s="15" t="s">
        <v>121</v>
      </c>
      <c r="D97" s="115">
        <v>1200000</v>
      </c>
      <c r="E97" s="15" t="s">
        <v>28</v>
      </c>
      <c r="G97" s="112"/>
    </row>
    <row r="98" spans="2:7" ht="45.75" customHeight="1">
      <c r="B98" s="25"/>
      <c r="C98" s="15" t="s">
        <v>122</v>
      </c>
      <c r="D98" s="115">
        <v>2993200</v>
      </c>
      <c r="E98" s="15" t="s">
        <v>65</v>
      </c>
      <c r="G98" s="112"/>
    </row>
    <row r="99" spans="2:7" ht="30.75" customHeight="1">
      <c r="B99" s="117">
        <v>13</v>
      </c>
      <c r="C99" s="118" t="s">
        <v>123</v>
      </c>
      <c r="D99" s="119">
        <f>SUM(D100:D101)</f>
        <v>3000000</v>
      </c>
      <c r="E99" s="120"/>
      <c r="G99" s="112"/>
    </row>
    <row r="100" spans="2:7" ht="61.5" customHeight="1">
      <c r="B100" s="78"/>
      <c r="C100" s="42" t="s">
        <v>124</v>
      </c>
      <c r="D100" s="121">
        <v>1000000</v>
      </c>
      <c r="E100" s="14" t="s">
        <v>125</v>
      </c>
      <c r="G100" s="112"/>
    </row>
    <row r="101" spans="2:7" ht="63.75" customHeight="1">
      <c r="B101" s="122"/>
      <c r="C101" s="123" t="s">
        <v>126</v>
      </c>
      <c r="D101" s="124">
        <v>2000000</v>
      </c>
      <c r="E101" s="19" t="s">
        <v>125</v>
      </c>
      <c r="G101" s="112"/>
    </row>
    <row r="102" spans="2:7" ht="45.75" customHeight="1">
      <c r="B102" s="117">
        <v>14</v>
      </c>
      <c r="C102" s="118" t="s">
        <v>127</v>
      </c>
      <c r="D102" s="125">
        <f>SUM(D104:D105)</f>
        <v>42000000</v>
      </c>
      <c r="E102" s="108" t="s">
        <v>128</v>
      </c>
      <c r="G102" s="112"/>
    </row>
    <row r="103" spans="2:7" ht="29.25" customHeight="1">
      <c r="B103" s="21"/>
      <c r="C103" s="126" t="s">
        <v>152</v>
      </c>
      <c r="D103" s="127"/>
      <c r="E103" s="128"/>
      <c r="G103" s="112"/>
    </row>
    <row r="104" spans="2:7" ht="42" customHeight="1">
      <c r="B104" s="21"/>
      <c r="C104" s="38" t="s">
        <v>129</v>
      </c>
      <c r="D104" s="129">
        <v>20000000</v>
      </c>
      <c r="E104" s="130"/>
      <c r="G104" s="112"/>
    </row>
    <row r="105" spans="2:7" ht="42.75" customHeight="1">
      <c r="B105" s="122"/>
      <c r="C105" s="42" t="s">
        <v>130</v>
      </c>
      <c r="D105" s="131">
        <v>22000000</v>
      </c>
      <c r="E105" s="132"/>
      <c r="G105" s="112"/>
    </row>
    <row r="106" spans="2:7" ht="26.25" customHeight="1">
      <c r="B106" s="22">
        <v>15</v>
      </c>
      <c r="C106" s="44" t="s">
        <v>131</v>
      </c>
      <c r="D106" s="133">
        <f>SUM(D107:D108)</f>
        <v>2727000</v>
      </c>
      <c r="E106" s="134"/>
      <c r="G106" s="112"/>
    </row>
    <row r="107" spans="2:7" ht="42.75" customHeight="1">
      <c r="B107" s="35"/>
      <c r="C107" s="50" t="s">
        <v>132</v>
      </c>
      <c r="D107" s="135">
        <v>1187500</v>
      </c>
      <c r="E107" s="50" t="s">
        <v>103</v>
      </c>
      <c r="G107" s="112"/>
    </row>
    <row r="108" spans="2:7" ht="42">
      <c r="B108" s="35"/>
      <c r="C108" s="48" t="s">
        <v>133</v>
      </c>
      <c r="D108" s="136">
        <v>1539500</v>
      </c>
      <c r="E108" s="48" t="s">
        <v>134</v>
      </c>
      <c r="G108" s="112"/>
    </row>
    <row r="109" spans="2:7" s="55" customFormat="1" ht="39" customHeight="1">
      <c r="B109" s="137">
        <v>16</v>
      </c>
      <c r="C109" s="23" t="s">
        <v>135</v>
      </c>
      <c r="D109" s="138">
        <f>SUM(D111,D112)</f>
        <v>2154800</v>
      </c>
      <c r="E109" s="23" t="s">
        <v>136</v>
      </c>
    </row>
    <row r="110" spans="2:7" s="55" customFormat="1" ht="27.75" customHeight="1">
      <c r="B110" s="139"/>
      <c r="C110" s="140" t="s">
        <v>137</v>
      </c>
      <c r="D110" s="141"/>
      <c r="E110" s="140"/>
    </row>
    <row r="111" spans="2:7" s="55" customFormat="1" ht="27" customHeight="1">
      <c r="B111" s="139"/>
      <c r="C111" s="34" t="s">
        <v>138</v>
      </c>
      <c r="D111" s="142">
        <v>1350000</v>
      </c>
      <c r="E111" s="140"/>
    </row>
    <row r="112" spans="2:7" s="55" customFormat="1" ht="27" customHeight="1">
      <c r="B112" s="143"/>
      <c r="C112" s="26" t="s">
        <v>139</v>
      </c>
      <c r="D112" s="144">
        <v>804800</v>
      </c>
      <c r="E112" s="28"/>
    </row>
    <row r="113" spans="2:5" s="55" customFormat="1" ht="42">
      <c r="B113" s="137">
        <v>17</v>
      </c>
      <c r="C113" s="23" t="s">
        <v>140</v>
      </c>
      <c r="D113" s="138">
        <f>SUM(D115,D114,D116)</f>
        <v>5859300</v>
      </c>
      <c r="E113" s="145" t="s">
        <v>141</v>
      </c>
    </row>
    <row r="114" spans="2:5" s="55" customFormat="1" ht="63">
      <c r="B114" s="146"/>
      <c r="C114" s="26" t="s">
        <v>142</v>
      </c>
      <c r="D114" s="144">
        <v>4133800</v>
      </c>
      <c r="E114" s="147" t="s">
        <v>141</v>
      </c>
    </row>
    <row r="115" spans="2:5" s="55" customFormat="1" ht="42">
      <c r="B115" s="146"/>
      <c r="C115" s="15" t="s">
        <v>143</v>
      </c>
      <c r="D115" s="148">
        <v>1489500</v>
      </c>
      <c r="E115" s="149" t="s">
        <v>141</v>
      </c>
    </row>
    <row r="116" spans="2:5" s="55" customFormat="1" ht="42">
      <c r="B116" s="150"/>
      <c r="C116" s="15" t="s">
        <v>144</v>
      </c>
      <c r="D116" s="148">
        <v>236000</v>
      </c>
      <c r="E116" s="149" t="s">
        <v>145</v>
      </c>
    </row>
    <row r="117" spans="2:5" s="55" customFormat="1">
      <c r="B117" s="102">
        <v>18</v>
      </c>
      <c r="C117" s="151" t="s">
        <v>146</v>
      </c>
      <c r="D117" s="152">
        <v>9000000</v>
      </c>
      <c r="E117" s="151"/>
    </row>
    <row r="118" spans="2:5">
      <c r="B118" s="153"/>
      <c r="C118" s="154" t="s">
        <v>147</v>
      </c>
      <c r="D118" s="155">
        <f>SUM(D6,D15,D17,D22,D27,D36,D38,D42,D73,D81,D85,D87,D99,D102,D106,D109,D113,D117)</f>
        <v>404439500</v>
      </c>
      <c r="E118" s="15"/>
    </row>
    <row r="119" spans="2:5">
      <c r="C119" s="3"/>
    </row>
    <row r="120" spans="2:5">
      <c r="C120" s="3"/>
    </row>
    <row r="121" spans="2:5">
      <c r="C121" s="3"/>
    </row>
    <row r="122" spans="2:5">
      <c r="C122" s="3"/>
    </row>
    <row r="123" spans="2:5">
      <c r="C123" s="3"/>
    </row>
    <row r="124" spans="2:5">
      <c r="C124" s="3"/>
    </row>
    <row r="125" spans="2:5">
      <c r="C125" s="3"/>
    </row>
    <row r="126" spans="2:5">
      <c r="C126" s="3"/>
    </row>
    <row r="127" spans="2:5">
      <c r="C127" s="3"/>
    </row>
    <row r="128" spans="2:5">
      <c r="C128" s="3"/>
    </row>
    <row r="129" spans="3:3" s="2" customFormat="1">
      <c r="C129" s="3"/>
    </row>
    <row r="130" spans="3:3" s="2" customFormat="1">
      <c r="C130" s="3"/>
    </row>
    <row r="131" spans="3:3" s="2" customFormat="1">
      <c r="C131" s="3"/>
    </row>
    <row r="132" spans="3:3" s="2" customFormat="1">
      <c r="C132" s="3"/>
    </row>
    <row r="133" spans="3:3" s="2" customFormat="1">
      <c r="C133" s="3"/>
    </row>
    <row r="134" spans="3:3" s="2" customFormat="1">
      <c r="C134" s="3"/>
    </row>
    <row r="135" spans="3:3" s="2" customFormat="1">
      <c r="C135" s="3"/>
    </row>
    <row r="136" spans="3:3" s="2" customFormat="1">
      <c r="C136" s="3"/>
    </row>
    <row r="137" spans="3:3" s="2" customFormat="1">
      <c r="C137" s="3"/>
    </row>
    <row r="138" spans="3:3" s="2" customFormat="1">
      <c r="C138" s="3"/>
    </row>
    <row r="139" spans="3:3" s="2" customFormat="1">
      <c r="C139" s="3"/>
    </row>
    <row r="140" spans="3:3" s="2" customFormat="1">
      <c r="C140" s="3"/>
    </row>
    <row r="141" spans="3:3" s="2" customFormat="1">
      <c r="C141" s="3"/>
    </row>
    <row r="142" spans="3:3" s="2" customFormat="1">
      <c r="C142" s="3"/>
    </row>
    <row r="143" spans="3:3" s="2" customFormat="1">
      <c r="C143" s="3"/>
    </row>
    <row r="144" spans="3:3" s="2" customFormat="1">
      <c r="C144" s="3"/>
    </row>
    <row r="145" spans="3:3" s="2" customFormat="1">
      <c r="C145" s="3"/>
    </row>
    <row r="146" spans="3:3" s="2" customFormat="1">
      <c r="C146" s="3"/>
    </row>
    <row r="147" spans="3:3" s="2" customFormat="1">
      <c r="C147" s="3"/>
    </row>
    <row r="148" spans="3:3" s="2" customFormat="1">
      <c r="C148" s="3"/>
    </row>
    <row r="149" spans="3:3" s="2" customFormat="1">
      <c r="C149" s="3"/>
    </row>
    <row r="150" spans="3:3" s="2" customFormat="1">
      <c r="C150" s="3"/>
    </row>
    <row r="151" spans="3:3" s="2" customFormat="1">
      <c r="C151" s="3"/>
    </row>
  </sheetData>
  <mergeCells count="2">
    <mergeCell ref="B2:E2"/>
    <mergeCell ref="B3:E3"/>
  </mergeCells>
  <pageMargins left="0.39370078740157483" right="0.70866141732283472" top="0.59055118110236227" bottom="0.31496062992125984" header="0.39370078740157483" footer="0.19685039370078741"/>
  <pageSetup paperSize="9" firstPageNumber="32" orientation="portrait" useFirstPageNumber="1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ลำดับ</vt:lpstr>
      <vt:lpstr>Sheet2</vt:lpstr>
      <vt:lpstr>Sheet3</vt:lpstr>
      <vt:lpstr>ลำดับ!Print_Titles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2019-01-03T04:09:52Z</cp:lastPrinted>
  <dcterms:created xsi:type="dcterms:W3CDTF">2018-12-24T08:13:42Z</dcterms:created>
  <dcterms:modified xsi:type="dcterms:W3CDTF">2019-01-03T09:06:43Z</dcterms:modified>
</cp:coreProperties>
</file>