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filterPrivacy="1"/>
  <xr:revisionPtr revIDLastSave="0" documentId="13_ncr:1_{8906D209-77DD-4504-B37E-982FADEDEF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 ม.ค. 67" sheetId="35" r:id="rId1"/>
    <sheet name="เกษตรอินทรีย์" sheetId="41" r:id="rId2"/>
    <sheet name="อาสา" sheetId="36" r:id="rId3"/>
    <sheet name="สถาบันเกษตรกร" sheetId="39" r:id="rId4"/>
    <sheet name="Sheet2" sheetId="37" r:id="rId5"/>
    <sheet name="Sheet3" sheetId="38" r:id="rId6"/>
    <sheet name="บ่อบาดาล" sheetId="40" r:id="rId7"/>
  </sheets>
  <definedNames>
    <definedName name="_xlnm.Print_Area" localSheetId="0">'5 ม.ค. 67'!$A$1:$O$40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41" l="1"/>
  <c r="C21" i="41"/>
  <c r="K13" i="40"/>
  <c r="F3" i="40"/>
  <c r="E3" i="40"/>
  <c r="Q14" i="36" l="1"/>
  <c r="M3" i="38"/>
  <c r="M4" i="38"/>
  <c r="M5" i="38"/>
  <c r="M2" i="38"/>
  <c r="K3" i="38"/>
  <c r="K4" i="38"/>
  <c r="K5" i="38"/>
  <c r="K6" i="38"/>
  <c r="M6" i="38" s="1"/>
  <c r="M7" i="38" s="1"/>
  <c r="K2" i="38"/>
</calcChain>
</file>

<file path=xl/sharedStrings.xml><?xml version="1.0" encoding="utf-8"?>
<sst xmlns="http://schemas.openxmlformats.org/spreadsheetml/2006/main" count="361" uniqueCount="292">
  <si>
    <t xml:space="preserve">
ชนิดสินค้าเกษตร </t>
  </si>
  <si>
    <t>เนื้อที่เพาะปลูก 
(ไร่)</t>
  </si>
  <si>
    <t>ผลผลิต
(ตัน)</t>
  </si>
  <si>
    <t>มาตรฐานของผลผลิต</t>
  </si>
  <si>
    <t>ผลผลิตต่อไร่
(กก.)</t>
  </si>
  <si>
    <t>ราคาเฉลี่ย
 (บาท / กก.)</t>
  </si>
  <si>
    <t>เนื้อที่
เพาะปลูก (ไร่)</t>
  </si>
  <si>
    <t>GPP ณ ราคาประจำปี</t>
  </si>
  <si>
    <t>ภาคเกษตร</t>
  </si>
  <si>
    <t xml:space="preserve">ภาคนอกเกษตร  </t>
  </si>
  <si>
    <t>ผลิตภัณฑ์มวลรวมจังหวัด (GPP)</t>
  </si>
  <si>
    <t>ผลิตภัณฑ์จังหวัดต่อหัว (บาท)</t>
  </si>
  <si>
    <t>มูลค่า (ล้านบาท)</t>
  </si>
  <si>
    <t>เกษตรกร (ราย)</t>
  </si>
  <si>
    <t>ปี 2562</t>
  </si>
  <si>
    <t>ปี 2563</t>
  </si>
  <si>
    <t xml:space="preserve">สรุปข้อมูลพื้นฐานด้านการเกษตร จังหวัดชุมพร  </t>
  </si>
  <si>
    <t xml:space="preserve">  8 อำเภอๆ ละ 1 ศูนย์</t>
  </si>
  <si>
    <t xml:space="preserve">   2. ศพก.อำเภอท่าแซะ      สินค้าหลัก ทุเรียน</t>
  </si>
  <si>
    <t xml:space="preserve">   1. ศพก.อำเภอเมืองชุมพร  สินค้าหลัก ทุเรียน</t>
  </si>
  <si>
    <t xml:space="preserve">   5. ศพก.อำเภอทุ่งตะโก     สินค้าหลัก ทุเรียน</t>
  </si>
  <si>
    <t xml:space="preserve">   6. ศพก.อำเภอหลังสวน    สินค้าหลัก มังคุด</t>
  </si>
  <si>
    <t xml:space="preserve">   7. ศพก.อำเภอละแม       สินค้าหลัก ปาล์มน้ำมัน</t>
  </si>
  <si>
    <t xml:space="preserve">   8. ศพก.อำเภอพะโต๊ะ      สินค้าหลัก มังคุด</t>
  </si>
  <si>
    <t>1. ทุเรียน</t>
  </si>
  <si>
    <t>IFOAM 2 ราย</t>
  </si>
  <si>
    <t>28 ไร่</t>
  </si>
  <si>
    <t>2.ปาล์มน้ำมัน</t>
  </si>
  <si>
    <t>GAP 1 ราย</t>
  </si>
  <si>
    <t>4.มังคุด</t>
  </si>
  <si>
    <t>5.มะพร้าวแก่</t>
  </si>
  <si>
    <t>6.กาแฟ</t>
  </si>
  <si>
    <t>-</t>
  </si>
  <si>
    <t xml:space="preserve">     ด้านข้าว ไม่มี</t>
  </si>
  <si>
    <t xml:space="preserve"> -</t>
  </si>
  <si>
    <t xml:space="preserve">   4. ศพก.อำเภอสวี          สินค้าหลัก ทุเรียน</t>
  </si>
  <si>
    <t xml:space="preserve">   3. ศพก.อำเภอปะทิว       สินค้าหลัก ทุเรียน</t>
  </si>
  <si>
    <t>11.ลองกอง</t>
  </si>
  <si>
    <t>12.เงาะ</t>
  </si>
  <si>
    <t>13.กล้วยเล็บมือนาง</t>
  </si>
  <si>
    <t>14.หมาก</t>
  </si>
  <si>
    <t>15.กล้วยหอมทอง</t>
  </si>
  <si>
    <t>GAP 67 ราย</t>
  </si>
  <si>
    <t>200 บาท/750ml</t>
  </si>
  <si>
    <t>ปี 2564</t>
  </si>
  <si>
    <t>73,812 (56.75% )</t>
  </si>
  <si>
    <t>56,262 (43.25 %)</t>
  </si>
  <si>
    <t xml:space="preserve">สินค้าเกษตรที่สำคัญของจังหวัดชุมพร ปี 2566    </t>
  </si>
  <si>
    <t>70,159 (55.28%)</t>
  </si>
  <si>
    <t>56,761 (44.72%)</t>
  </si>
  <si>
    <t>61,579 (52.80%)</t>
  </si>
  <si>
    <t>55,054 (47.20%)</t>
  </si>
  <si>
    <t>2.75 ไร่</t>
  </si>
  <si>
    <t xml:space="preserve">    1. ทุเรียน               276,254 ไร่ (ร้อยละ  11.88 ของพื้นที่เกษตรกรรม)</t>
  </si>
  <si>
    <t xml:space="preserve">    4. มังคุด                  46,987 ไร่ (ร้อยละ    2.02 ของพื้นที่เกษตรกรรม)</t>
  </si>
  <si>
    <t>GAP 7 ราย</t>
  </si>
  <si>
    <t>GAP 41 ราย</t>
  </si>
  <si>
    <t>GAP 4 ราย</t>
  </si>
  <si>
    <t>เกษตรกร (ครัวเรือน)  ทบก.</t>
  </si>
  <si>
    <t>7บาท/หวี</t>
  </si>
  <si>
    <t>สินค้าเกษตรที่สำคัญตัวรองของจังหวัดชุมพร ปี 2566</t>
  </si>
  <si>
    <t>16.ไก่เนื้อ</t>
  </si>
  <si>
    <t>18.ผึ้ง</t>
  </si>
  <si>
    <t>61.09 ตัน</t>
  </si>
  <si>
    <t>17.ไข่ไก่</t>
  </si>
  <si>
    <t>สินค้า GI จังหวัดชุมพร มี 5 สินค้า</t>
  </si>
  <si>
    <t xml:space="preserve">                        (9.74% ของพื้นที่เกษตรกรรม / 6.03% ของพื้นที่จังหวัด) </t>
  </si>
  <si>
    <t>อ.พะโต๊ะ 57 บ่อ อ.สวี 134 บ่อ อ.หลังสวน 88 บ่อ อ.ละแม 130 บ่อ อ.ทุ่งตะโก 12 บ่อ)   ที่มา: กรมพัฒนาที่ดิน</t>
  </si>
  <si>
    <t xml:space="preserve">         3. กล่มวิสาหกิจชุมชน            442 กลุ่ม  สมาชิก  12,213 ราย</t>
  </si>
  <si>
    <t xml:space="preserve">         2. กลุ่มยุวเกษตรกร                 50 กลุ่ม  สมาชิก      739 ราย</t>
  </si>
  <si>
    <t xml:space="preserve">         1. กลุ่มแม่บ้านเกษตรกร         144 กลุ่ม  สมาชิก    1,791 ราย</t>
  </si>
  <si>
    <t xml:space="preserve">         4. กล่มส่งเสริมอาชีพการเกษตร  56 กลุ่ม  สมาชิก       737 ราย</t>
  </si>
  <si>
    <t xml:space="preserve">     ด้านปศุสัตว์ พื้นที่  -   ไร่  132 ราย</t>
  </si>
  <si>
    <t xml:space="preserve">    2. ปาล์มน้ำมัน      1,059,760 ไร่ (ร้อยละ  45.56 ของพื้นที่เกษตรกรรม)</t>
  </si>
  <si>
    <t>7.ไก่พื้นเมือง</t>
  </si>
  <si>
    <t>8.สุกร</t>
  </si>
  <si>
    <t>10.กุ้งกุลาดำ</t>
  </si>
  <si>
    <t>5,621 รัง</t>
  </si>
  <si>
    <t xml:space="preserve">แปลงใหญ่จังหวัดชุมพร ปี 2559 - 2566 </t>
  </si>
  <si>
    <t>8 อำเภอ 15 ชนิด รวม 142 แปลง เกษตรกร 6,702 ราย พื้นที่รวม 89,134.01 ไร่</t>
  </si>
  <si>
    <t>14.กุ้งขาว 2 แปลง/ 15.ผัก 1 แปลง</t>
  </si>
  <si>
    <r>
      <rPr>
        <b/>
        <u/>
        <sz val="16"/>
        <color theme="1"/>
        <rFont val="TH SarabunPSK"/>
        <family val="2"/>
      </rPr>
      <t>• เขตการปกครอง</t>
    </r>
    <r>
      <rPr>
        <b/>
        <sz val="16"/>
        <color theme="1"/>
        <rFont val="TH SarabunPSK"/>
        <family val="2"/>
      </rPr>
      <t xml:space="preserve">  </t>
    </r>
  </si>
  <si>
    <r>
      <rPr>
        <b/>
        <u/>
        <sz val="16"/>
        <color theme="1"/>
        <rFont val="TH SarabunPSK"/>
        <family val="2"/>
      </rPr>
      <t>• การปกครองส่วนท้องถิ่น</t>
    </r>
    <r>
      <rPr>
        <b/>
        <sz val="16"/>
        <color theme="1"/>
        <rFont val="TH SarabunPSK"/>
        <family val="2"/>
      </rPr>
      <t xml:space="preserve">  </t>
    </r>
  </si>
  <si>
    <r>
      <t xml:space="preserve">• </t>
    </r>
    <r>
      <rPr>
        <b/>
        <u/>
        <sz val="16"/>
        <color theme="1"/>
        <rFont val="TH SarabunPSK"/>
        <family val="2"/>
      </rPr>
      <t>ศูนย์เรียนรู้การเพิ่มประสิทธิภาพการผลิตสินค้าเกษตร</t>
    </r>
    <r>
      <rPr>
        <b/>
        <sz val="16"/>
        <color theme="1"/>
        <rFont val="TH SarabunPSK"/>
        <family val="2"/>
      </rPr>
      <t xml:space="preserve"> (ศพก.) </t>
    </r>
  </si>
  <si>
    <t>5.มะพร้าว 12 แปลง/ 6.กล้วยเล็บมือนาง 3 แปลง/ 7.กล้วยหอมทอง 2 แปลง/ 8.กาแฟ 3 แปลง</t>
  </si>
  <si>
    <t>9.ผึ้งโพรง 3 แปลง/ 10.แพะ 1 แปลง/ 11.โคนม 1 แปลง/ 12.ข้าว 2 แปลง/ 13.เห็ดฟาง 1 แปลง</t>
  </si>
  <si>
    <t>1.ทุเรียน 28 แปลง/ 2.ปาล์มน้ำมัน 40 แปลง/ 3. ยางพารา 24 แปลง/ 4.มังคุด 19 แปลง</t>
  </si>
  <si>
    <r>
      <t xml:space="preserve">• </t>
    </r>
    <r>
      <rPr>
        <b/>
        <sz val="14"/>
        <color theme="1"/>
        <rFont val="TH SarabunPSK"/>
        <family val="2"/>
      </rPr>
      <t>พื้นที่ชลประทาน</t>
    </r>
    <r>
      <rPr>
        <sz val="14"/>
        <color theme="1"/>
        <rFont val="TH SarabunPSK"/>
        <family val="2"/>
      </rPr>
      <t xml:space="preserve">  พื้นที่รับน้ำจากชลประทาน 226,635 ไร่ (พื้นที่จังหวัดชุมพร ประมาณ 3,756,250 ไร่)</t>
    </r>
  </si>
  <si>
    <r>
      <t xml:space="preserve">• </t>
    </r>
    <r>
      <rPr>
        <b/>
        <sz val="14"/>
        <color theme="1"/>
        <rFont val="TH SarabunPSK"/>
        <family val="2"/>
      </rPr>
      <t xml:space="preserve">อ่างเก็บน้ำ </t>
    </r>
    <r>
      <rPr>
        <u/>
        <sz val="14"/>
        <color theme="1"/>
        <rFont val="TH SarabunPSK"/>
        <family val="2"/>
      </rPr>
      <t>ขนาดใหญ่ ไม่มี, ขนาดกลาง ไม่มี, ขนาดเล็ก 26 แห่ง</t>
    </r>
  </si>
  <si>
    <r>
      <rPr>
        <b/>
        <sz val="14"/>
        <color theme="1"/>
        <rFont val="TH SarabunPSK"/>
        <family val="2"/>
      </rPr>
      <t xml:space="preserve">  </t>
    </r>
    <r>
      <rPr>
        <sz val="14"/>
        <color theme="1"/>
        <rFont val="TH SarabunPSK"/>
        <family val="2"/>
      </rPr>
      <t>(อ.เมือง 7 แห่ง, อ.ท่าแซะ 5 แห่ง, ทุ่งตะโก 3 แห่ง, ปะทิว 2 แห่ง, พะโต๊ะ 1 แห่ง, ละแม 3 แห่ง, หลังสวน 5 แห่ง)</t>
    </r>
  </si>
  <si>
    <r>
      <t xml:space="preserve">• </t>
    </r>
    <r>
      <rPr>
        <b/>
        <sz val="14"/>
        <color theme="1"/>
        <rFont val="TH SarabunPSK"/>
        <family val="2"/>
      </rPr>
      <t xml:space="preserve">บ่อจิ๋ว ปี 2565 </t>
    </r>
    <r>
      <rPr>
        <sz val="14"/>
        <color theme="1"/>
        <rFont val="TH SarabunPSK"/>
        <family val="2"/>
      </rPr>
      <t>นอกเขตชลประทาน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 xml:space="preserve"> 778 บ่อ (อ.เมือง 61 บ่อ  อ.ท่าแซะ 218 บ่อ  อ.ปะทิว 78 บ่อ  </t>
    </r>
  </si>
  <si>
    <t>8 อำเภอ 70 ตำบล 737 หมู่บ้าน</t>
  </si>
  <si>
    <t>องค์การบริหารส่วนจังหวัด 1 แห่ง</t>
  </si>
  <si>
    <t xml:space="preserve"> เทศบาลเมือง 2 แห่ง</t>
  </si>
  <si>
    <t xml:space="preserve"> เทศบาลตำบล 23 แห่ง</t>
  </si>
  <si>
    <t xml:space="preserve"> องค์การบริหารส่วนตำบล 53 แห่ง</t>
  </si>
  <si>
    <t xml:space="preserve">    3. ยางพารา            526,598 ไร่ (ร้อยละ  22.64 ของพื้นที่เกษตรกรรม)</t>
  </si>
  <si>
    <t xml:space="preserve">    5. การเกษตรอื่นๆ    366,453 ไร่ (ร้อยละ  15.75 ของพื้นที่เกษตรกรรม)</t>
  </si>
  <si>
    <t>ยางพารา</t>
  </si>
  <si>
    <t>ชนิดสินค้าเกษตร</t>
  </si>
  <si>
    <t>เกษตรกร</t>
  </si>
  <si>
    <t>(ครัวเรือน)</t>
  </si>
  <si>
    <t>ทบก.</t>
  </si>
  <si>
    <t>เนื้อที่</t>
  </si>
  <si>
    <t>เพาะปลูก</t>
  </si>
  <si>
    <t>(ไร่)</t>
  </si>
  <si>
    <t>ผลผลิต</t>
  </si>
  <si>
    <t>(ตัน)</t>
  </si>
  <si>
    <t>เพาะปลูก (ไร่)</t>
  </si>
  <si>
    <t>(ราย)</t>
  </si>
  <si>
    <t>ต่อไร่</t>
  </si>
  <si>
    <t>(กก.)</t>
  </si>
  <si>
    <t>ราคาเฉลี่ย</t>
  </si>
  <si>
    <t>(บาท/กก.)</t>
  </si>
  <si>
    <t>FSC 69 ราย</t>
  </si>
  <si>
    <t>2,013.69 ไร่</t>
  </si>
  <si>
    <t>60.72 ไร่</t>
  </si>
  <si>
    <t>7,167.45 ตัน</t>
  </si>
  <si>
    <t>มาตรฐาน GAP  258 ราย</t>
  </si>
  <si>
    <t>1-2 ตัน/ไร่</t>
  </si>
  <si>
    <t>809.04 ตัน</t>
  </si>
  <si>
    <t>มาตรฐาน GAP 69 ราย</t>
  </si>
  <si>
    <t>9.กุ้งแวนนาไม</t>
  </si>
  <si>
    <t>656,021 ตัว</t>
  </si>
  <si>
    <t>511,755 ตัว</t>
  </si>
  <si>
    <t>ยืนกรง 478,148 ตัว</t>
  </si>
  <si>
    <t>อำเภอ</t>
  </si>
  <si>
    <t>อาสาสมัครเกษตรหมู่บ้าน</t>
  </si>
  <si>
    <t>กลุ่มส่งเสริมอาชีพ</t>
  </si>
  <si>
    <t>กลุ่มแม่บ้านเกษตรกร</t>
  </si>
  <si>
    <t>กลุ่มยุวเกษตรกร</t>
  </si>
  <si>
    <t>วิสาหกิจชุมชน</t>
  </si>
  <si>
    <t>สมาชิก (ราย)</t>
  </si>
  <si>
    <t>กลุ่ม</t>
  </si>
  <si>
    <t>ปะทิว</t>
  </si>
  <si>
    <t>ท่าแซะ</t>
  </si>
  <si>
    <t>เมืองชุมพร</t>
  </si>
  <si>
    <t>สวี</t>
  </si>
  <si>
    <t>ทุ่งตะโก</t>
  </si>
  <si>
    <t>หลังสวน</t>
  </si>
  <si>
    <t>พะโต๊ะ</t>
  </si>
  <si>
    <t>ละแม</t>
  </si>
  <si>
    <t>รวม</t>
  </si>
  <si>
    <t>ข้อมูลสถาบันเกษตรกร</t>
  </si>
  <si>
    <r>
      <t xml:space="preserve">ที่มา : </t>
    </r>
    <r>
      <rPr>
        <sz val="16"/>
        <color theme="1"/>
        <rFont val="TH SarabunIT๙"/>
        <family val="2"/>
      </rPr>
      <t>สำนักงานเกษตรจังหวัดชุมพร</t>
    </r>
  </si>
  <si>
    <t>ประเภทอาสาสมัครเกษตร / ราย</t>
  </si>
  <si>
    <t>ปศุสัตว์</t>
  </si>
  <si>
    <t>หมอดิน</t>
  </si>
  <si>
    <t>ชล</t>
  </si>
  <si>
    <t>ประทาน</t>
  </si>
  <si>
    <t>ปฏิรูปที่ดิน</t>
  </si>
  <si>
    <t>ฝนหลวง</t>
  </si>
  <si>
    <t>ประมง</t>
  </si>
  <si>
    <t>เศรษฐกิจการเกษตร</t>
  </si>
  <si>
    <t>บัญชี</t>
  </si>
  <si>
    <t>สหกรณ์</t>
  </si>
  <si>
    <t>ครูยาง</t>
  </si>
  <si>
    <t>ชาวนา</t>
  </si>
  <si>
    <t>เกษตรหมู่บ้าน</t>
  </si>
  <si>
    <t>สารวัตรเกษตร</t>
  </si>
  <si>
    <t>ไหม</t>
  </si>
  <si>
    <t>อาสา</t>
  </si>
  <si>
    <t>(นับซ้ำ)</t>
  </si>
  <si>
    <t>139,619,216 ฟอง</t>
  </si>
  <si>
    <t>2,361.67 ตัว</t>
  </si>
  <si>
    <t>82,856ตัว</t>
  </si>
  <si>
    <t>9,337.81 ตัว</t>
  </si>
  <si>
    <t>พื้นที่เกษตรกรรมของประเทศไทย 149,745,431 ไร่  (ปี 2564)</t>
  </si>
  <si>
    <t>พื้นที่เกษตรกรรมจังหวัดชุมพร 2,249,980 ไร่ (คิดเป็นร้อยละ 1.50 ของพื้นเกษตรกรรมทั้งประเทศ)</t>
  </si>
  <si>
    <t xml:space="preserve">    1. ทุเรียน               279,254 ไร่ (ร้อยละ  12.41 ของพื้นที่เกษตรกรรม)</t>
  </si>
  <si>
    <t xml:space="preserve">    2. ปาล์มน้ำมัน      1,035,776 ไร่ (ร้อยละ  46.03 ของพื้นที่เกษตรกรรม)</t>
  </si>
  <si>
    <t xml:space="preserve">    3. ยางพารา            503,903 ไร่ (ร้อยละ  22.40 ของพื้นที่เกษตรกรรม)</t>
  </si>
  <si>
    <t xml:space="preserve">    4. มังคุด                  47,276 ไร่ (ร้อยละ    2.10 ของพื้นที่เกษตรกรรม)</t>
  </si>
  <si>
    <t xml:space="preserve">    5. การเกษตรอื่นๆ   383,771 ไร่  (ร้อยละ  17.06 ของพื้นที่เกษตรกรรม)</t>
  </si>
  <si>
    <t>3.ยางพารา 66</t>
  </si>
  <si>
    <r>
      <t xml:space="preserve">3.ยางพารา 65 </t>
    </r>
    <r>
      <rPr>
        <sz val="11"/>
        <color theme="1"/>
        <rFont val="TH SarabunPSK"/>
        <family val="2"/>
      </rPr>
      <t>เอกภาพ</t>
    </r>
  </si>
  <si>
    <t>แผ่นดิบท้องถิ่นเฉลี่ย 44.44</t>
  </si>
  <si>
    <t>41.08 บ./กก.</t>
  </si>
  <si>
    <t>4.39 บาท/ฟอง (เบอร์0)</t>
  </si>
  <si>
    <t>40 ตัว/กก./230 ขายปลีก</t>
  </si>
  <si>
    <t>1,169.28 ไร่</t>
  </si>
  <si>
    <t>ACT 149 ราย</t>
  </si>
  <si>
    <t>ACT 25 ราย</t>
  </si>
  <si>
    <t>GAP 5ราย,ACT 12ราย</t>
  </si>
  <si>
    <t>8.20 ไร่/1.86 ไร่</t>
  </si>
  <si>
    <t>GAP 20ราย,ACT 14ราย</t>
  </si>
  <si>
    <t>117 ไร่/12.36 ไร่</t>
  </si>
  <si>
    <t>GAP 3 ราย,ACT 2ราย</t>
  </si>
  <si>
    <t>25.30 ไร่/0.23 ไร่</t>
  </si>
  <si>
    <t>จำนวนบ่อบาดาลจังหวัดชุมพร</t>
  </si>
  <si>
    <t>เมือง</t>
  </si>
  <si>
    <t>แห่ง</t>
  </si>
  <si>
    <t>ราย</t>
  </si>
  <si>
    <t>พื้นที่ (ไร่)</t>
  </si>
  <si>
    <t>Organic Thailand</t>
  </si>
  <si>
    <t>สินค้า</t>
  </si>
  <si>
    <t>พื้นที่</t>
  </si>
  <si>
    <t>ถั่วลิสง</t>
  </si>
  <si>
    <t>อ้อย</t>
  </si>
  <si>
    <t>กระชาย</t>
  </si>
  <si>
    <t>กะเพรา</t>
  </si>
  <si>
    <t>ขมิ้น</t>
  </si>
  <si>
    <t>ขมิ้นชัน</t>
  </si>
  <si>
    <t>ข่า</t>
  </si>
  <si>
    <t>ขิง</t>
  </si>
  <si>
    <t>ดีปลี</t>
  </si>
  <si>
    <t>ตะไคร้</t>
  </si>
  <si>
    <t>ตะไคร้หอม</t>
  </si>
  <si>
    <t>ใบบัวบก</t>
  </si>
  <si>
    <t>เปปเปอร์มิ้นท์</t>
  </si>
  <si>
    <t>ผักชี</t>
  </si>
  <si>
    <t>พริกไทย</t>
  </si>
  <si>
    <t>ไพล</t>
  </si>
  <si>
    <t>ฟ้าทะลายโจร</t>
  </si>
  <si>
    <t>ว่านหางจระเข้</t>
  </si>
  <si>
    <t>เสลดพังพอน</t>
  </si>
  <si>
    <t>กระท้อน</t>
  </si>
  <si>
    <t>กล้วย</t>
  </si>
  <si>
    <t>กล้วยไข่</t>
  </si>
  <si>
    <t>กล้วยน้ำว้า</t>
  </si>
  <si>
    <t>กล้วยเล็บมือนาง</t>
  </si>
  <si>
    <t>กล้วยหอม</t>
  </si>
  <si>
    <t>กาแฟ</t>
  </si>
  <si>
    <t>แก้วมังกร</t>
  </si>
  <si>
    <t>ขนุน</t>
  </si>
  <si>
    <t>จำปาดะ</t>
  </si>
  <si>
    <t>ชมพู่</t>
  </si>
  <si>
    <t>ชะอม</t>
  </si>
  <si>
    <t>น้อยหน่า</t>
  </si>
  <si>
    <t>ฝรั่งกิมจูแดง</t>
  </si>
  <si>
    <t>มะกรูด</t>
  </si>
  <si>
    <t>มะกอก</t>
  </si>
  <si>
    <t>มะขามหวาน</t>
  </si>
  <si>
    <t>มะเดื่อฝรั่ง</t>
  </si>
  <si>
    <t>มะนาว</t>
  </si>
  <si>
    <t>มะพร้าว</t>
  </si>
  <si>
    <t>มะพร้าวน้ำหอม</t>
  </si>
  <si>
    <t>มะเฟือง</t>
  </si>
  <si>
    <t>มะม่วง</t>
  </si>
  <si>
    <t>มะม่วงหิมพานต์</t>
  </si>
  <si>
    <t>มังคุด</t>
  </si>
  <si>
    <t>ลองกอง</t>
  </si>
  <si>
    <t>ละมุด</t>
  </si>
  <si>
    <t>ลำไย</t>
  </si>
  <si>
    <t>ส้มโอ</t>
  </si>
  <si>
    <t>Organic Thailand เฉพาะที่สำคัญ</t>
  </si>
  <si>
    <t xml:space="preserve">  1. GAP พื้นที่ 148,848 ไร่ 19,388 ราย ประกอบด้วย</t>
  </si>
  <si>
    <r>
      <t xml:space="preserve">• </t>
    </r>
    <r>
      <rPr>
        <b/>
        <sz val="14"/>
        <color theme="1"/>
        <rFont val="TH SarabunPSK"/>
        <family val="2"/>
      </rPr>
      <t>สหกรณ์และกลุ่มเกษตรกร</t>
    </r>
    <r>
      <rPr>
        <sz val="14"/>
        <color theme="1"/>
        <rFont val="TH SarabunPSK"/>
        <family val="2"/>
      </rPr>
      <t xml:space="preserve">  (ข้อมูล ณ กันยายน 2566) ประกอบด้วย</t>
    </r>
  </si>
  <si>
    <r>
      <t xml:space="preserve">• </t>
    </r>
    <r>
      <rPr>
        <b/>
        <sz val="14"/>
        <color theme="1"/>
        <rFont val="TH SarabunPSK"/>
        <family val="2"/>
      </rPr>
      <t>องค์กรเกษตรกรและวิสาหกิจชุมชน</t>
    </r>
    <r>
      <rPr>
        <sz val="14"/>
        <color theme="1"/>
        <rFont val="TH SarabunPSK"/>
        <family val="2"/>
      </rPr>
      <t xml:space="preserve"> (ข้อมูล ณ กันยายน 2566) ประกอบด้วย</t>
    </r>
  </si>
  <si>
    <r>
      <t xml:space="preserve">    </t>
    </r>
    <r>
      <rPr>
        <sz val="14"/>
        <color theme="1"/>
        <rFont val="TH SarabunPSK"/>
        <family val="2"/>
      </rPr>
      <t xml:space="preserve"> ด้านพืช พื้นที่ 148,884.89 ไร่ 19,892 ราย (ณ 20 กันยายน 2566)</t>
    </r>
  </si>
  <si>
    <r>
      <t xml:space="preserve">    </t>
    </r>
    <r>
      <rPr>
        <sz val="14"/>
        <color theme="1"/>
        <rFont val="TH SarabunPSK"/>
        <family val="2"/>
      </rPr>
      <t xml:space="preserve"> ด้านประมง พื้นที่  6,099.50 ไร่  373 ราย (ณ กันยายน 2566)</t>
    </r>
  </si>
  <si>
    <r>
      <t xml:space="preserve"> </t>
    </r>
    <r>
      <rPr>
        <b/>
        <sz val="16"/>
        <color rgb="FF006600"/>
        <rFont val="TH SarabunPSK"/>
        <family val="2"/>
      </rPr>
      <t xml:space="preserve"> รวบรวมโดย </t>
    </r>
    <r>
      <rPr>
        <sz val="14"/>
        <color rgb="FF006600"/>
        <rFont val="TH SarabunPSK"/>
        <family val="2"/>
      </rPr>
      <t xml:space="preserve"> สำนักงานเกษตรและสหกรณ์จังหวัดชุมพร กลุ่มสารสนเทศการเกษตร (ณ 20 ก.ย. 66)</t>
    </r>
  </si>
  <si>
    <t xml:space="preserve">   1. จำนวนสหกรณ์ภาคการเกษตรในจังหวัด 34 สหกรณ์ สมาชิก 57,502 ราย</t>
  </si>
  <si>
    <t xml:space="preserve">   2. จำนวนสหกรณ์นอกภาคเกษตรในจังหวัด 23 สหกรณ์  สมาชิก 21,216 ราย</t>
  </si>
  <si>
    <t xml:space="preserve">   3.จำนวนกลุ่มเกษตรกรในจังหวัด 20 กลุ่มเกษตรกร  สมาชิก 3,221 ราย </t>
  </si>
  <si>
    <t>(ข้อมูล ณ 20 ก.ย. 66)</t>
  </si>
  <si>
    <r>
      <t xml:space="preserve">• </t>
    </r>
    <r>
      <rPr>
        <b/>
        <sz val="14"/>
        <color theme="1"/>
        <rFont val="TH SarabunPSK"/>
        <family val="2"/>
      </rPr>
      <t>พื้นที่เกษตรปลอดภัยและเกษตรอินทรีย์ รวม 156,926 ไร่ 20,117 ราย/ฟาร์ม</t>
    </r>
  </si>
  <si>
    <r>
      <t xml:space="preserve"> </t>
    </r>
    <r>
      <rPr>
        <b/>
        <sz val="14"/>
        <color theme="1"/>
        <rFont val="TH SarabunPSK"/>
        <family val="2"/>
      </rPr>
      <t xml:space="preserve">2. Organic Thailand 224 ราย พื้นที่ 1,846.96 ไร่ </t>
    </r>
    <r>
      <rPr>
        <sz val="14"/>
        <color theme="1"/>
        <rFont val="TH SarabunPSK"/>
        <family val="2"/>
      </rPr>
      <t>ประกอบด้วย</t>
    </r>
  </si>
  <si>
    <t xml:space="preserve"> ราคาเฉลี่ย ณ ไร่นา 5.18</t>
  </si>
  <si>
    <t>ชั้น 3 ณ ไร่นา 46.71 บ./กก</t>
  </si>
  <si>
    <t>คละ 15.00 บ./กก.</t>
  </si>
  <si>
    <t>ใหญ่ 7 เล็ก 5.25</t>
  </si>
  <si>
    <t>78.75 บ./กก. ณ ไร่นา</t>
  </si>
  <si>
    <t>72.75 บ./กก. ณ ฟาร์ม</t>
  </si>
  <si>
    <t>ณ ไร่นา 21 บ./กก.</t>
  </si>
  <si>
    <t>คละ 14.63 บ./กก. ณ ไร่นา</t>
  </si>
  <si>
    <t>ปากบ่อ 40 ตัว/กก./170</t>
  </si>
  <si>
    <t>GAP 148 ราย</t>
  </si>
  <si>
    <t>1,224.67 ไร่</t>
  </si>
  <si>
    <t>GAP 26ราย,ACT 25ราย</t>
  </si>
  <si>
    <t>168.50 ไร่/77.18 ไร่</t>
  </si>
  <si>
    <t>GAP 41ราย,ACT 6ราย</t>
  </si>
  <si>
    <t>273 ไร่/4.14 ไร่</t>
  </si>
  <si>
    <t>แห้ง 8-10 บ./กก.</t>
  </si>
  <si>
    <t>ขายปลีก 25-30 บ./กก</t>
  </si>
  <si>
    <t>ABไร่น่า หมอนทอง 170</t>
  </si>
  <si>
    <t>คละ ตกไซต์ 125</t>
  </si>
  <si>
    <t>ห้องเย็น 70.- ปัจจุบันรับซื้อทั่วไป AB อยู่ที่ 230-250 บ./กก.</t>
  </si>
  <si>
    <t>โดยที่ราคาสูงสุดปี 2567 อยู่ที่ 250 บ./กก.</t>
  </si>
  <si>
    <t>GAP 15,838 ราย</t>
  </si>
  <si>
    <t>ACT 36 ราย</t>
  </si>
  <si>
    <t>271.73 ไร่</t>
  </si>
  <si>
    <t>GAP 2,616 ราย</t>
  </si>
  <si>
    <t>13,936.71 ไร่</t>
  </si>
  <si>
    <t>กาแฟสาร 105-112</t>
  </si>
  <si>
    <t>GAP 49ราย, ACT 12ราย</t>
  </si>
  <si>
    <t>270.45 ไร่/40.48 ไร่</t>
  </si>
  <si>
    <t>• ประชากรของจังหวัด  508,882 คน</t>
  </si>
  <si>
    <t>• ครัวเรือนทั้งหมด       252,057 ครัวเรือน</t>
  </si>
  <si>
    <t>• ครัวเรือนเกษตรกร  88,478 ครัวเรือน</t>
  </si>
  <si>
    <t xml:space="preserve">  (ร้อยละ 35.10 ของครัวเรือน จ.ชุมพร) ที่มา : สนง.เกษตรจังหวัดชุมพร</t>
  </si>
  <si>
    <r>
      <t xml:space="preserve">• </t>
    </r>
    <r>
      <rPr>
        <b/>
        <sz val="14"/>
        <color rgb="FF006600"/>
        <rFont val="TH SarabunPSK"/>
        <family val="2"/>
      </rPr>
      <t>อาสาสมัครเกษตร  รวม 2,589 ราย (บางรายเป็นอาสาสมัครเกษตร 2  ประเภทขึ้นไป) ประกอบด้วย</t>
    </r>
    <r>
      <rPr>
        <sz val="14"/>
        <color rgb="FF006600"/>
        <rFont val="TH SarabunPSK"/>
        <family val="2"/>
      </rPr>
      <t xml:space="preserve">  ฝนหลวง 56 ราย , ชลประทาน 2 ราย , ครูบัญชี 38 ราย , ประมง 70  ราย,สารวัตรเกษตร 150 ราย ,  ปศุสัตว์ 132 ราย ,  หมอดิน 613 ราย , เกษตรหมู่บ้าน 1,295 ราย ,  สหกรณ์ 60 ราย , เศรษฐกิจการเกษตร 11  ราย ,  ปฏิรูปที่ดิน 76  ราย , ครูยางอาสา 64 ราย , ชาวนาอาสา 1  ราย , ไหมอาสา 21 ราย (สำนักงานเกษตรจังหวัด มกราคม 2567)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</si>
</sst>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#,##0.0"/>
    <numFmt numFmtId="189" formatCode="_(* #,##0.00_);_(* \(#,##0.00\);_(* &quot;-&quot;??_);_(@_)"/>
  </numFmts>
  <fonts count="3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sz val="14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sz val="11"/>
      <color rgb="FFFF0000"/>
      <name val="Tahoma"/>
      <family val="2"/>
      <scheme val="minor"/>
    </font>
    <font>
      <sz val="14"/>
      <color theme="1"/>
      <name val="TH SarabunPSK"/>
      <family val="2"/>
    </font>
    <font>
      <sz val="14"/>
      <color rgb="FFC0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6600"/>
      <name val="TH SarabunPSK"/>
      <family val="2"/>
    </font>
    <font>
      <b/>
      <sz val="14"/>
      <color rgb="FF006600"/>
      <name val="TH SarabunPSK"/>
      <family val="2"/>
    </font>
    <font>
      <sz val="14"/>
      <color rgb="FF006600"/>
      <name val="TH SarabunPSK"/>
      <family val="2"/>
    </font>
    <font>
      <sz val="15"/>
      <color rgb="FF006600"/>
      <name val="TH SarabunPSK"/>
      <family val="2"/>
    </font>
    <font>
      <b/>
      <sz val="16"/>
      <color rgb="FF006600"/>
      <name val="TH SarabunPSK"/>
      <family val="2"/>
    </font>
    <font>
      <b/>
      <sz val="14"/>
      <name val="TH SarabunPSK"/>
      <family val="2"/>
    </font>
    <font>
      <b/>
      <sz val="16"/>
      <color rgb="FF7030A0"/>
      <name val="TH SarabunPSK"/>
      <family val="2"/>
    </font>
    <font>
      <b/>
      <sz val="18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3"/>
      <color theme="1"/>
      <name val="TH SarabunPSK"/>
      <family val="2"/>
    </font>
    <font>
      <sz val="15"/>
      <color theme="1"/>
      <name val="TH SarabunPSK"/>
      <family val="2"/>
    </font>
    <font>
      <sz val="12"/>
      <color theme="1"/>
      <name val="TH SarabunPSK"/>
      <family val="2"/>
    </font>
    <font>
      <u/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color rgb="FF000000"/>
      <name val="TH SarabunIT๙"/>
      <family val="2"/>
    </font>
    <font>
      <sz val="14"/>
      <color rgb="FF000000"/>
      <name val="TH SarabunIT๙"/>
      <family val="2"/>
    </font>
    <font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8"/>
      <name val="Tahoma"/>
      <family val="2"/>
      <scheme val="minor"/>
    </font>
    <font>
      <sz val="11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18"/>
      <color theme="1"/>
      <name val="TH SarabunPSK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CC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36">
    <xf numFmtId="0" fontId="0" fillId="0" borderId="0" xfId="0"/>
    <xf numFmtId="0" fontId="4" fillId="0" borderId="2" xfId="0" applyFont="1" applyBorder="1"/>
    <xf numFmtId="0" fontId="4" fillId="0" borderId="0" xfId="0" applyFont="1"/>
    <xf numFmtId="0" fontId="6" fillId="0" borderId="0" xfId="0" applyFont="1"/>
    <xf numFmtId="0" fontId="4" fillId="2" borderId="0" xfId="0" applyFont="1" applyFill="1"/>
    <xf numFmtId="0" fontId="6" fillId="2" borderId="0" xfId="0" applyFont="1" applyFill="1"/>
    <xf numFmtId="0" fontId="4" fillId="0" borderId="9" xfId="0" applyFont="1" applyBorder="1"/>
    <xf numFmtId="0" fontId="4" fillId="2" borderId="9" xfId="0" applyFont="1" applyFill="1" applyBorder="1"/>
    <xf numFmtId="0" fontId="8" fillId="0" borderId="0" xfId="0" applyFont="1"/>
    <xf numFmtId="0" fontId="10" fillId="2" borderId="8" xfId="0" applyFont="1" applyFill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9" fillId="0" borderId="8" xfId="0" applyFont="1" applyBorder="1" applyAlignment="1">
      <alignment horizontal="left" vertical="center"/>
    </xf>
    <xf numFmtId="0" fontId="9" fillId="0" borderId="5" xfId="0" applyFont="1" applyBorder="1"/>
    <xf numFmtId="3" fontId="6" fillId="2" borderId="0" xfId="2" applyNumberFormat="1" applyFont="1" applyFill="1" applyAlignment="1">
      <alignment horizontal="center" vertical="top"/>
    </xf>
    <xf numFmtId="3" fontId="6" fillId="2" borderId="0" xfId="2" applyNumberFormat="1" applyFont="1" applyFill="1" applyAlignment="1">
      <alignment horizontal="right" vertical="top"/>
    </xf>
    <xf numFmtId="0" fontId="6" fillId="2" borderId="0" xfId="2" applyFont="1" applyFill="1" applyAlignment="1">
      <alignment horizontal="left" vertical="top"/>
    </xf>
    <xf numFmtId="3" fontId="5" fillId="2" borderId="0" xfId="0" applyNumberFormat="1" applyFont="1" applyFill="1"/>
    <xf numFmtId="1" fontId="5" fillId="2" borderId="8" xfId="0" applyNumberFormat="1" applyFont="1" applyFill="1" applyBorder="1" applyAlignment="1">
      <alignment horizontal="right"/>
    </xf>
    <xf numFmtId="3" fontId="6" fillId="2" borderId="0" xfId="2" applyNumberFormat="1" applyFont="1" applyFill="1" applyAlignment="1">
      <alignment horizontal="center" vertical="top" wrapText="1"/>
    </xf>
    <xf numFmtId="4" fontId="6" fillId="2" borderId="0" xfId="2" applyNumberFormat="1" applyFont="1" applyFill="1" applyAlignment="1">
      <alignment horizontal="center" vertical="top" wrapText="1"/>
    </xf>
    <xf numFmtId="4" fontId="5" fillId="0" borderId="0" xfId="0" applyNumberFormat="1" applyFont="1"/>
    <xf numFmtId="0" fontId="6" fillId="2" borderId="0" xfId="2" applyFont="1" applyFill="1" applyAlignment="1">
      <alignment horizontal="left" vertical="top" wrapText="1"/>
    </xf>
    <xf numFmtId="3" fontId="5" fillId="2" borderId="8" xfId="0" applyNumberFormat="1" applyFont="1" applyFill="1" applyBorder="1" applyAlignment="1">
      <alignment horizontal="right"/>
    </xf>
    <xf numFmtId="0" fontId="7" fillId="2" borderId="5" xfId="0" applyFont="1" applyFill="1" applyBorder="1" applyAlignment="1">
      <alignment horizontal="left"/>
    </xf>
    <xf numFmtId="0" fontId="6" fillId="2" borderId="0" xfId="2" applyFont="1" applyFill="1" applyAlignment="1">
      <alignment horizontal="center" vertical="top"/>
    </xf>
    <xf numFmtId="4" fontId="5" fillId="2" borderId="8" xfId="0" applyNumberFormat="1" applyFont="1" applyFill="1" applyBorder="1" applyAlignment="1">
      <alignment horizontal="right"/>
    </xf>
    <xf numFmtId="0" fontId="7" fillId="2" borderId="14" xfId="0" applyFont="1" applyFill="1" applyBorder="1" applyAlignment="1">
      <alignment horizontal="left"/>
    </xf>
    <xf numFmtId="0" fontId="6" fillId="2" borderId="9" xfId="2" applyFont="1" applyFill="1" applyBorder="1" applyAlignment="1">
      <alignment horizontal="center" vertical="top"/>
    </xf>
    <xf numFmtId="4" fontId="6" fillId="2" borderId="9" xfId="2" applyNumberFormat="1" applyFont="1" applyFill="1" applyBorder="1" applyAlignment="1">
      <alignment horizontal="center" vertical="top"/>
    </xf>
    <xf numFmtId="3" fontId="6" fillId="2" borderId="9" xfId="2" applyNumberFormat="1" applyFont="1" applyFill="1" applyBorder="1" applyAlignment="1">
      <alignment horizontal="right" vertical="top"/>
    </xf>
    <xf numFmtId="0" fontId="6" fillId="2" borderId="9" xfId="2" applyFont="1" applyFill="1" applyBorder="1" applyAlignment="1">
      <alignment horizontal="left" vertical="top"/>
    </xf>
    <xf numFmtId="4" fontId="5" fillId="0" borderId="9" xfId="0" applyNumberFormat="1" applyFont="1" applyBorder="1"/>
    <xf numFmtId="1" fontId="5" fillId="2" borderId="10" xfId="0" applyNumberFormat="1" applyFont="1" applyFill="1" applyBorder="1" applyAlignment="1">
      <alignment horizontal="right"/>
    </xf>
    <xf numFmtId="3" fontId="11" fillId="2" borderId="0" xfId="2" applyNumberFormat="1" applyFont="1" applyFill="1" applyAlignment="1">
      <alignment horizontal="center" vertical="top" wrapText="1"/>
    </xf>
    <xf numFmtId="0" fontId="11" fillId="2" borderId="0" xfId="2" applyFont="1" applyFill="1" applyAlignment="1">
      <alignment horizontal="center" vertical="top"/>
    </xf>
    <xf numFmtId="3" fontId="11" fillId="2" borderId="0" xfId="2" applyNumberFormat="1" applyFont="1" applyFill="1" applyAlignment="1">
      <alignment horizontal="right" vertical="top" wrapText="1"/>
    </xf>
    <xf numFmtId="0" fontId="13" fillId="0" borderId="0" xfId="2" applyFont="1" applyAlignment="1">
      <alignment horizontal="center" vertical="top"/>
    </xf>
    <xf numFmtId="49" fontId="11" fillId="0" borderId="0" xfId="2" applyNumberFormat="1" applyFont="1" applyAlignment="1">
      <alignment horizontal="center" vertical="top" wrapText="1"/>
    </xf>
    <xf numFmtId="0" fontId="2" fillId="2" borderId="5" xfId="0" applyFont="1" applyFill="1" applyBorder="1"/>
    <xf numFmtId="3" fontId="11" fillId="0" borderId="8" xfId="0" applyNumberFormat="1" applyFont="1" applyBorder="1" applyAlignment="1">
      <alignment horizontal="right"/>
    </xf>
    <xf numFmtId="3" fontId="6" fillId="2" borderId="0" xfId="2" applyNumberFormat="1" applyFont="1" applyFill="1" applyAlignment="1">
      <alignment horizontal="right" vertical="top" wrapText="1"/>
    </xf>
    <xf numFmtId="0" fontId="12" fillId="0" borderId="5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9" fillId="0" borderId="0" xfId="0" applyFont="1" applyAlignment="1">
      <alignment horizontal="left"/>
    </xf>
    <xf numFmtId="0" fontId="20" fillId="0" borderId="11" xfId="0" applyFont="1" applyBorder="1" applyAlignment="1">
      <alignment horizontal="center" vertical="center" wrapText="1"/>
    </xf>
    <xf numFmtId="0" fontId="12" fillId="0" borderId="5" xfId="0" applyFont="1" applyBorder="1" applyAlignment="1">
      <alignment wrapText="1"/>
    </xf>
    <xf numFmtId="0" fontId="22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/>
    </xf>
    <xf numFmtId="0" fontId="23" fillId="0" borderId="13" xfId="0" applyFont="1" applyBorder="1" applyAlignment="1">
      <alignment horizontal="left" vertical="center" wrapText="1"/>
    </xf>
    <xf numFmtId="0" fontId="25" fillId="0" borderId="0" xfId="0" applyFont="1"/>
    <xf numFmtId="0" fontId="9" fillId="0" borderId="1" xfId="0" applyFont="1" applyBorder="1"/>
    <xf numFmtId="0" fontId="9" fillId="0" borderId="2" xfId="0" applyFont="1" applyBorder="1"/>
    <xf numFmtId="0" fontId="9" fillId="0" borderId="4" xfId="0" applyFont="1" applyBorder="1"/>
    <xf numFmtId="0" fontId="9" fillId="0" borderId="0" xfId="0" applyFont="1"/>
    <xf numFmtId="0" fontId="9" fillId="0" borderId="8" xfId="0" applyFont="1" applyBorder="1"/>
    <xf numFmtId="0" fontId="9" fillId="0" borderId="5" xfId="0" applyFont="1" applyBorder="1" applyAlignment="1">
      <alignment horizontal="left"/>
    </xf>
    <xf numFmtId="0" fontId="11" fillId="0" borderId="3" xfId="0" applyFont="1" applyBorder="1"/>
    <xf numFmtId="3" fontId="11" fillId="0" borderId="3" xfId="0" applyNumberFormat="1" applyFont="1" applyBorder="1"/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9" fillId="2" borderId="8" xfId="0" applyFont="1" applyFill="1" applyBorder="1" applyAlignment="1">
      <alignment horizontal="left"/>
    </xf>
    <xf numFmtId="0" fontId="22" fillId="2" borderId="5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26" fillId="2" borderId="5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43" fontId="0" fillId="0" borderId="0" xfId="1" applyFont="1"/>
    <xf numFmtId="187" fontId="27" fillId="0" borderId="1" xfId="1" applyNumberFormat="1" applyFont="1" applyBorder="1" applyAlignment="1">
      <alignment horizontal="center" vertical="center"/>
    </xf>
    <xf numFmtId="0" fontId="4" fillId="0" borderId="7" xfId="0" applyFont="1" applyBorder="1"/>
    <xf numFmtId="187" fontId="17" fillId="0" borderId="1" xfId="1" applyNumberFormat="1" applyFont="1" applyBorder="1" applyAlignment="1">
      <alignment horizontal="center" vertical="center"/>
    </xf>
    <xf numFmtId="0" fontId="6" fillId="0" borderId="8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3" xfId="0" applyFont="1" applyBorder="1"/>
    <xf numFmtId="0" fontId="11" fillId="0" borderId="0" xfId="0" applyFont="1"/>
    <xf numFmtId="4" fontId="11" fillId="0" borderId="3" xfId="0" applyNumberFormat="1" applyFont="1" applyBorder="1"/>
    <xf numFmtId="43" fontId="11" fillId="0" borderId="3" xfId="1" applyFont="1" applyBorder="1" applyAlignment="1">
      <alignment horizontal="center"/>
    </xf>
    <xf numFmtId="3" fontId="9" fillId="0" borderId="2" xfId="0" applyNumberFormat="1" applyFont="1" applyBorder="1" applyAlignment="1">
      <alignment horizontal="center"/>
    </xf>
    <xf numFmtId="0" fontId="23" fillId="0" borderId="2" xfId="0" applyFont="1" applyBorder="1"/>
    <xf numFmtId="0" fontId="28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3" fontId="29" fillId="0" borderId="20" xfId="0" applyNumberFormat="1" applyFont="1" applyBorder="1" applyAlignment="1">
      <alignment horizontal="center" vertical="center"/>
    </xf>
    <xf numFmtId="0" fontId="30" fillId="0" borderId="0" xfId="0" applyFont="1"/>
    <xf numFmtId="0" fontId="31" fillId="0" borderId="0" xfId="0" applyFont="1" applyAlignment="1">
      <alignment vertical="center"/>
    </xf>
    <xf numFmtId="3" fontId="0" fillId="0" borderId="0" xfId="0" applyNumberFormat="1"/>
    <xf numFmtId="0" fontId="35" fillId="0" borderId="23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3" fontId="35" fillId="0" borderId="20" xfId="0" applyNumberFormat="1" applyFont="1" applyBorder="1" applyAlignment="1">
      <alignment horizontal="center" vertical="center"/>
    </xf>
    <xf numFmtId="43" fontId="34" fillId="0" borderId="0" xfId="1" applyFont="1"/>
    <xf numFmtId="43" fontId="37" fillId="0" borderId="0" xfId="1" applyFont="1"/>
    <xf numFmtId="0" fontId="22" fillId="3" borderId="3" xfId="0" applyFont="1" applyFill="1" applyBorder="1" applyAlignment="1">
      <alignment horizontal="center"/>
    </xf>
    <xf numFmtId="3" fontId="22" fillId="6" borderId="3" xfId="0" applyNumberFormat="1" applyFont="1" applyFill="1" applyBorder="1" applyAlignment="1">
      <alignment horizontal="center"/>
    </xf>
    <xf numFmtId="0" fontId="22" fillId="4" borderId="3" xfId="0" applyFont="1" applyFill="1" applyBorder="1"/>
    <xf numFmtId="3" fontId="22" fillId="4" borderId="3" xfId="0" applyNumberFormat="1" applyFont="1" applyFill="1" applyBorder="1" applyAlignment="1">
      <alignment horizontal="center"/>
    </xf>
    <xf numFmtId="0" fontId="22" fillId="5" borderId="3" xfId="0" applyFont="1" applyFill="1" applyBorder="1"/>
    <xf numFmtId="3" fontId="22" fillId="5" borderId="3" xfId="0" applyNumberFormat="1" applyFont="1" applyFill="1" applyBorder="1" applyAlignment="1">
      <alignment horizontal="center"/>
    </xf>
    <xf numFmtId="0" fontId="27" fillId="6" borderId="3" xfId="0" applyFont="1" applyFill="1" applyBorder="1"/>
    <xf numFmtId="0" fontId="27" fillId="7" borderId="3" xfId="0" applyFont="1" applyFill="1" applyBorder="1"/>
    <xf numFmtId="3" fontId="22" fillId="7" borderId="3" xfId="0" applyNumberFormat="1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vertical="top"/>
    </xf>
    <xf numFmtId="3" fontId="11" fillId="7" borderId="3" xfId="2" applyNumberFormat="1" applyFont="1" applyFill="1" applyBorder="1" applyAlignment="1">
      <alignment horizontal="center" vertical="top" wrapText="1"/>
    </xf>
    <xf numFmtId="0" fontId="11" fillId="7" borderId="3" xfId="2" applyFont="1" applyFill="1" applyBorder="1" applyAlignment="1">
      <alignment horizontal="center" vertical="top" wrapText="1"/>
    </xf>
    <xf numFmtId="4" fontId="11" fillId="7" borderId="3" xfId="2" applyNumberFormat="1" applyFont="1" applyFill="1" applyBorder="1" applyAlignment="1">
      <alignment horizontal="center" vertical="top" wrapText="1"/>
    </xf>
    <xf numFmtId="3" fontId="11" fillId="7" borderId="3" xfId="0" applyNumberFormat="1" applyFont="1" applyFill="1" applyBorder="1"/>
    <xf numFmtId="0" fontId="11" fillId="7" borderId="3" xfId="2" applyFont="1" applyFill="1" applyBorder="1" applyAlignment="1">
      <alignment horizontal="center" vertical="center" shrinkToFit="1"/>
    </xf>
    <xf numFmtId="0" fontId="11" fillId="7" borderId="3" xfId="2" applyFont="1" applyFill="1" applyBorder="1" applyAlignment="1">
      <alignment horizontal="center" vertical="top"/>
    </xf>
    <xf numFmtId="2" fontId="24" fillId="7" borderId="3" xfId="0" applyNumberFormat="1" applyFont="1" applyFill="1" applyBorder="1" applyAlignment="1">
      <alignment horizontal="right"/>
    </xf>
    <xf numFmtId="4" fontId="11" fillId="7" borderId="3" xfId="0" applyNumberFormat="1" applyFont="1" applyFill="1" applyBorder="1" applyAlignment="1">
      <alignment horizontal="right"/>
    </xf>
    <xf numFmtId="3" fontId="11" fillId="7" borderId="3" xfId="2" applyNumberFormat="1" applyFont="1" applyFill="1" applyBorder="1" applyAlignment="1">
      <alignment horizontal="center" vertical="top"/>
    </xf>
    <xf numFmtId="3" fontId="11" fillId="7" borderId="3" xfId="2" applyNumberFormat="1" applyFont="1" applyFill="1" applyBorder="1" applyAlignment="1">
      <alignment horizontal="right" vertical="top"/>
    </xf>
    <xf numFmtId="3" fontId="11" fillId="7" borderId="3" xfId="0" applyNumberFormat="1" applyFont="1" applyFill="1" applyBorder="1" applyAlignment="1">
      <alignment horizontal="center"/>
    </xf>
    <xf numFmtId="0" fontId="11" fillId="7" borderId="3" xfId="0" applyFont="1" applyFill="1" applyBorder="1" applyAlignment="1">
      <alignment vertical="center"/>
    </xf>
    <xf numFmtId="3" fontId="11" fillId="7" borderId="3" xfId="2" applyNumberFormat="1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left" vertical="center"/>
    </xf>
    <xf numFmtId="3" fontId="11" fillId="7" borderId="3" xfId="2" applyNumberFormat="1" applyFont="1" applyFill="1" applyBorder="1" applyAlignment="1">
      <alignment horizontal="right" vertical="center" wrapText="1"/>
    </xf>
    <xf numFmtId="4" fontId="11" fillId="7" borderId="3" xfId="2" applyNumberFormat="1" applyFont="1" applyFill="1" applyBorder="1" applyAlignment="1">
      <alignment horizontal="right" vertical="center" wrapText="1"/>
    </xf>
    <xf numFmtId="4" fontId="11" fillId="7" borderId="3" xfId="2" applyNumberFormat="1" applyFont="1" applyFill="1" applyBorder="1" applyAlignment="1">
      <alignment horizontal="center" vertical="center" wrapText="1"/>
    </xf>
    <xf numFmtId="4" fontId="25" fillId="7" borderId="3" xfId="0" applyNumberFormat="1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vertical="top"/>
    </xf>
    <xf numFmtId="3" fontId="11" fillId="9" borderId="3" xfId="2" applyNumberFormat="1" applyFont="1" applyFill="1" applyBorder="1" applyAlignment="1">
      <alignment horizontal="center" vertical="top" wrapText="1"/>
    </xf>
    <xf numFmtId="3" fontId="11" fillId="9" borderId="3" xfId="2" applyNumberFormat="1" applyFont="1" applyFill="1" applyBorder="1" applyAlignment="1">
      <alignment horizontal="right" vertical="top" wrapText="1"/>
    </xf>
    <xf numFmtId="0" fontId="11" fillId="9" borderId="3" xfId="2" applyFont="1" applyFill="1" applyBorder="1" applyAlignment="1">
      <alignment horizontal="center" vertical="top"/>
    </xf>
    <xf numFmtId="3" fontId="11" fillId="9" borderId="3" xfId="0" applyNumberFormat="1" applyFont="1" applyFill="1" applyBorder="1"/>
    <xf numFmtId="0" fontId="11" fillId="10" borderId="3" xfId="0" applyFont="1" applyFill="1" applyBorder="1" applyAlignment="1">
      <alignment vertical="top"/>
    </xf>
    <xf numFmtId="3" fontId="11" fillId="10" borderId="3" xfId="2" applyNumberFormat="1" applyFont="1" applyFill="1" applyBorder="1" applyAlignment="1">
      <alignment horizontal="center" vertical="center" shrinkToFit="1"/>
    </xf>
    <xf numFmtId="3" fontId="11" fillId="10" borderId="3" xfId="2" applyNumberFormat="1" applyFont="1" applyFill="1" applyBorder="1" applyAlignment="1">
      <alignment horizontal="right" vertical="top" wrapText="1"/>
    </xf>
    <xf numFmtId="3" fontId="11" fillId="10" borderId="3" xfId="2" applyNumberFormat="1" applyFont="1" applyFill="1" applyBorder="1" applyAlignment="1">
      <alignment horizontal="center" vertical="top" wrapText="1"/>
    </xf>
    <xf numFmtId="0" fontId="11" fillId="10" borderId="3" xfId="2" applyFont="1" applyFill="1" applyBorder="1" applyAlignment="1">
      <alignment horizontal="center" vertical="top"/>
    </xf>
    <xf numFmtId="3" fontId="11" fillId="10" borderId="3" xfId="0" applyNumberFormat="1" applyFont="1" applyFill="1" applyBorder="1"/>
    <xf numFmtId="4" fontId="11" fillId="10" borderId="3" xfId="0" applyNumberFormat="1" applyFont="1" applyFill="1" applyBorder="1" applyAlignment="1">
      <alignment horizontal="right" shrinkToFit="1"/>
    </xf>
    <xf numFmtId="0" fontId="11" fillId="11" borderId="3" xfId="0" applyFont="1" applyFill="1" applyBorder="1" applyAlignment="1">
      <alignment vertical="top"/>
    </xf>
    <xf numFmtId="3" fontId="11" fillId="11" borderId="3" xfId="2" applyNumberFormat="1" applyFont="1" applyFill="1" applyBorder="1" applyAlignment="1">
      <alignment horizontal="center" vertical="top"/>
    </xf>
    <xf numFmtId="3" fontId="11" fillId="11" borderId="3" xfId="2" applyNumberFormat="1" applyFont="1" applyFill="1" applyBorder="1" applyAlignment="1">
      <alignment horizontal="right" vertical="top"/>
    </xf>
    <xf numFmtId="0" fontId="11" fillId="11" borderId="3" xfId="2" applyFont="1" applyFill="1" applyBorder="1" applyAlignment="1">
      <alignment horizontal="center" vertical="top"/>
    </xf>
    <xf numFmtId="3" fontId="11" fillId="11" borderId="3" xfId="0" applyNumberFormat="1" applyFont="1" applyFill="1" applyBorder="1"/>
    <xf numFmtId="3" fontId="23" fillId="11" borderId="3" xfId="0" applyNumberFormat="1" applyFont="1" applyFill="1" applyBorder="1" applyAlignment="1">
      <alignment horizontal="right"/>
    </xf>
    <xf numFmtId="0" fontId="11" fillId="11" borderId="3" xfId="2" applyFont="1" applyFill="1" applyBorder="1" applyAlignment="1">
      <alignment horizontal="center" vertical="center" shrinkToFit="1"/>
    </xf>
    <xf numFmtId="0" fontId="11" fillId="11" borderId="11" xfId="2" applyFont="1" applyFill="1" applyBorder="1" applyAlignment="1">
      <alignment horizontal="center" vertical="top"/>
    </xf>
    <xf numFmtId="3" fontId="11" fillId="12" borderId="3" xfId="0" applyNumberFormat="1" applyFont="1" applyFill="1" applyBorder="1" applyAlignment="1">
      <alignment horizontal="center"/>
    </xf>
    <xf numFmtId="3" fontId="11" fillId="12" borderId="3" xfId="0" applyNumberFormat="1" applyFont="1" applyFill="1" applyBorder="1" applyAlignment="1">
      <alignment horizontal="right"/>
    </xf>
    <xf numFmtId="3" fontId="9" fillId="12" borderId="3" xfId="0" applyNumberFormat="1" applyFont="1" applyFill="1" applyBorder="1" applyAlignment="1">
      <alignment horizontal="center"/>
    </xf>
    <xf numFmtId="3" fontId="11" fillId="12" borderId="11" xfId="0" applyNumberFormat="1" applyFont="1" applyFill="1" applyBorder="1" applyAlignment="1">
      <alignment horizontal="center" vertical="center"/>
    </xf>
    <xf numFmtId="4" fontId="11" fillId="12" borderId="11" xfId="0" applyNumberFormat="1" applyFont="1" applyFill="1" applyBorder="1" applyAlignment="1">
      <alignment horizontal="center" vertical="center"/>
    </xf>
    <xf numFmtId="3" fontId="11" fillId="12" borderId="3" xfId="0" applyNumberFormat="1" applyFont="1" applyFill="1" applyBorder="1" applyAlignment="1">
      <alignment vertical="center"/>
    </xf>
    <xf numFmtId="188" fontId="11" fillId="12" borderId="3" xfId="0" applyNumberFormat="1" applyFont="1" applyFill="1" applyBorder="1" applyAlignment="1">
      <alignment horizontal="right" vertical="center"/>
    </xf>
    <xf numFmtId="0" fontId="11" fillId="13" borderId="3" xfId="0" applyFont="1" applyFill="1" applyBorder="1" applyAlignment="1">
      <alignment vertical="center" wrapText="1"/>
    </xf>
    <xf numFmtId="3" fontId="11" fillId="13" borderId="3" xfId="0" applyNumberFormat="1" applyFont="1" applyFill="1" applyBorder="1" applyAlignment="1">
      <alignment horizontal="center"/>
    </xf>
    <xf numFmtId="3" fontId="11" fillId="13" borderId="3" xfId="0" applyNumberFormat="1" applyFont="1" applyFill="1" applyBorder="1" applyAlignment="1">
      <alignment horizontal="right" vertical="center" wrapText="1"/>
    </xf>
    <xf numFmtId="3" fontId="11" fillId="13" borderId="3" xfId="0" applyNumberFormat="1" applyFont="1" applyFill="1" applyBorder="1" applyAlignment="1">
      <alignment horizontal="center" vertical="center" wrapText="1"/>
    </xf>
    <xf numFmtId="3" fontId="11" fillId="13" borderId="3" xfId="0" applyNumberFormat="1" applyFont="1" applyFill="1" applyBorder="1" applyAlignment="1">
      <alignment vertical="center"/>
    </xf>
    <xf numFmtId="188" fontId="11" fillId="13" borderId="3" xfId="0" applyNumberFormat="1" applyFont="1" applyFill="1" applyBorder="1" applyAlignment="1">
      <alignment horizontal="right" vertical="center"/>
    </xf>
    <xf numFmtId="0" fontId="11" fillId="14" borderId="3" xfId="0" applyFont="1" applyFill="1" applyBorder="1" applyAlignment="1">
      <alignment horizontal="left" vertical="center"/>
    </xf>
    <xf numFmtId="3" fontId="11" fillId="14" borderId="3" xfId="2" applyNumberFormat="1" applyFont="1" applyFill="1" applyBorder="1" applyAlignment="1">
      <alignment horizontal="center" vertical="center" wrapText="1"/>
    </xf>
    <xf numFmtId="3" fontId="11" fillId="14" borderId="3" xfId="2" applyNumberFormat="1" applyFont="1" applyFill="1" applyBorder="1" applyAlignment="1">
      <alignment horizontal="right" vertical="center" wrapText="1"/>
    </xf>
    <xf numFmtId="4" fontId="11" fillId="14" borderId="3" xfId="2" applyNumberFormat="1" applyFont="1" applyFill="1" applyBorder="1" applyAlignment="1">
      <alignment horizontal="right" vertical="center" wrapText="1"/>
    </xf>
    <xf numFmtId="0" fontId="11" fillId="14" borderId="3" xfId="2" applyFont="1" applyFill="1" applyBorder="1" applyAlignment="1">
      <alignment horizontal="center" vertical="center" shrinkToFit="1"/>
    </xf>
    <xf numFmtId="4" fontId="11" fillId="14" borderId="3" xfId="2" applyNumberFormat="1" applyFont="1" applyFill="1" applyBorder="1" applyAlignment="1">
      <alignment horizontal="center" vertical="center" wrapText="1"/>
    </xf>
    <xf numFmtId="4" fontId="25" fillId="14" borderId="3" xfId="0" applyNumberFormat="1" applyFont="1" applyFill="1" applyBorder="1" applyAlignment="1">
      <alignment horizontal="center" vertical="center"/>
    </xf>
    <xf numFmtId="0" fontId="11" fillId="15" borderId="3" xfId="0" applyFont="1" applyFill="1" applyBorder="1" applyAlignment="1">
      <alignment vertical="center"/>
    </xf>
    <xf numFmtId="3" fontId="11" fillId="15" borderId="3" xfId="2" applyNumberFormat="1" applyFont="1" applyFill="1" applyBorder="1" applyAlignment="1">
      <alignment horizontal="center" vertical="center"/>
    </xf>
    <xf numFmtId="3" fontId="11" fillId="15" borderId="3" xfId="2" applyNumberFormat="1" applyFont="1" applyFill="1" applyBorder="1" applyAlignment="1">
      <alignment horizontal="center" vertical="top" wrapText="1" shrinkToFit="1"/>
    </xf>
    <xf numFmtId="3" fontId="11" fillId="15" borderId="3" xfId="2" applyNumberFormat="1" applyFont="1" applyFill="1" applyBorder="1" applyAlignment="1">
      <alignment horizontal="center" vertical="top"/>
    </xf>
    <xf numFmtId="0" fontId="11" fillId="15" borderId="3" xfId="2" applyFont="1" applyFill="1" applyBorder="1" applyAlignment="1">
      <alignment horizontal="center" vertical="top"/>
    </xf>
    <xf numFmtId="3" fontId="11" fillId="15" borderId="3" xfId="0" applyNumberFormat="1" applyFont="1" applyFill="1" applyBorder="1" applyAlignment="1">
      <alignment horizontal="center" vertical="center"/>
    </xf>
    <xf numFmtId="3" fontId="11" fillId="7" borderId="13" xfId="2" applyNumberFormat="1" applyFont="1" applyFill="1" applyBorder="1" applyAlignment="1">
      <alignment horizontal="center" vertical="top" wrapText="1"/>
    </xf>
    <xf numFmtId="3" fontId="11" fillId="9" borderId="13" xfId="2" applyNumberFormat="1" applyFont="1" applyFill="1" applyBorder="1" applyAlignment="1">
      <alignment horizontal="center" vertical="top" wrapText="1"/>
    </xf>
    <xf numFmtId="3" fontId="11" fillId="9" borderId="13" xfId="2" applyNumberFormat="1" applyFont="1" applyFill="1" applyBorder="1" applyAlignment="1">
      <alignment horizontal="right" vertical="top" wrapText="1"/>
    </xf>
    <xf numFmtId="3" fontId="11" fillId="9" borderId="13" xfId="1" applyNumberFormat="1" applyFont="1" applyFill="1" applyBorder="1" applyAlignment="1">
      <alignment horizontal="right" vertical="top" wrapText="1"/>
    </xf>
    <xf numFmtId="3" fontId="11" fillId="9" borderId="3" xfId="0" applyNumberFormat="1" applyFont="1" applyFill="1" applyBorder="1" applyAlignment="1">
      <alignment horizontal="right"/>
    </xf>
    <xf numFmtId="0" fontId="11" fillId="16" borderId="3" xfId="0" applyFont="1" applyFill="1" applyBorder="1" applyAlignment="1">
      <alignment vertical="top"/>
    </xf>
    <xf numFmtId="3" fontId="11" fillId="16" borderId="13" xfId="2" applyNumberFormat="1" applyFont="1" applyFill="1" applyBorder="1" applyAlignment="1">
      <alignment horizontal="center" vertical="top" wrapText="1"/>
    </xf>
    <xf numFmtId="3" fontId="11" fillId="16" borderId="13" xfId="2" applyNumberFormat="1" applyFont="1" applyFill="1" applyBorder="1" applyAlignment="1">
      <alignment horizontal="right" vertical="top" wrapText="1"/>
    </xf>
    <xf numFmtId="3" fontId="11" fillId="16" borderId="13" xfId="1" applyNumberFormat="1" applyFont="1" applyFill="1" applyBorder="1" applyAlignment="1">
      <alignment horizontal="right" vertical="top" wrapText="1"/>
    </xf>
    <xf numFmtId="3" fontId="11" fillId="16" borderId="3" xfId="0" applyNumberFormat="1" applyFont="1" applyFill="1" applyBorder="1"/>
    <xf numFmtId="3" fontId="11" fillId="16" borderId="3" xfId="0" applyNumberFormat="1" applyFont="1" applyFill="1" applyBorder="1" applyAlignment="1">
      <alignment horizontal="right"/>
    </xf>
    <xf numFmtId="0" fontId="11" fillId="5" borderId="3" xfId="0" applyFont="1" applyFill="1" applyBorder="1"/>
    <xf numFmtId="3" fontId="11" fillId="5" borderId="13" xfId="2" applyNumberFormat="1" applyFont="1" applyFill="1" applyBorder="1" applyAlignment="1">
      <alignment horizontal="center" vertical="top" wrapText="1"/>
    </xf>
    <xf numFmtId="3" fontId="11" fillId="5" borderId="13" xfId="2" applyNumberFormat="1" applyFont="1" applyFill="1" applyBorder="1" applyAlignment="1">
      <alignment horizontal="right" vertical="top" wrapText="1"/>
    </xf>
    <xf numFmtId="3" fontId="11" fillId="5" borderId="13" xfId="1" applyNumberFormat="1" applyFont="1" applyFill="1" applyBorder="1" applyAlignment="1">
      <alignment horizontal="right" vertical="top" wrapText="1"/>
    </xf>
    <xf numFmtId="3" fontId="11" fillId="5" borderId="3" xfId="0" applyNumberFormat="1" applyFont="1" applyFill="1" applyBorder="1"/>
    <xf numFmtId="4" fontId="11" fillId="5" borderId="3" xfId="0" applyNumberFormat="1" applyFont="1" applyFill="1" applyBorder="1" applyAlignment="1">
      <alignment horizontal="right"/>
    </xf>
    <xf numFmtId="0" fontId="11" fillId="17" borderId="3" xfId="0" applyFont="1" applyFill="1" applyBorder="1"/>
    <xf numFmtId="3" fontId="11" fillId="17" borderId="13" xfId="2" applyNumberFormat="1" applyFont="1" applyFill="1" applyBorder="1" applyAlignment="1">
      <alignment horizontal="center" vertical="top" wrapText="1"/>
    </xf>
    <xf numFmtId="3" fontId="11" fillId="17" borderId="13" xfId="2" applyNumberFormat="1" applyFont="1" applyFill="1" applyBorder="1" applyAlignment="1">
      <alignment horizontal="right" vertical="top" wrapText="1"/>
    </xf>
    <xf numFmtId="3" fontId="11" fillId="17" borderId="13" xfId="1" applyNumberFormat="1" applyFont="1" applyFill="1" applyBorder="1" applyAlignment="1">
      <alignment horizontal="right" vertical="top" wrapText="1"/>
    </xf>
    <xf numFmtId="3" fontId="11" fillId="17" borderId="3" xfId="0" applyNumberFormat="1" applyFont="1" applyFill="1" applyBorder="1"/>
    <xf numFmtId="0" fontId="11" fillId="15" borderId="3" xfId="0" applyFont="1" applyFill="1" applyBorder="1"/>
    <xf numFmtId="3" fontId="11" fillId="15" borderId="3" xfId="2" applyNumberFormat="1" applyFont="1" applyFill="1" applyBorder="1" applyAlignment="1">
      <alignment horizontal="center" vertical="top" wrapText="1"/>
    </xf>
    <xf numFmtId="0" fontId="11" fillId="15" borderId="3" xfId="2" applyFont="1" applyFill="1" applyBorder="1" applyAlignment="1">
      <alignment horizontal="right" vertical="top"/>
    </xf>
    <xf numFmtId="3" fontId="11" fillId="15" borderId="3" xfId="2" applyNumberFormat="1" applyFont="1" applyFill="1" applyBorder="1" applyAlignment="1">
      <alignment horizontal="right" vertical="top" wrapText="1"/>
    </xf>
    <xf numFmtId="3" fontId="11" fillId="15" borderId="3" xfId="0" applyNumberFormat="1" applyFont="1" applyFill="1" applyBorder="1" applyAlignment="1">
      <alignment horizontal="center"/>
    </xf>
    <xf numFmtId="3" fontId="11" fillId="15" borderId="3" xfId="0" applyNumberFormat="1" applyFont="1" applyFill="1" applyBorder="1" applyAlignment="1">
      <alignment horizontal="right"/>
    </xf>
    <xf numFmtId="0" fontId="11" fillId="11" borderId="3" xfId="0" applyFont="1" applyFill="1" applyBorder="1"/>
    <xf numFmtId="3" fontId="11" fillId="11" borderId="3" xfId="2" applyNumberFormat="1" applyFont="1" applyFill="1" applyBorder="1" applyAlignment="1">
      <alignment horizontal="center" vertical="top" wrapText="1"/>
    </xf>
    <xf numFmtId="3" fontId="25" fillId="11" borderId="3" xfId="2" applyNumberFormat="1" applyFont="1" applyFill="1" applyBorder="1" applyAlignment="1">
      <alignment horizontal="center" vertical="center"/>
    </xf>
    <xf numFmtId="3" fontId="9" fillId="11" borderId="3" xfId="2" applyNumberFormat="1" applyFont="1" applyFill="1" applyBorder="1" applyAlignment="1">
      <alignment horizontal="right" vertical="top" shrinkToFit="1"/>
    </xf>
    <xf numFmtId="49" fontId="11" fillId="11" borderId="3" xfId="2" applyNumberFormat="1" applyFont="1" applyFill="1" applyBorder="1" applyAlignment="1">
      <alignment horizontal="center" vertical="top" wrapText="1"/>
    </xf>
    <xf numFmtId="3" fontId="11" fillId="11" borderId="3" xfId="0" applyNumberFormat="1" applyFont="1" applyFill="1" applyBorder="1" applyAlignment="1">
      <alignment horizontal="center"/>
    </xf>
    <xf numFmtId="3" fontId="11" fillId="11" borderId="3" xfId="0" applyNumberFormat="1" applyFont="1" applyFill="1" applyBorder="1" applyAlignment="1">
      <alignment horizontal="right" shrinkToFit="1"/>
    </xf>
    <xf numFmtId="0" fontId="11" fillId="18" borderId="3" xfId="0" applyFont="1" applyFill="1" applyBorder="1"/>
    <xf numFmtId="3" fontId="11" fillId="18" borderId="3" xfId="2" applyNumberFormat="1" applyFont="1" applyFill="1" applyBorder="1" applyAlignment="1">
      <alignment horizontal="center" vertical="top" wrapText="1"/>
    </xf>
    <xf numFmtId="3" fontId="11" fillId="18" borderId="3" xfId="2" applyNumberFormat="1" applyFont="1" applyFill="1" applyBorder="1" applyAlignment="1">
      <alignment horizontal="right" vertical="top"/>
    </xf>
    <xf numFmtId="3" fontId="11" fillId="18" borderId="3" xfId="2" applyNumberFormat="1" applyFont="1" applyFill="1" applyBorder="1" applyAlignment="1">
      <alignment horizontal="right" vertical="top" wrapText="1"/>
    </xf>
    <xf numFmtId="0" fontId="11" fillId="18" borderId="3" xfId="2" applyFont="1" applyFill="1" applyBorder="1" applyAlignment="1">
      <alignment horizontal="center" vertical="top"/>
    </xf>
    <xf numFmtId="49" fontId="11" fillId="18" borderId="3" xfId="2" applyNumberFormat="1" applyFont="1" applyFill="1" applyBorder="1" applyAlignment="1">
      <alignment horizontal="center" vertical="top" wrapText="1"/>
    </xf>
    <xf numFmtId="3" fontId="11" fillId="18" borderId="3" xfId="0" applyNumberFormat="1" applyFont="1" applyFill="1" applyBorder="1" applyAlignment="1">
      <alignment horizontal="right"/>
    </xf>
    <xf numFmtId="0" fontId="9" fillId="0" borderId="8" xfId="0" applyFont="1" applyBorder="1" applyAlignment="1">
      <alignment horizontal="left"/>
    </xf>
    <xf numFmtId="2" fontId="9" fillId="7" borderId="3" xfId="0" applyNumberFormat="1" applyFont="1" applyFill="1" applyBorder="1" applyAlignment="1">
      <alignment horizontal="center" vertical="center" shrinkToFit="1"/>
    </xf>
    <xf numFmtId="4" fontId="11" fillId="9" borderId="3" xfId="0" applyNumberFormat="1" applyFont="1" applyFill="1" applyBorder="1" applyAlignment="1">
      <alignment horizontal="center" shrinkToFit="1"/>
    </xf>
    <xf numFmtId="3" fontId="23" fillId="11" borderId="3" xfId="0" applyNumberFormat="1" applyFont="1" applyFill="1" applyBorder="1" applyAlignment="1">
      <alignment horizontal="center" vertical="center" shrinkToFit="1"/>
    </xf>
    <xf numFmtId="1" fontId="11" fillId="7" borderId="3" xfId="0" applyNumberFormat="1" applyFont="1" applyFill="1" applyBorder="1" applyAlignment="1">
      <alignment horizontal="right" shrinkToFit="1"/>
    </xf>
    <xf numFmtId="3" fontId="11" fillId="7" borderId="3" xfId="0" applyNumberFormat="1" applyFont="1" applyFill="1" applyBorder="1" applyAlignment="1">
      <alignment horizontal="center" vertical="center" shrinkToFit="1"/>
    </xf>
    <xf numFmtId="1" fontId="11" fillId="15" borderId="3" xfId="0" applyNumberFormat="1" applyFont="1" applyFill="1" applyBorder="1" applyAlignment="1">
      <alignment horizontal="center" vertical="center" shrinkToFit="1"/>
    </xf>
    <xf numFmtId="3" fontId="11" fillId="14" borderId="3" xfId="0" applyNumberFormat="1" applyFont="1" applyFill="1" applyBorder="1" applyAlignment="1">
      <alignment horizontal="center" vertical="center" shrinkToFit="1"/>
    </xf>
    <xf numFmtId="3" fontId="11" fillId="12" borderId="11" xfId="0" applyNumberFormat="1" applyFont="1" applyFill="1" applyBorder="1" applyAlignment="1">
      <alignment horizontal="center" vertical="center" shrinkToFit="1"/>
    </xf>
    <xf numFmtId="3" fontId="11" fillId="13" borderId="3" xfId="0" applyNumberFormat="1" applyFont="1" applyFill="1" applyBorder="1" applyAlignment="1">
      <alignment horizontal="center" vertical="center" shrinkToFit="1"/>
    </xf>
    <xf numFmtId="4" fontId="11" fillId="13" borderId="3" xfId="0" applyNumberFormat="1" applyFont="1" applyFill="1" applyBorder="1" applyAlignment="1">
      <alignment horizontal="center" vertical="center" shrinkToFit="1"/>
    </xf>
    <xf numFmtId="0" fontId="11" fillId="7" borderId="3" xfId="2" applyFont="1" applyFill="1" applyBorder="1" applyAlignment="1">
      <alignment horizontal="center" vertical="top" shrinkToFit="1"/>
    </xf>
    <xf numFmtId="0" fontId="11" fillId="9" borderId="3" xfId="2" applyFont="1" applyFill="1" applyBorder="1" applyAlignment="1">
      <alignment horizontal="center" vertical="center" shrinkToFit="1"/>
    </xf>
    <xf numFmtId="189" fontId="11" fillId="9" borderId="13" xfId="1" applyNumberFormat="1" applyFont="1" applyFill="1" applyBorder="1" applyAlignment="1">
      <alignment horizontal="center" vertical="center" shrinkToFit="1"/>
    </xf>
    <xf numFmtId="0" fontId="11" fillId="16" borderId="13" xfId="2" applyFont="1" applyFill="1" applyBorder="1" applyAlignment="1">
      <alignment horizontal="center" vertical="center" shrinkToFit="1"/>
    </xf>
    <xf numFmtId="189" fontId="11" fillId="16" borderId="13" xfId="1" applyNumberFormat="1" applyFont="1" applyFill="1" applyBorder="1" applyAlignment="1">
      <alignment horizontal="center" vertical="center" shrinkToFit="1"/>
    </xf>
    <xf numFmtId="0" fontId="11" fillId="5" borderId="3" xfId="2" applyFont="1" applyFill="1" applyBorder="1" applyAlignment="1">
      <alignment horizontal="center" vertical="center" shrinkToFit="1"/>
    </xf>
    <xf numFmtId="4" fontId="11" fillId="5" borderId="13" xfId="1" applyNumberFormat="1" applyFont="1" applyFill="1" applyBorder="1" applyAlignment="1">
      <alignment horizontal="center" vertical="center" shrinkToFit="1"/>
    </xf>
    <xf numFmtId="0" fontId="11" fillId="17" borderId="3" xfId="2" applyFont="1" applyFill="1" applyBorder="1" applyAlignment="1">
      <alignment horizontal="center" vertical="center" shrinkToFit="1"/>
    </xf>
    <xf numFmtId="189" fontId="11" fillId="17" borderId="13" xfId="1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/>
    </xf>
    <xf numFmtId="0" fontId="12" fillId="9" borderId="3" xfId="0" applyFont="1" applyFill="1" applyBorder="1" applyAlignment="1">
      <alignment horizontal="center"/>
    </xf>
    <xf numFmtId="187" fontId="12" fillId="9" borderId="3" xfId="1" applyNumberFormat="1" applyFont="1" applyFill="1" applyBorder="1"/>
    <xf numFmtId="0" fontId="9" fillId="0" borderId="0" xfId="0" applyFont="1" applyAlignment="1">
      <alignment horizontal="left" vertical="center"/>
    </xf>
    <xf numFmtId="0" fontId="12" fillId="7" borderId="3" xfId="0" applyFont="1" applyFill="1" applyBorder="1" applyAlignment="1">
      <alignment horizontal="center"/>
    </xf>
    <xf numFmtId="0" fontId="12" fillId="12" borderId="3" xfId="0" applyFont="1" applyFill="1" applyBorder="1" applyAlignment="1">
      <alignment horizontal="center"/>
    </xf>
    <xf numFmtId="0" fontId="12" fillId="12" borderId="3" xfId="0" applyFont="1" applyFill="1" applyBorder="1"/>
    <xf numFmtId="43" fontId="12" fillId="12" borderId="3" xfId="1" applyFont="1" applyFill="1" applyBorder="1"/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shrinkToFit="1"/>
    </xf>
    <xf numFmtId="0" fontId="12" fillId="3" borderId="3" xfId="0" applyFont="1" applyFill="1" applyBorder="1"/>
    <xf numFmtId="187" fontId="12" fillId="3" borderId="3" xfId="1" applyNumberFormat="1" applyFont="1" applyFill="1" applyBorder="1"/>
    <xf numFmtId="0" fontId="12" fillId="6" borderId="3" xfId="0" applyFont="1" applyFill="1" applyBorder="1"/>
    <xf numFmtId="187" fontId="12" fillId="6" borderId="3" xfId="1" applyNumberFormat="1" applyFont="1" applyFill="1" applyBorder="1"/>
    <xf numFmtId="0" fontId="12" fillId="5" borderId="3" xfId="0" applyFont="1" applyFill="1" applyBorder="1"/>
    <xf numFmtId="43" fontId="12" fillId="5" borderId="3" xfId="1" applyFont="1" applyFill="1" applyBorder="1"/>
    <xf numFmtId="0" fontId="12" fillId="15" borderId="3" xfId="0" applyFont="1" applyFill="1" applyBorder="1"/>
    <xf numFmtId="43" fontId="12" fillId="15" borderId="3" xfId="1" applyFont="1" applyFill="1" applyBorder="1"/>
    <xf numFmtId="1" fontId="11" fillId="7" borderId="3" xfId="0" applyNumberFormat="1" applyFont="1" applyFill="1" applyBorder="1" applyAlignment="1">
      <alignment horizontal="center" vertical="center" shrinkToFit="1"/>
    </xf>
    <xf numFmtId="4" fontId="11" fillId="17" borderId="3" xfId="0" applyNumberFormat="1" applyFont="1" applyFill="1" applyBorder="1" applyAlignment="1">
      <alignment horizontal="right" vertical="center" shrinkToFit="1"/>
    </xf>
    <xf numFmtId="43" fontId="4" fillId="0" borderId="0" xfId="1" applyFont="1" applyFill="1"/>
    <xf numFmtId="43" fontId="4" fillId="0" borderId="0" xfId="0" applyNumberFormat="1" applyFont="1"/>
    <xf numFmtId="0" fontId="15" fillId="0" borderId="1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10" xfId="0" applyFont="1" applyBorder="1" applyAlignment="1">
      <alignment vertical="top" wrapText="1"/>
    </xf>
    <xf numFmtId="0" fontId="15" fillId="2" borderId="14" xfId="0" applyFont="1" applyFill="1" applyBorder="1" applyAlignment="1">
      <alignment horizontal="right" vertical="top"/>
    </xf>
    <xf numFmtId="0" fontId="15" fillId="2" borderId="9" xfId="0" applyFont="1" applyFill="1" applyBorder="1" applyAlignment="1">
      <alignment horizontal="right" vertical="top"/>
    </xf>
    <xf numFmtId="0" fontId="15" fillId="2" borderId="10" xfId="0" applyFont="1" applyFill="1" applyBorder="1" applyAlignment="1">
      <alignment horizontal="right" vertical="top"/>
    </xf>
    <xf numFmtId="0" fontId="22" fillId="3" borderId="11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/>
    </xf>
    <xf numFmtId="0" fontId="22" fillId="3" borderId="12" xfId="0" applyFont="1" applyFill="1" applyBorder="1" applyAlignment="1">
      <alignment horizontal="center"/>
    </xf>
    <xf numFmtId="0" fontId="22" fillId="3" borderId="7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9" fillId="2" borderId="4" xfId="0" applyFont="1" applyFill="1" applyBorder="1" applyAlignment="1">
      <alignment horizontal="center"/>
    </xf>
    <xf numFmtId="0" fontId="9" fillId="7" borderId="6" xfId="0" applyFont="1" applyFill="1" applyBorder="1" applyAlignment="1" applyProtection="1">
      <alignment horizontal="left" vertical="center"/>
      <protection locked="0"/>
    </xf>
    <xf numFmtId="0" fontId="9" fillId="7" borderId="12" xfId="0" applyFont="1" applyFill="1" applyBorder="1" applyAlignment="1" applyProtection="1">
      <alignment horizontal="left" vertical="center"/>
      <protection locked="0"/>
    </xf>
    <xf numFmtId="0" fontId="9" fillId="7" borderId="7" xfId="0" applyFont="1" applyFill="1" applyBorder="1" applyAlignment="1" applyProtection="1">
      <alignment horizontal="left" vertical="center"/>
      <protection locked="0"/>
    </xf>
    <xf numFmtId="0" fontId="9" fillId="7" borderId="6" xfId="0" applyFont="1" applyFill="1" applyBorder="1" applyAlignment="1">
      <alignment horizontal="left" vertical="top"/>
    </xf>
    <xf numFmtId="0" fontId="9" fillId="7" borderId="12" xfId="0" applyFont="1" applyFill="1" applyBorder="1" applyAlignment="1">
      <alignment horizontal="left" vertical="top"/>
    </xf>
    <xf numFmtId="0" fontId="9" fillId="7" borderId="7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11" fillId="12" borderId="11" xfId="0" applyFont="1" applyFill="1" applyBorder="1" applyAlignment="1">
      <alignment horizontal="left" vertical="center"/>
    </xf>
    <xf numFmtId="0" fontId="11" fillId="12" borderId="13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9" fillId="2" borderId="8" xfId="0" applyFont="1" applyFill="1" applyBorder="1" applyAlignment="1">
      <alignment horizontal="left"/>
    </xf>
    <xf numFmtId="0" fontId="17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3" fillId="8" borderId="3" xfId="0" applyFont="1" applyFill="1" applyBorder="1" applyAlignment="1">
      <alignment horizontal="center"/>
    </xf>
    <xf numFmtId="0" fontId="16" fillId="0" borderId="1" xfId="0" applyFont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16" fillId="0" borderId="8" xfId="0" applyFont="1" applyBorder="1" applyAlignment="1">
      <alignment vertical="top" wrapText="1"/>
    </xf>
    <xf numFmtId="0" fontId="16" fillId="0" borderId="14" xfId="0" applyFont="1" applyBorder="1" applyAlignment="1">
      <alignment vertical="top" wrapText="1"/>
    </xf>
    <xf numFmtId="0" fontId="16" fillId="0" borderId="9" xfId="0" applyFont="1" applyBorder="1" applyAlignment="1">
      <alignment vertical="top" wrapText="1"/>
    </xf>
    <xf numFmtId="0" fontId="16" fillId="0" borderId="10" xfId="0" applyFont="1" applyBorder="1" applyAlignment="1">
      <alignment vertical="top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19" borderId="3" xfId="0" applyFont="1" applyFill="1" applyBorder="1" applyAlignment="1">
      <alignment horizontal="center"/>
    </xf>
  </cellXfs>
  <cellStyles count="3">
    <cellStyle name="จุลภาค" xfId="1" builtinId="3"/>
    <cellStyle name="ปกติ" xfId="0" builtinId="0"/>
    <cellStyle name="ปกติ 3" xfId="2" xr:uid="{00000000-0005-0000-0000-000002000000}"/>
  </cellStyles>
  <dxfs count="0"/>
  <tableStyles count="0" defaultTableStyle="TableStyleMedium2" defaultPivotStyle="PivotStyleLight16"/>
  <colors>
    <mruColors>
      <color rgb="FFFFFF99"/>
      <color rgb="FFCCFF99"/>
      <color rgb="FFCC00FF"/>
      <color rgb="FF00CC00"/>
      <color rgb="FFFF7C80"/>
      <color rgb="FFFF99FF"/>
      <color rgb="FFCCFF33"/>
      <color rgb="FFFF99CC"/>
      <color rgb="FFFF6699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th-TH"/>
              <a:t>จำนวนบ่อบาดาลจังหวัดชุมพร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บ่อบาดาล!$K$3:$K$4</c:f>
              <c:strCache>
                <c:ptCount val="2"/>
                <c:pt idx="0">
                  <c:v>จำนวนบ่อบาดาลจังหวัดชุมพร</c:v>
                </c:pt>
                <c:pt idx="1">
                  <c:v>แห่ง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บ่อบาดาล!$J$5:$J$12</c:f>
              <c:strCache>
                <c:ptCount val="8"/>
                <c:pt idx="0">
                  <c:v>ท่าแซะ</c:v>
                </c:pt>
                <c:pt idx="1">
                  <c:v>ทุ่งตะโก</c:v>
                </c:pt>
                <c:pt idx="2">
                  <c:v>ปะทิว</c:v>
                </c:pt>
                <c:pt idx="3">
                  <c:v>พะโต๊ะ</c:v>
                </c:pt>
                <c:pt idx="4">
                  <c:v>เมือง</c:v>
                </c:pt>
                <c:pt idx="5">
                  <c:v>ละแม</c:v>
                </c:pt>
                <c:pt idx="6">
                  <c:v>สวี</c:v>
                </c:pt>
                <c:pt idx="7">
                  <c:v>หลังสวน</c:v>
                </c:pt>
              </c:strCache>
            </c:strRef>
          </c:cat>
          <c:val>
            <c:numRef>
              <c:f>บ่อบาดาล!$K$5:$K$12</c:f>
              <c:numCache>
                <c:formatCode>_-* #,##0_-;\-* #,##0_-;_-* "-"??_-;_-@_-</c:formatCode>
                <c:ptCount val="8"/>
                <c:pt idx="0">
                  <c:v>183</c:v>
                </c:pt>
                <c:pt idx="1">
                  <c:v>78</c:v>
                </c:pt>
                <c:pt idx="2">
                  <c:v>184</c:v>
                </c:pt>
                <c:pt idx="3">
                  <c:v>52</c:v>
                </c:pt>
                <c:pt idx="4">
                  <c:v>239</c:v>
                </c:pt>
                <c:pt idx="5">
                  <c:v>87</c:v>
                </c:pt>
                <c:pt idx="6">
                  <c:v>137</c:v>
                </c:pt>
                <c:pt idx="7">
                  <c:v>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EA-47C3-9CAA-FE96D550EF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060547039"/>
        <c:axId val="881055759"/>
      </c:barChart>
      <c:catAx>
        <c:axId val="10605470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881055759"/>
        <c:crosses val="autoZero"/>
        <c:auto val="1"/>
        <c:lblAlgn val="ctr"/>
        <c:lblOffset val="100"/>
        <c:noMultiLvlLbl val="0"/>
      </c:catAx>
      <c:valAx>
        <c:axId val="881055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060547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10" Type="http://schemas.openxmlformats.org/officeDocument/2006/relationships/image" Target="../media/image10.emf"/><Relationship Id="rId4" Type="http://schemas.openxmlformats.org/officeDocument/2006/relationships/image" Target="../media/image4.png"/><Relationship Id="rId9" Type="http://schemas.openxmlformats.org/officeDocument/2006/relationships/image" Target="../media/image9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7326</xdr:colOff>
      <xdr:row>0</xdr:row>
      <xdr:rowOff>290543</xdr:rowOff>
    </xdr:from>
    <xdr:to>
      <xdr:col>14</xdr:col>
      <xdr:colOff>1399440</xdr:colOff>
      <xdr:row>4</xdr:row>
      <xdr:rowOff>59882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4D7F3316-0173-9A65-0BE5-9AE371931C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2330"/>
        <a:stretch/>
      </xdr:blipFill>
      <xdr:spPr>
        <a:xfrm>
          <a:off x="11906249" y="290543"/>
          <a:ext cx="5348653" cy="1630377"/>
        </a:xfrm>
        <a:prstGeom prst="rect">
          <a:avLst/>
        </a:prstGeom>
      </xdr:spPr>
    </xdr:pic>
    <xdr:clientData/>
  </xdr:twoCellAnchor>
  <xdr:twoCellAnchor editAs="oneCell">
    <xdr:from>
      <xdr:col>2</xdr:col>
      <xdr:colOff>14653</xdr:colOff>
      <xdr:row>27</xdr:row>
      <xdr:rowOff>249113</xdr:rowOff>
    </xdr:from>
    <xdr:to>
      <xdr:col>6</xdr:col>
      <xdr:colOff>36635</xdr:colOff>
      <xdr:row>32</xdr:row>
      <xdr:rowOff>109904</xdr:rowOff>
    </xdr:to>
    <xdr:pic>
      <xdr:nvPicPr>
        <xdr:cNvPr id="14" name="รูปภาพ 13">
          <a:extLst>
            <a:ext uri="{FF2B5EF4-FFF2-40B4-BE49-F238E27FC236}">
              <a16:creationId xmlns:a16="http://schemas.microsoft.com/office/drawing/2014/main" id="{7446E41C-CC1C-F9F7-9187-AE3A2C9654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3066"/>
        <a:stretch/>
      </xdr:blipFill>
      <xdr:spPr>
        <a:xfrm>
          <a:off x="4544836" y="8020119"/>
          <a:ext cx="3646128" cy="1231461"/>
        </a:xfrm>
        <a:prstGeom prst="rect">
          <a:avLst/>
        </a:prstGeom>
      </xdr:spPr>
    </xdr:pic>
    <xdr:clientData/>
  </xdr:twoCellAnchor>
  <xdr:twoCellAnchor editAs="oneCell">
    <xdr:from>
      <xdr:col>1</xdr:col>
      <xdr:colOff>7329</xdr:colOff>
      <xdr:row>31</xdr:row>
      <xdr:rowOff>227841</xdr:rowOff>
    </xdr:from>
    <xdr:to>
      <xdr:col>3</xdr:col>
      <xdr:colOff>337040</xdr:colOff>
      <xdr:row>33</xdr:row>
      <xdr:rowOff>108365</xdr:rowOff>
    </xdr:to>
    <xdr:pic>
      <xdr:nvPicPr>
        <xdr:cNvPr id="20" name="รูปภาพ 19">
          <a:extLst>
            <a:ext uri="{FF2B5EF4-FFF2-40B4-BE49-F238E27FC236}">
              <a16:creationId xmlns:a16="http://schemas.microsoft.com/office/drawing/2014/main" id="{203EAB60-A561-6A95-A55F-99ACD075F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2098" y="8448649"/>
          <a:ext cx="1575288" cy="408063"/>
        </a:xfrm>
        <a:prstGeom prst="rect">
          <a:avLst/>
        </a:prstGeom>
      </xdr:spPr>
    </xdr:pic>
    <xdr:clientData/>
  </xdr:twoCellAnchor>
  <xdr:twoCellAnchor editAs="oneCell">
    <xdr:from>
      <xdr:col>5</xdr:col>
      <xdr:colOff>813612</xdr:colOff>
      <xdr:row>29</xdr:row>
      <xdr:rowOff>82972</xdr:rowOff>
    </xdr:from>
    <xdr:to>
      <xdr:col>10</xdr:col>
      <xdr:colOff>21981</xdr:colOff>
      <xdr:row>32</xdr:row>
      <xdr:rowOff>29307</xdr:rowOff>
    </xdr:to>
    <xdr:pic>
      <xdr:nvPicPr>
        <xdr:cNvPr id="22" name="รูปภาพ 21">
          <a:extLst>
            <a:ext uri="{FF2B5EF4-FFF2-40B4-BE49-F238E27FC236}">
              <a16:creationId xmlns:a16="http://schemas.microsoft.com/office/drawing/2014/main" id="{941D75BC-446A-01D0-4C09-B026071261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855"/>
        <a:stretch/>
      </xdr:blipFill>
      <xdr:spPr>
        <a:xfrm>
          <a:off x="7986670" y="7739607"/>
          <a:ext cx="3846311" cy="796258"/>
        </a:xfrm>
        <a:prstGeom prst="rect">
          <a:avLst/>
        </a:prstGeom>
      </xdr:spPr>
    </xdr:pic>
    <xdr:clientData/>
  </xdr:twoCellAnchor>
  <xdr:twoCellAnchor editAs="oneCell">
    <xdr:from>
      <xdr:col>5</xdr:col>
      <xdr:colOff>835271</xdr:colOff>
      <xdr:row>28</xdr:row>
      <xdr:rowOff>95250</xdr:rowOff>
    </xdr:from>
    <xdr:to>
      <xdr:col>7</xdr:col>
      <xdr:colOff>116511</xdr:colOff>
      <xdr:row>29</xdr:row>
      <xdr:rowOff>258656</xdr:rowOff>
    </xdr:to>
    <xdr:pic>
      <xdr:nvPicPr>
        <xdr:cNvPr id="24" name="รูปภาพ 23">
          <a:extLst>
            <a:ext uri="{FF2B5EF4-FFF2-40B4-BE49-F238E27FC236}">
              <a16:creationId xmlns:a16="http://schemas.microsoft.com/office/drawing/2014/main" id="{B6DFE9F7-4805-7B74-F207-03E1F9E8B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8329" y="7510096"/>
          <a:ext cx="1120298" cy="405194"/>
        </a:xfrm>
        <a:prstGeom prst="rect">
          <a:avLst/>
        </a:prstGeom>
      </xdr:spPr>
    </xdr:pic>
    <xdr:clientData/>
  </xdr:twoCellAnchor>
  <xdr:twoCellAnchor>
    <xdr:from>
      <xdr:col>4</xdr:col>
      <xdr:colOff>468922</xdr:colOff>
      <xdr:row>32</xdr:row>
      <xdr:rowOff>21981</xdr:rowOff>
    </xdr:from>
    <xdr:to>
      <xdr:col>7</xdr:col>
      <xdr:colOff>351692</xdr:colOff>
      <xdr:row>37</xdr:row>
      <xdr:rowOff>219809</xdr:rowOff>
    </xdr:to>
    <xdr:sp macro="" textlink="">
      <xdr:nvSpPr>
        <xdr:cNvPr id="4" name="กล่องข้อความ 6">
          <a:extLst>
            <a:ext uri="{FF2B5EF4-FFF2-40B4-BE49-F238E27FC236}">
              <a16:creationId xmlns:a16="http://schemas.microsoft.com/office/drawing/2014/main" id="{769030BD-7EEA-45AF-A0FD-14BFCB99BE8C}"/>
            </a:ext>
          </a:extLst>
        </xdr:cNvPr>
        <xdr:cNvSpPr txBox="1"/>
      </xdr:nvSpPr>
      <xdr:spPr>
        <a:xfrm>
          <a:off x="6806710" y="8528539"/>
          <a:ext cx="2637694" cy="1472712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defPPr>
            <a:defRPr lang="th-TH"/>
          </a:defPPr>
          <a:lvl1pPr marL="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1pPr>
          <a:lvl2pPr marL="4572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2pPr>
          <a:lvl3pPr marL="9144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3pPr>
          <a:lvl4pPr marL="13716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4pPr>
          <a:lvl5pPr marL="18288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5pPr>
          <a:lvl6pPr marL="22860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6pPr>
          <a:lvl7pPr marL="27432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7pPr>
          <a:lvl8pPr marL="32004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8pPr>
          <a:lvl9pPr marL="36576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9pPr>
        </a:lstStyle>
        <a:p>
          <a:pPr algn="just"/>
          <a:endParaRPr lang="th-TH" sz="12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just"/>
          <a:r>
            <a:rPr lang="th-TH" sz="1200">
              <a:latin typeface="TH SarabunPSK" panose="020B0500040200020003" pitchFamily="34" charset="-34"/>
              <a:cs typeface="TH SarabunPSK" panose="020B0500040200020003" pitchFamily="34" charset="-34"/>
            </a:rPr>
            <a:t>เป็นพันธุ์ข้าวเหลืองปะทิว 123 เมล็ดยาวเรียว ปลูกในดินเค็มน้ำกร่อยใกล้ทะเล</a:t>
          </a:r>
          <a:r>
            <a:rPr lang="th-TH" sz="1200" baseline="0">
              <a:latin typeface="TH SarabunPSK" panose="020B0500040200020003" pitchFamily="34" charset="-34"/>
              <a:cs typeface="TH SarabunPSK" panose="020B0500040200020003" pitchFamily="34" charset="-34"/>
            </a:rPr>
            <a:t> เมื่อหุงสุกจะร่วนเป็นตัว ไม่เกาะกันเป็นก้อน และหุงขึ้นหม้อเมื่อแปรรูปเป็นผลิตภัณฑ์เส้นจะได้เส้นที่เหนียว ไม่ยุ่ยหรือขาดง่าย มีปริมาณอมิโลส 29-32</a:t>
          </a:r>
          <a:r>
            <a:rPr lang="en-US" sz="1200" baseline="0">
              <a:latin typeface="TH SarabunPSK" panose="020B0500040200020003" pitchFamily="34" charset="-34"/>
              <a:cs typeface="TH SarabunPSK" panose="020B0500040200020003" pitchFamily="34" charset="-34"/>
            </a:rPr>
            <a:t>%</a:t>
          </a:r>
          <a:r>
            <a:rPr lang="th-TH" sz="1200" baseline="0">
              <a:latin typeface="TH SarabunPSK" panose="020B0500040200020003" pitchFamily="34" charset="-34"/>
              <a:cs typeface="TH SarabunPSK" panose="020B0500040200020003" pitchFamily="34" charset="-34"/>
            </a:rPr>
            <a:t> โปรตีนข้าวกล้อง 8.4</a:t>
          </a:r>
          <a:r>
            <a:rPr lang="en-US" sz="1200" baseline="0">
              <a:latin typeface="TH SarabunPSK" panose="020B0500040200020003" pitchFamily="34" charset="-34"/>
              <a:cs typeface="TH SarabunPSK" panose="020B0500040200020003" pitchFamily="34" charset="-34"/>
            </a:rPr>
            <a:t>% </a:t>
          </a:r>
          <a:r>
            <a:rPr lang="th-TH" sz="1200" baseline="0">
              <a:latin typeface="TH SarabunPSK" panose="020B0500040200020003" pitchFamily="34" charset="-34"/>
              <a:cs typeface="TH SarabunPSK" panose="020B0500040200020003" pitchFamily="34" charset="-34"/>
            </a:rPr>
            <a:t>และมีไนอะซินสูง ประมาณ 9.3/100 กรัม (ข้าวกล้อง)</a:t>
          </a:r>
          <a:endParaRPr lang="th-TH" sz="12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4</xdr:col>
      <xdr:colOff>454270</xdr:colOff>
      <xdr:row>31</xdr:row>
      <xdr:rowOff>234461</xdr:rowOff>
    </xdr:from>
    <xdr:to>
      <xdr:col>6</xdr:col>
      <xdr:colOff>337039</xdr:colOff>
      <xdr:row>33</xdr:row>
      <xdr:rowOff>58615</xdr:rowOff>
    </xdr:to>
    <xdr:sp macro="" textlink="">
      <xdr:nvSpPr>
        <xdr:cNvPr id="5" name="กล่องข้อความ 4">
          <a:extLst>
            <a:ext uri="{FF2B5EF4-FFF2-40B4-BE49-F238E27FC236}">
              <a16:creationId xmlns:a16="http://schemas.microsoft.com/office/drawing/2014/main" id="{B26B6803-C074-E100-1DAD-172F5FE103B9}"/>
            </a:ext>
          </a:extLst>
        </xdr:cNvPr>
        <xdr:cNvSpPr txBox="1"/>
      </xdr:nvSpPr>
      <xdr:spPr>
        <a:xfrm>
          <a:off x="6792058" y="8455269"/>
          <a:ext cx="1685193" cy="3516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1">
              <a:solidFill>
                <a:schemeClr val="accent2">
                  <a:lumMod val="75000"/>
                </a:schemeClr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4. ข้าวเหลืองปะทิวชุมพร</a:t>
          </a:r>
          <a:endParaRPr lang="th-TH" sz="1600">
            <a:solidFill>
              <a:schemeClr val="accent2">
                <a:lumMod val="75000"/>
              </a:schemeClr>
            </a:solidFill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endParaRPr lang="th-TH" sz="1600">
            <a:solidFill>
              <a:schemeClr val="accent2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7</xdr:col>
      <xdr:colOff>234461</xdr:colOff>
      <xdr:row>31</xdr:row>
      <xdr:rowOff>256442</xdr:rowOff>
    </xdr:from>
    <xdr:to>
      <xdr:col>9</xdr:col>
      <xdr:colOff>315058</xdr:colOff>
      <xdr:row>33</xdr:row>
      <xdr:rowOff>95250</xdr:rowOff>
    </xdr:to>
    <xdr:sp macro="" textlink="">
      <xdr:nvSpPr>
        <xdr:cNvPr id="6" name="กล่องข้อความ 5">
          <a:extLst>
            <a:ext uri="{FF2B5EF4-FFF2-40B4-BE49-F238E27FC236}">
              <a16:creationId xmlns:a16="http://schemas.microsoft.com/office/drawing/2014/main" id="{3907549B-32A2-C544-D3C7-3B20E34C0AF6}"/>
            </a:ext>
          </a:extLst>
        </xdr:cNvPr>
        <xdr:cNvSpPr txBox="1"/>
      </xdr:nvSpPr>
      <xdr:spPr>
        <a:xfrm>
          <a:off x="9327173" y="8477250"/>
          <a:ext cx="1685193" cy="3663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1">
              <a:solidFill>
                <a:srgbClr val="006600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5. กล้วยหอมทองละแม</a:t>
          </a:r>
          <a:endParaRPr lang="th-TH" sz="1600" b="1">
            <a:solidFill>
              <a:srgbClr val="00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7</xdr:col>
      <xdr:colOff>241787</xdr:colOff>
      <xdr:row>32</xdr:row>
      <xdr:rowOff>190500</xdr:rowOff>
    </xdr:from>
    <xdr:to>
      <xdr:col>9</xdr:col>
      <xdr:colOff>1172307</xdr:colOff>
      <xdr:row>38</xdr:row>
      <xdr:rowOff>157081</xdr:rowOff>
    </xdr:to>
    <xdr:sp macro="" textlink="">
      <xdr:nvSpPr>
        <xdr:cNvPr id="9" name="กล่องข้อความ 7">
          <a:extLst>
            <a:ext uri="{FF2B5EF4-FFF2-40B4-BE49-F238E27FC236}">
              <a16:creationId xmlns:a16="http://schemas.microsoft.com/office/drawing/2014/main" id="{0E8E244F-3711-47C7-AF7C-40FADF63B4DC}"/>
            </a:ext>
          </a:extLst>
        </xdr:cNvPr>
        <xdr:cNvSpPr txBox="1"/>
      </xdr:nvSpPr>
      <xdr:spPr>
        <a:xfrm>
          <a:off x="9334499" y="8697058"/>
          <a:ext cx="2535116" cy="1483254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defPPr>
            <a:defRPr lang="th-TH"/>
          </a:defPPr>
          <a:lvl1pPr marL="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1pPr>
          <a:lvl2pPr marL="4572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2pPr>
          <a:lvl3pPr marL="9144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3pPr>
          <a:lvl4pPr marL="13716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4pPr>
          <a:lvl5pPr marL="18288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5pPr>
          <a:lvl6pPr marL="22860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6pPr>
          <a:lvl7pPr marL="27432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7pPr>
          <a:lvl8pPr marL="32004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8pPr>
          <a:lvl9pPr marL="36576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9pPr>
        </a:lstStyle>
        <a:p>
          <a:pPr algn="thaiDist"/>
          <a:r>
            <a:rPr lang="th-TH" sz="1200">
              <a:latin typeface="TH SarabunPSK" panose="020B0500040200020003" pitchFamily="34" charset="-34"/>
              <a:cs typeface="TH SarabunPSK" panose="020B0500040200020003" pitchFamily="34" charset="-34"/>
            </a:rPr>
            <a:t>เป็นกล้วยหอมทองที่มีผลขนาดกลางถึงใหญ่</a:t>
          </a:r>
          <a:r>
            <a:rPr lang="th-TH" sz="1200" baseline="0">
              <a:latin typeface="TH SarabunPSK" panose="020B0500040200020003" pitchFamily="34" charset="-34"/>
              <a:cs typeface="TH SarabunPSK" panose="020B0500040200020003" pitchFamily="34" charset="-34"/>
            </a:rPr>
            <a:t> ยาว หน้าตัดเหลี่ยม ขั้วเหนียว จุกผลยาว เปลือกหนา ผิวกร้าน ผลดิบสีเขียวเข้ม ผลสุกสีเหลืองอ่อน เนื้อแน่น เมื่อสุกจะมีน้ำในผลน้อย รสชาติหวานหอม อมเปรี้ยวเล็กน้อย เนื่องจากภูมิประเทศมีเทือกเขาตะนาวศรีเป็นแนวกั้นมรสุมและเป็นดินร่วน/ดินทรายแป้ง ละเอียดลึก เป็นกรดจัด ระบายน้ำได้ดี</a:t>
          </a:r>
          <a:endParaRPr lang="th-TH" sz="12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36636</xdr:colOff>
      <xdr:row>32</xdr:row>
      <xdr:rowOff>183172</xdr:rowOff>
    </xdr:from>
    <xdr:to>
      <xdr:col>4</xdr:col>
      <xdr:colOff>593482</xdr:colOff>
      <xdr:row>37</xdr:row>
      <xdr:rowOff>29307</xdr:rowOff>
    </xdr:to>
    <xdr:sp macro="" textlink="">
      <xdr:nvSpPr>
        <xdr:cNvPr id="17" name="กล่องข้อความ 14">
          <a:extLst>
            <a:ext uri="{FF2B5EF4-FFF2-40B4-BE49-F238E27FC236}">
              <a16:creationId xmlns:a16="http://schemas.microsoft.com/office/drawing/2014/main" id="{769AF18D-4238-4ABD-B467-295D4AB21683}"/>
            </a:ext>
          </a:extLst>
        </xdr:cNvPr>
        <xdr:cNvSpPr txBox="1"/>
      </xdr:nvSpPr>
      <xdr:spPr>
        <a:xfrm>
          <a:off x="4491405" y="8689730"/>
          <a:ext cx="2439865" cy="1121019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>
          <a:defPPr>
            <a:defRPr lang="th-TH"/>
          </a:defPPr>
          <a:lvl1pPr marL="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1pPr>
          <a:lvl2pPr marL="4572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2pPr>
          <a:lvl3pPr marL="9144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3pPr>
          <a:lvl4pPr marL="13716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4pPr>
          <a:lvl5pPr marL="18288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5pPr>
          <a:lvl6pPr marL="22860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6pPr>
          <a:lvl7pPr marL="27432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7pPr>
          <a:lvl8pPr marL="32004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8pPr>
          <a:lvl9pPr marL="3657600" algn="l" defTabSz="914400" rtl="0" eaLnBrk="1" latinLnBrk="0" hangingPunct="1">
            <a:defRPr sz="2800" kern="1200">
              <a:solidFill>
                <a:sysClr val="windowText" lastClr="000000"/>
              </a:solidFill>
              <a:latin typeface="Calibri" panose="020F0502020204030204"/>
            </a:defRPr>
          </a:lvl9pPr>
        </a:lstStyle>
        <a:p>
          <a:pPr marL="0" marR="0" lvl="0" indent="0" algn="thaiDi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2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cs typeface="TH SarabunPSK" panose="020B0500040200020003" pitchFamily="34" charset="-34"/>
            </a:rPr>
            <a:t>มีลักษณะผลเล็ก ปลายผลเรียว เรียงติดกันคล้ายนิ้วมือ ผลและเนื้อมีสีเหลืองทองเปลือกบาง เนื้อนุ่มเหนียวและไม่แห้งจนเกินไป มีรสหวานกลิ่นหอมที่เป็นเอกลักษณ์ จากลักษณะภูมิประเทศเป็นที่ราบชายฝั่งทะเล และพื้นที่สูงของเทือกเขาตะนาวศรี จึงมีอินทรีย์วัตถุที่เป็นแร่ธาตุอาหารที่สำคัญ</a:t>
          </a:r>
        </a:p>
      </xdr:txBody>
    </xdr:sp>
    <xdr:clientData/>
  </xdr:twoCellAnchor>
  <xdr:twoCellAnchor>
    <xdr:from>
      <xdr:col>0</xdr:col>
      <xdr:colOff>131886</xdr:colOff>
      <xdr:row>2</xdr:row>
      <xdr:rowOff>234461</xdr:rowOff>
    </xdr:from>
    <xdr:to>
      <xdr:col>0</xdr:col>
      <xdr:colOff>4374174</xdr:colOff>
      <xdr:row>3</xdr:row>
      <xdr:rowOff>908540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2B50-CDBD-8236-A27F-124F4772F090}"/>
            </a:ext>
          </a:extLst>
        </xdr:cNvPr>
        <xdr:cNvSpPr txBox="1"/>
      </xdr:nvSpPr>
      <xdr:spPr>
        <a:xfrm>
          <a:off x="131886" y="813288"/>
          <a:ext cx="4242288" cy="915867"/>
        </a:xfrm>
        <a:prstGeom prst="rect">
          <a:avLst/>
        </a:prstGeom>
        <a:noFill/>
        <a:ln w="9525" cmpd="sng">
          <a:solidFill>
            <a:srgbClr val="0066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GAP</a:t>
          </a:r>
          <a:r>
            <a:rPr lang="en-US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ทั้งประเทศ  256,165 ราย  </a:t>
          </a:r>
          <a:r>
            <a:rPr lang="th-TH" sz="1400" b="1" baseline="0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(ปี 2565)</a:t>
          </a:r>
          <a:r>
            <a:rPr lang="th-TH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   </a:t>
          </a:r>
        </a:p>
        <a:p>
          <a:r>
            <a:rPr lang="en-US" sz="1400" b="1" baseline="0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GAP</a:t>
          </a:r>
          <a:r>
            <a:rPr lang="en-US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จังหวัดชุมพร 154,984.39 ไร่ คิดเป็นร้อยละ 6.54 ของ</a:t>
          </a:r>
          <a:r>
            <a:rPr lang="en-US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GAP</a:t>
          </a:r>
          <a:r>
            <a:rPr lang="th-TH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ทั้งประเทศ</a:t>
          </a:r>
        </a:p>
        <a:p>
          <a:r>
            <a:rPr lang="en-US" sz="1400" b="1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Organic</a:t>
          </a:r>
          <a:r>
            <a:rPr lang="en-US" sz="1400" b="1" baseline="0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Thailand </a:t>
          </a:r>
          <a:r>
            <a:rPr lang="th-TH" sz="1400" b="1" baseline="0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(รวมเอกชน) </a:t>
          </a:r>
          <a:r>
            <a:rPr lang="th-TH" sz="14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ทั้งประเทศ 160,722 ราย พื้นที่ 1,403,441 ไร่ </a:t>
          </a:r>
        </a:p>
        <a:p>
          <a:r>
            <a:rPr lang="nl-NL" sz="1200" b="1" baseline="0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Organic Thailand </a:t>
          </a:r>
          <a:r>
            <a:rPr lang="th-TH" sz="1200" b="1" baseline="0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จังหวัดชุมพร </a:t>
          </a:r>
          <a:r>
            <a:rPr lang="th-TH" sz="12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156,807.46 ไร่ คิดเป็นร้อยละ 0.13 ของ</a:t>
          </a:r>
          <a:r>
            <a:rPr lang="en-US" sz="12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Organic </a:t>
          </a:r>
          <a:r>
            <a:rPr lang="th-TH" sz="12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ทั้งประเทศ</a:t>
          </a:r>
        </a:p>
      </xdr:txBody>
    </xdr:sp>
    <xdr:clientData/>
  </xdr:twoCellAnchor>
  <xdr:twoCellAnchor>
    <xdr:from>
      <xdr:col>0</xdr:col>
      <xdr:colOff>3553558</xdr:colOff>
      <xdr:row>3</xdr:row>
      <xdr:rowOff>1033097</xdr:rowOff>
    </xdr:from>
    <xdr:to>
      <xdr:col>2</xdr:col>
      <xdr:colOff>7327</xdr:colOff>
      <xdr:row>5</xdr:row>
      <xdr:rowOff>65942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CE8F1721-B70B-5C5D-69A6-9E13808939B6}"/>
            </a:ext>
          </a:extLst>
        </xdr:cNvPr>
        <xdr:cNvSpPr txBox="1"/>
      </xdr:nvSpPr>
      <xdr:spPr>
        <a:xfrm>
          <a:off x="3553558" y="1853712"/>
          <a:ext cx="974481" cy="3150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ข้อมูลปี 2566</a:t>
          </a:r>
        </a:p>
        <a:p>
          <a:pPr algn="ctr"/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0</xdr:col>
      <xdr:colOff>2864827</xdr:colOff>
      <xdr:row>23</xdr:row>
      <xdr:rowOff>65409</xdr:rowOff>
    </xdr:from>
    <xdr:to>
      <xdr:col>1</xdr:col>
      <xdr:colOff>21981</xdr:colOff>
      <xdr:row>32</xdr:row>
      <xdr:rowOff>137425</xdr:rowOff>
    </xdr:to>
    <xdr:pic>
      <xdr:nvPicPr>
        <xdr:cNvPr id="18" name="รูปภาพ 17">
          <a:extLst>
            <a:ext uri="{FF2B5EF4-FFF2-40B4-BE49-F238E27FC236}">
              <a16:creationId xmlns:a16="http://schemas.microsoft.com/office/drawing/2014/main" id="{2520E4F7-65BB-FD1D-E94B-42A0E12AC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64827" y="7034921"/>
          <a:ext cx="1617642" cy="2511345"/>
        </a:xfrm>
        <a:prstGeom prst="rect">
          <a:avLst/>
        </a:prstGeom>
      </xdr:spPr>
    </xdr:pic>
    <xdr:clientData/>
  </xdr:twoCellAnchor>
  <xdr:twoCellAnchor editAs="oneCell">
    <xdr:from>
      <xdr:col>0</xdr:col>
      <xdr:colOff>2102828</xdr:colOff>
      <xdr:row>14</xdr:row>
      <xdr:rowOff>95959</xdr:rowOff>
    </xdr:from>
    <xdr:to>
      <xdr:col>0</xdr:col>
      <xdr:colOff>3223846</xdr:colOff>
      <xdr:row>21</xdr:row>
      <xdr:rowOff>3390</xdr:rowOff>
    </xdr:to>
    <xdr:pic>
      <xdr:nvPicPr>
        <xdr:cNvPr id="19" name="รูปภาพ 18">
          <a:extLst>
            <a:ext uri="{FF2B5EF4-FFF2-40B4-BE49-F238E27FC236}">
              <a16:creationId xmlns:a16="http://schemas.microsoft.com/office/drawing/2014/main" id="{517AF212-042C-DC19-DDD6-C4CE2022B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02828" y="4556447"/>
          <a:ext cx="1121018" cy="1882126"/>
        </a:xfrm>
        <a:prstGeom prst="rect">
          <a:avLst/>
        </a:prstGeom>
      </xdr:spPr>
    </xdr:pic>
    <xdr:clientData/>
  </xdr:twoCellAnchor>
  <xdr:twoCellAnchor editAs="oneCell">
    <xdr:from>
      <xdr:col>0</xdr:col>
      <xdr:colOff>3267809</xdr:colOff>
      <xdr:row>14</xdr:row>
      <xdr:rowOff>92927</xdr:rowOff>
    </xdr:from>
    <xdr:to>
      <xdr:col>1</xdr:col>
      <xdr:colOff>7328</xdr:colOff>
      <xdr:row>21</xdr:row>
      <xdr:rowOff>3396</xdr:rowOff>
    </xdr:to>
    <xdr:pic>
      <xdr:nvPicPr>
        <xdr:cNvPr id="21" name="รูปภาพ 20">
          <a:extLst>
            <a:ext uri="{FF2B5EF4-FFF2-40B4-BE49-F238E27FC236}">
              <a16:creationId xmlns:a16="http://schemas.microsoft.com/office/drawing/2014/main" id="{BBEC5C8E-C766-3601-BEB8-3FEE1F76D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267809" y="4553415"/>
          <a:ext cx="1200007" cy="1885164"/>
        </a:xfrm>
        <a:prstGeom prst="rect">
          <a:avLst/>
        </a:prstGeom>
      </xdr:spPr>
    </xdr:pic>
    <xdr:clientData/>
  </xdr:twoCellAnchor>
  <xdr:twoCellAnchor>
    <xdr:from>
      <xdr:col>0</xdr:col>
      <xdr:colOff>3546231</xdr:colOff>
      <xdr:row>4</xdr:row>
      <xdr:rowOff>234462</xdr:rowOff>
    </xdr:from>
    <xdr:to>
      <xdr:col>2</xdr:col>
      <xdr:colOff>0</xdr:colOff>
      <xdr:row>6</xdr:row>
      <xdr:rowOff>65942</xdr:rowOff>
    </xdr:to>
    <xdr:sp macro="" textlink="">
      <xdr:nvSpPr>
        <xdr:cNvPr id="13" name="กล่องข้อความ 12">
          <a:extLst>
            <a:ext uri="{FF2B5EF4-FFF2-40B4-BE49-F238E27FC236}">
              <a16:creationId xmlns:a16="http://schemas.microsoft.com/office/drawing/2014/main" id="{BC7D8B07-5E9A-428B-A88E-0D28DDD085C1}"/>
            </a:ext>
          </a:extLst>
        </xdr:cNvPr>
        <xdr:cNvSpPr txBox="1"/>
      </xdr:nvSpPr>
      <xdr:spPr>
        <a:xfrm>
          <a:off x="3546231" y="2095500"/>
          <a:ext cx="974481" cy="3150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ข้อมูลปี 2565</a:t>
          </a:r>
        </a:p>
        <a:p>
          <a:pPr algn="ctr"/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3553558</xdr:colOff>
      <xdr:row>6</xdr:row>
      <xdr:rowOff>7327</xdr:rowOff>
    </xdr:from>
    <xdr:to>
      <xdr:col>2</xdr:col>
      <xdr:colOff>7327</xdr:colOff>
      <xdr:row>7</xdr:row>
      <xdr:rowOff>58614</xdr:rowOff>
    </xdr:to>
    <xdr:sp macro="" textlink="">
      <xdr:nvSpPr>
        <xdr:cNvPr id="16" name="กล่องข้อความ 15">
          <a:extLst>
            <a:ext uri="{FF2B5EF4-FFF2-40B4-BE49-F238E27FC236}">
              <a16:creationId xmlns:a16="http://schemas.microsoft.com/office/drawing/2014/main" id="{93E60637-A49F-482F-B606-2033D83074AB}"/>
            </a:ext>
          </a:extLst>
        </xdr:cNvPr>
        <xdr:cNvSpPr txBox="1"/>
      </xdr:nvSpPr>
      <xdr:spPr>
        <a:xfrm>
          <a:off x="3553558" y="2351942"/>
          <a:ext cx="974481" cy="3150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ข้อมูลปี 2566</a:t>
          </a:r>
        </a:p>
        <a:p>
          <a:pPr algn="ctr"/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3560885</xdr:colOff>
      <xdr:row>7</xdr:row>
      <xdr:rowOff>0</xdr:rowOff>
    </xdr:from>
    <xdr:to>
      <xdr:col>2</xdr:col>
      <xdr:colOff>14654</xdr:colOff>
      <xdr:row>8</xdr:row>
      <xdr:rowOff>73269</xdr:rowOff>
    </xdr:to>
    <xdr:sp macro="" textlink="">
      <xdr:nvSpPr>
        <xdr:cNvPr id="23" name="กล่องข้อความ 22">
          <a:extLst>
            <a:ext uri="{FF2B5EF4-FFF2-40B4-BE49-F238E27FC236}">
              <a16:creationId xmlns:a16="http://schemas.microsoft.com/office/drawing/2014/main" id="{D60EFA21-E305-4B9A-B569-C3C26C290DAA}"/>
            </a:ext>
          </a:extLst>
        </xdr:cNvPr>
        <xdr:cNvSpPr txBox="1"/>
      </xdr:nvSpPr>
      <xdr:spPr>
        <a:xfrm>
          <a:off x="3560885" y="2608385"/>
          <a:ext cx="974481" cy="3150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>
              <a:solidFill>
                <a:srgbClr val="00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ข้อมูลปี 2566</a:t>
          </a:r>
        </a:p>
        <a:p>
          <a:pPr algn="ctr"/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10</xdr:col>
      <xdr:colOff>69695</xdr:colOff>
      <xdr:row>34</xdr:row>
      <xdr:rowOff>267165</xdr:rowOff>
    </xdr:from>
    <xdr:to>
      <xdr:col>15</xdr:col>
      <xdr:colOff>0</xdr:colOff>
      <xdr:row>39</xdr:row>
      <xdr:rowOff>92927</xdr:rowOff>
    </xdr:to>
    <xdr:sp macro="" textlink="">
      <xdr:nvSpPr>
        <xdr:cNvPr id="30" name="กล่องข้อความ 29">
          <a:extLst>
            <a:ext uri="{FF2B5EF4-FFF2-40B4-BE49-F238E27FC236}">
              <a16:creationId xmlns:a16="http://schemas.microsoft.com/office/drawing/2014/main" id="{BB915F7A-D6BE-0DB0-9121-F54AD968BD2C}"/>
            </a:ext>
          </a:extLst>
        </xdr:cNvPr>
        <xdr:cNvSpPr txBox="1"/>
      </xdr:nvSpPr>
      <xdr:spPr>
        <a:xfrm>
          <a:off x="11975945" y="10163872"/>
          <a:ext cx="5505915" cy="11035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   (ข้าวไร่ 4.5 ไร่  4 ราย/  ทุเรียน 291.73 ไร่  37 ราย/  มังคุด 60.72 ไร่  25 ราย/ เมล่อน 0.02 ไร่ 2 ราย/ </a:t>
          </a:r>
        </a:p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   เรดโอ๊ค 1.07 ไร่ 10 ราย/ สวิสชาร์ด 0.02 ไร่ 2 ราย/ หน่อไม้ฝรั่ง 0.16 ไร่ 2 ราย/ เห็ดนางฟ้า 0.02 ไร่ 2 ราย/</a:t>
          </a:r>
        </a:p>
        <a:p>
          <a:r>
            <a:rPr lang="th-TH" sz="1400">
              <a:latin typeface="TH SarabunPSK" panose="020B0500040200020003" pitchFamily="34" charset="-34"/>
              <a:cs typeface="TH SarabunPSK" panose="020B0500040200020003" pitchFamily="34" charset="-34"/>
            </a:rPr>
            <a:t>   </a:t>
          </a:r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เห็ดฮังการี 0.04 ไร่ 2 ราย/หม่อนใบ,หม่อนผล 2.28 ไร่ 10 ราย/ พริกขี้หนู 0.91 ไร่ 14 ราย/ผักเหลียง 16.13 ไร่ 27 ราย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   ลองกอง 77.18 ไร่ 25 ราย/ กระท่อม 21.49 ไร่ 15 ราย/ กล้วยเล็บมือนาง 12.36 ไร่ 14 ราย/ กาแฟ 38.23 ไร่ 10 ราย)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   (ข้อมูล กรมวิชการ ไม่รวมเอกชน) เสนอในส่วนที่สำคัญ</a:t>
          </a:r>
        </a:p>
      </xdr:txBody>
    </xdr:sp>
    <xdr:clientData/>
  </xdr:twoCellAnchor>
  <xdr:twoCellAnchor editAs="oneCell">
    <xdr:from>
      <xdr:col>13</xdr:col>
      <xdr:colOff>1126738</xdr:colOff>
      <xdr:row>17</xdr:row>
      <xdr:rowOff>23232</xdr:rowOff>
    </xdr:from>
    <xdr:to>
      <xdr:col>14</xdr:col>
      <xdr:colOff>1503092</xdr:colOff>
      <xdr:row>26</xdr:row>
      <xdr:rowOff>162622</xdr:rowOff>
    </xdr:to>
    <xdr:pic>
      <xdr:nvPicPr>
        <xdr:cNvPr id="7" name="รูปภาพ 6">
          <a:extLst>
            <a:ext uri="{FF2B5EF4-FFF2-40B4-BE49-F238E27FC236}">
              <a16:creationId xmlns:a16="http://schemas.microsoft.com/office/drawing/2014/main" id="{A6DF2197-A799-9DCD-52CE-39C8D0290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09177" y="5308445"/>
          <a:ext cx="1630866" cy="2625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1149971</xdr:colOff>
      <xdr:row>26</xdr:row>
      <xdr:rowOff>232317</xdr:rowOff>
    </xdr:from>
    <xdr:to>
      <xdr:col>14</xdr:col>
      <xdr:colOff>1498857</xdr:colOff>
      <xdr:row>35</xdr:row>
      <xdr:rowOff>-1</xdr:rowOff>
    </xdr:to>
    <xdr:pic>
      <xdr:nvPicPr>
        <xdr:cNvPr id="11" name="รูปภาพ 10">
          <a:extLst>
            <a:ext uri="{FF2B5EF4-FFF2-40B4-BE49-F238E27FC236}">
              <a16:creationId xmlns:a16="http://schemas.microsoft.com/office/drawing/2014/main" id="{5E0593E9-47EE-37BB-8D33-C0A0690C5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2410" y="8003323"/>
          <a:ext cx="1603398" cy="2195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433387</xdr:colOff>
      <xdr:row>2</xdr:row>
      <xdr:rowOff>171450</xdr:rowOff>
    </xdr:from>
    <xdr:to>
      <xdr:col>8</xdr:col>
      <xdr:colOff>90487</xdr:colOff>
      <xdr:row>14</xdr:row>
      <xdr:rowOff>104775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6D17D3D6-15FD-6EF6-BE19-2031A8795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F73C-66CC-432A-BF5F-44FA6E444396}">
  <sheetPr>
    <pageSetUpPr fitToPage="1"/>
  </sheetPr>
  <dimension ref="A1:Q41"/>
  <sheetViews>
    <sheetView tabSelected="1" topLeftCell="A13" zoomScale="82" zoomScaleNormal="82" zoomScaleSheetLayoutView="100" workbookViewId="0">
      <selection activeCell="A43" sqref="A43"/>
    </sheetView>
  </sheetViews>
  <sheetFormatPr defaultRowHeight="14.25" x14ac:dyDescent="0.2"/>
  <cols>
    <col min="1" max="1" width="58.5" style="2" customWidth="1"/>
    <col min="2" max="2" width="0.875" style="2" customWidth="1"/>
    <col min="3" max="3" width="15.5" style="2" customWidth="1"/>
    <col min="4" max="4" width="8.375" style="2" customWidth="1"/>
    <col min="5" max="5" width="12" style="2" customWidth="1"/>
    <col min="6" max="6" width="11.625" style="4" customWidth="1"/>
    <col min="7" max="7" width="12.5" style="2" customWidth="1"/>
    <col min="8" max="8" width="11.125" style="2" customWidth="1"/>
    <col min="9" max="9" width="9.875" style="2" bestFit="1" customWidth="1"/>
    <col min="10" max="10" width="15.625" style="2" bestFit="1" customWidth="1"/>
    <col min="11" max="11" width="1.125" style="2" customWidth="1"/>
    <col min="12" max="12" width="18.875" style="2" customWidth="1"/>
    <col min="13" max="14" width="16.5" style="2" customWidth="1"/>
    <col min="15" max="15" width="20.25" style="2" customWidth="1"/>
    <col min="16" max="16" width="9" style="2"/>
    <col min="17" max="17" width="11" style="2" bestFit="1" customWidth="1"/>
    <col min="18" max="16384" width="9" style="2"/>
  </cols>
  <sheetData>
    <row r="1" spans="1:15" ht="24.75" customHeight="1" x14ac:dyDescent="0.2">
      <c r="A1" s="301" t="s">
        <v>16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3"/>
    </row>
    <row r="2" spans="1:15" ht="21" customHeight="1" x14ac:dyDescent="0.35">
      <c r="A2" s="71" t="s">
        <v>167</v>
      </c>
      <c r="B2" s="70"/>
      <c r="C2" s="304" t="s">
        <v>47</v>
      </c>
      <c r="D2" s="304"/>
      <c r="E2" s="304"/>
      <c r="F2" s="304"/>
      <c r="G2" s="304"/>
      <c r="H2" s="304"/>
      <c r="I2" s="304"/>
      <c r="J2" s="304"/>
      <c r="K2" s="1"/>
      <c r="L2" s="305"/>
      <c r="M2" s="306"/>
      <c r="N2" s="306"/>
      <c r="O2" s="307"/>
    </row>
    <row r="3" spans="1:15" ht="18.75" customHeight="1" x14ac:dyDescent="0.2">
      <c r="A3" s="69" t="s">
        <v>168</v>
      </c>
      <c r="C3" s="314" t="s">
        <v>0</v>
      </c>
      <c r="D3" s="318" t="s">
        <v>58</v>
      </c>
      <c r="E3" s="314" t="s">
        <v>1</v>
      </c>
      <c r="F3" s="314" t="s">
        <v>2</v>
      </c>
      <c r="G3" s="316" t="s">
        <v>3</v>
      </c>
      <c r="H3" s="317"/>
      <c r="I3" s="314" t="s">
        <v>4</v>
      </c>
      <c r="J3" s="314" t="s">
        <v>5</v>
      </c>
      <c r="L3" s="308"/>
      <c r="M3" s="309"/>
      <c r="N3" s="309"/>
      <c r="O3" s="310"/>
    </row>
    <row r="4" spans="1:15" ht="81.75" customHeight="1" x14ac:dyDescent="0.25">
      <c r="A4" s="41"/>
      <c r="B4" s="72"/>
      <c r="C4" s="315"/>
      <c r="D4" s="319"/>
      <c r="E4" s="314"/>
      <c r="F4" s="314"/>
      <c r="G4" s="107" t="s">
        <v>13</v>
      </c>
      <c r="H4" s="107" t="s">
        <v>6</v>
      </c>
      <c r="I4" s="314"/>
      <c r="J4" s="314"/>
      <c r="K4" s="3"/>
      <c r="L4" s="311"/>
      <c r="M4" s="312"/>
      <c r="N4" s="312"/>
      <c r="O4" s="313"/>
    </row>
    <row r="5" spans="1:15" ht="22.5" customHeight="1" x14ac:dyDescent="0.35">
      <c r="A5" s="56" t="s">
        <v>169</v>
      </c>
      <c r="B5" s="3"/>
      <c r="C5" s="108" t="s">
        <v>24</v>
      </c>
      <c r="D5" s="109">
        <v>25109</v>
      </c>
      <c r="E5" s="109">
        <v>279254</v>
      </c>
      <c r="F5" s="109">
        <v>271470</v>
      </c>
      <c r="G5" s="110" t="s">
        <v>279</v>
      </c>
      <c r="H5" s="111">
        <v>130394.47</v>
      </c>
      <c r="I5" s="112">
        <v>1224</v>
      </c>
      <c r="J5" s="216" t="s">
        <v>275</v>
      </c>
      <c r="K5" s="50"/>
      <c r="L5" s="270" t="s">
        <v>7</v>
      </c>
      <c r="M5" s="272" t="s">
        <v>12</v>
      </c>
      <c r="N5" s="273"/>
      <c r="O5" s="274"/>
    </row>
    <row r="6" spans="1:15" ht="18.75" customHeight="1" x14ac:dyDescent="0.35">
      <c r="A6" s="56" t="s">
        <v>170</v>
      </c>
      <c r="B6" s="3"/>
      <c r="C6" s="284" t="s">
        <v>277</v>
      </c>
      <c r="D6" s="285"/>
      <c r="E6" s="285"/>
      <c r="F6" s="286"/>
      <c r="G6" s="113" t="s">
        <v>280</v>
      </c>
      <c r="H6" s="114" t="s">
        <v>281</v>
      </c>
      <c r="I6" s="112">
        <v>1535</v>
      </c>
      <c r="J6" s="115" t="s">
        <v>276</v>
      </c>
      <c r="K6" s="50"/>
      <c r="L6" s="271"/>
      <c r="M6" s="98" t="s">
        <v>14</v>
      </c>
      <c r="N6" s="98" t="s">
        <v>15</v>
      </c>
      <c r="O6" s="98" t="s">
        <v>44</v>
      </c>
    </row>
    <row r="7" spans="1:15" ht="21" x14ac:dyDescent="0.35">
      <c r="A7" s="56" t="s">
        <v>171</v>
      </c>
      <c r="B7" s="3"/>
      <c r="C7" s="287" t="s">
        <v>278</v>
      </c>
      <c r="D7" s="288"/>
      <c r="E7" s="288"/>
      <c r="F7" s="289"/>
      <c r="G7" s="114" t="s">
        <v>25</v>
      </c>
      <c r="H7" s="114" t="s">
        <v>26</v>
      </c>
      <c r="I7" s="112">
        <v>1735</v>
      </c>
      <c r="J7" s="116"/>
      <c r="K7" s="50"/>
      <c r="L7" s="100" t="s">
        <v>8</v>
      </c>
      <c r="M7" s="101" t="s">
        <v>50</v>
      </c>
      <c r="N7" s="101" t="s">
        <v>48</v>
      </c>
      <c r="O7" s="101" t="s">
        <v>45</v>
      </c>
    </row>
    <row r="8" spans="1:15" ht="18.75" customHeight="1" x14ac:dyDescent="0.35">
      <c r="A8" s="56" t="s">
        <v>172</v>
      </c>
      <c r="B8" s="3"/>
      <c r="C8" s="127" t="s">
        <v>27</v>
      </c>
      <c r="D8" s="128">
        <v>42760</v>
      </c>
      <c r="E8" s="129">
        <v>1035776</v>
      </c>
      <c r="F8" s="128">
        <v>3128742</v>
      </c>
      <c r="G8" s="130" t="s">
        <v>28</v>
      </c>
      <c r="H8" s="130" t="s">
        <v>52</v>
      </c>
      <c r="I8" s="131">
        <v>3094</v>
      </c>
      <c r="J8" s="217" t="s">
        <v>258</v>
      </c>
      <c r="K8" s="50"/>
      <c r="L8" s="102" t="s">
        <v>9</v>
      </c>
      <c r="M8" s="103" t="s">
        <v>51</v>
      </c>
      <c r="N8" s="103" t="s">
        <v>49</v>
      </c>
      <c r="O8" s="103" t="s">
        <v>46</v>
      </c>
    </row>
    <row r="9" spans="1:15" ht="18.75" customHeight="1" x14ac:dyDescent="0.35">
      <c r="A9" s="56" t="s">
        <v>173</v>
      </c>
      <c r="B9" s="3"/>
      <c r="C9" s="132" t="s">
        <v>174</v>
      </c>
      <c r="D9" s="133">
        <v>42411</v>
      </c>
      <c r="E9" s="134">
        <v>503903</v>
      </c>
      <c r="F9" s="135">
        <v>114950</v>
      </c>
      <c r="G9" s="136" t="s">
        <v>114</v>
      </c>
      <c r="H9" s="136" t="s">
        <v>115</v>
      </c>
      <c r="I9" s="137">
        <v>231</v>
      </c>
      <c r="J9" s="138" t="s">
        <v>259</v>
      </c>
      <c r="K9" s="50"/>
      <c r="L9" s="104" t="s">
        <v>10</v>
      </c>
      <c r="M9" s="99">
        <v>116633</v>
      </c>
      <c r="N9" s="99">
        <v>126920</v>
      </c>
      <c r="O9" s="99">
        <v>130074</v>
      </c>
    </row>
    <row r="10" spans="1:15" ht="18.75" customHeight="1" x14ac:dyDescent="0.35">
      <c r="A10" s="56"/>
      <c r="B10" s="3"/>
      <c r="C10" s="132" t="s">
        <v>175</v>
      </c>
      <c r="D10" s="133">
        <v>24730</v>
      </c>
      <c r="E10" s="134">
        <v>676231</v>
      </c>
      <c r="F10" s="135">
        <v>126874</v>
      </c>
      <c r="G10" s="136" t="s">
        <v>114</v>
      </c>
      <c r="H10" s="136" t="s">
        <v>115</v>
      </c>
      <c r="I10" s="137">
        <v>223</v>
      </c>
      <c r="J10" s="138" t="s">
        <v>176</v>
      </c>
      <c r="K10" s="50"/>
      <c r="L10" s="105" t="s">
        <v>11</v>
      </c>
      <c r="M10" s="106">
        <v>233758</v>
      </c>
      <c r="N10" s="106">
        <v>253938</v>
      </c>
      <c r="O10" s="106">
        <v>259853</v>
      </c>
    </row>
    <row r="11" spans="1:15" ht="21" x14ac:dyDescent="0.35">
      <c r="A11" s="41" t="s">
        <v>287</v>
      </c>
      <c r="B11" s="3"/>
      <c r="C11" s="139" t="s">
        <v>29</v>
      </c>
      <c r="D11" s="140">
        <v>7122</v>
      </c>
      <c r="E11" s="141">
        <v>47276</v>
      </c>
      <c r="F11" s="140">
        <v>57111</v>
      </c>
      <c r="G11" s="142" t="s">
        <v>282</v>
      </c>
      <c r="H11" s="142" t="s">
        <v>283</v>
      </c>
      <c r="I11" s="143">
        <v>1215</v>
      </c>
      <c r="J11" s="218" t="s">
        <v>260</v>
      </c>
      <c r="K11" s="50"/>
      <c r="L11" s="82"/>
      <c r="M11" s="81"/>
      <c r="N11" s="81"/>
      <c r="O11" s="81"/>
    </row>
    <row r="12" spans="1:15" ht="21" x14ac:dyDescent="0.35">
      <c r="A12" s="41" t="s">
        <v>288</v>
      </c>
      <c r="B12" s="3"/>
      <c r="C12" s="139"/>
      <c r="D12" s="140"/>
      <c r="E12" s="141"/>
      <c r="F12" s="140"/>
      <c r="G12" s="145" t="s">
        <v>182</v>
      </c>
      <c r="H12" s="146" t="s">
        <v>116</v>
      </c>
      <c r="I12" s="143">
        <v>1322</v>
      </c>
      <c r="J12" s="144"/>
      <c r="K12" s="50"/>
      <c r="L12" s="51" t="s">
        <v>87</v>
      </c>
      <c r="M12" s="52"/>
      <c r="N12" s="52"/>
      <c r="O12" s="53"/>
    </row>
    <row r="13" spans="1:15" ht="21" x14ac:dyDescent="0.35">
      <c r="A13" s="41" t="s">
        <v>289</v>
      </c>
      <c r="B13" s="3"/>
      <c r="C13" s="293" t="s">
        <v>30</v>
      </c>
      <c r="D13" s="147">
        <v>5532</v>
      </c>
      <c r="E13" s="148">
        <v>97275</v>
      </c>
      <c r="F13" s="149">
        <v>117197</v>
      </c>
      <c r="G13" s="150" t="s">
        <v>267</v>
      </c>
      <c r="H13" s="151" t="s">
        <v>268</v>
      </c>
      <c r="I13" s="152">
        <v>1246</v>
      </c>
      <c r="J13" s="153" t="s">
        <v>261</v>
      </c>
      <c r="K13" s="50"/>
      <c r="L13" s="12" t="s">
        <v>66</v>
      </c>
      <c r="M13" s="54"/>
      <c r="N13" s="54"/>
      <c r="O13" s="55"/>
    </row>
    <row r="14" spans="1:15" ht="21" x14ac:dyDescent="0.35">
      <c r="A14" s="42" t="s">
        <v>290</v>
      </c>
      <c r="B14" s="3"/>
      <c r="C14" s="294"/>
      <c r="D14" s="147"/>
      <c r="E14" s="148"/>
      <c r="F14" s="149"/>
      <c r="G14" s="223" t="s">
        <v>181</v>
      </c>
      <c r="H14" s="151" t="s">
        <v>180</v>
      </c>
      <c r="I14" s="152">
        <v>1327</v>
      </c>
      <c r="J14" s="153"/>
      <c r="K14" s="50"/>
      <c r="L14" s="12" t="s">
        <v>88</v>
      </c>
      <c r="M14" s="54"/>
      <c r="N14" s="54"/>
      <c r="O14" s="55"/>
    </row>
    <row r="15" spans="1:15" ht="21" x14ac:dyDescent="0.35">
      <c r="A15" s="42"/>
      <c r="B15" s="3"/>
      <c r="C15" s="154" t="s">
        <v>31</v>
      </c>
      <c r="D15" s="155">
        <v>2074</v>
      </c>
      <c r="E15" s="156">
        <v>57729</v>
      </c>
      <c r="F15" s="157">
        <v>4952</v>
      </c>
      <c r="G15" s="224" t="s">
        <v>285</v>
      </c>
      <c r="H15" s="225" t="s">
        <v>286</v>
      </c>
      <c r="I15" s="158">
        <v>90</v>
      </c>
      <c r="J15" s="159" t="s">
        <v>284</v>
      </c>
      <c r="K15" s="50"/>
      <c r="L15" s="12" t="s">
        <v>89</v>
      </c>
      <c r="M15" s="54"/>
      <c r="N15" s="54"/>
      <c r="O15" s="55"/>
    </row>
    <row r="16" spans="1:15" ht="22.5" customHeight="1" x14ac:dyDescent="0.35">
      <c r="A16" s="41" t="s">
        <v>81</v>
      </c>
      <c r="B16" s="3"/>
      <c r="C16" s="120" t="s">
        <v>74</v>
      </c>
      <c r="D16" s="121">
        <v>20032</v>
      </c>
      <c r="E16" s="117" t="s">
        <v>123</v>
      </c>
      <c r="F16" s="109" t="s">
        <v>164</v>
      </c>
      <c r="G16" s="117" t="s">
        <v>32</v>
      </c>
      <c r="H16" s="109" t="s">
        <v>32</v>
      </c>
      <c r="I16" s="119" t="s">
        <v>32</v>
      </c>
      <c r="J16" s="220" t="s">
        <v>262</v>
      </c>
      <c r="K16" s="50"/>
      <c r="L16" s="12" t="s">
        <v>90</v>
      </c>
      <c r="M16" s="54"/>
      <c r="N16" s="54"/>
      <c r="O16" s="55"/>
    </row>
    <row r="17" spans="1:17" ht="21" x14ac:dyDescent="0.3">
      <c r="A17" s="42" t="s">
        <v>91</v>
      </c>
      <c r="B17" s="3"/>
      <c r="C17" s="167" t="s">
        <v>75</v>
      </c>
      <c r="D17" s="168">
        <v>1411</v>
      </c>
      <c r="E17" s="169" t="s">
        <v>165</v>
      </c>
      <c r="F17" s="170" t="s">
        <v>166</v>
      </c>
      <c r="G17" s="171" t="s">
        <v>42</v>
      </c>
      <c r="H17" s="170" t="s">
        <v>34</v>
      </c>
      <c r="I17" s="172" t="s">
        <v>32</v>
      </c>
      <c r="J17" s="221" t="s">
        <v>263</v>
      </c>
      <c r="K17" s="50"/>
      <c r="L17" s="56" t="s">
        <v>67</v>
      </c>
      <c r="M17" s="54"/>
      <c r="N17" s="54"/>
      <c r="O17" s="55"/>
    </row>
    <row r="18" spans="1:17" ht="24.75" customHeight="1" x14ac:dyDescent="0.35">
      <c r="A18" s="41" t="s">
        <v>82</v>
      </c>
      <c r="B18" s="3"/>
      <c r="C18" s="122" t="s">
        <v>122</v>
      </c>
      <c r="D18" s="121">
        <v>258</v>
      </c>
      <c r="E18" s="123">
        <v>7511</v>
      </c>
      <c r="F18" s="124" t="s">
        <v>117</v>
      </c>
      <c r="G18" s="113" t="s">
        <v>118</v>
      </c>
      <c r="H18" s="125" t="s">
        <v>32</v>
      </c>
      <c r="I18" s="126" t="s">
        <v>119</v>
      </c>
      <c r="J18" s="219" t="s">
        <v>266</v>
      </c>
      <c r="K18" s="50"/>
      <c r="L18" s="56"/>
      <c r="M18" s="43"/>
      <c r="N18" s="43"/>
      <c r="O18" s="215"/>
    </row>
    <row r="19" spans="1:17" ht="21" x14ac:dyDescent="0.3">
      <c r="A19" s="42" t="s">
        <v>92</v>
      </c>
      <c r="B19" s="3"/>
      <c r="C19" s="160" t="s">
        <v>76</v>
      </c>
      <c r="D19" s="161">
        <v>69</v>
      </c>
      <c r="E19" s="162">
        <v>1891</v>
      </c>
      <c r="F19" s="163" t="s">
        <v>120</v>
      </c>
      <c r="G19" s="164" t="s">
        <v>121</v>
      </c>
      <c r="H19" s="165" t="s">
        <v>32</v>
      </c>
      <c r="I19" s="166" t="s">
        <v>119</v>
      </c>
      <c r="J19" s="222" t="s">
        <v>179</v>
      </c>
      <c r="K19" s="50"/>
      <c r="L19" s="56" t="s">
        <v>247</v>
      </c>
      <c r="M19" s="43"/>
      <c r="N19" s="43"/>
      <c r="O19" s="10"/>
    </row>
    <row r="20" spans="1:17" ht="24" customHeight="1" x14ac:dyDescent="0.3">
      <c r="A20" s="42" t="s">
        <v>93</v>
      </c>
      <c r="B20" s="3"/>
      <c r="C20" s="275" t="s">
        <v>60</v>
      </c>
      <c r="D20" s="276"/>
      <c r="E20" s="276"/>
      <c r="F20" s="276"/>
      <c r="G20" s="276"/>
      <c r="H20" s="276"/>
      <c r="I20" s="276"/>
      <c r="J20" s="277"/>
      <c r="K20" s="3"/>
      <c r="L20" s="56" t="s">
        <v>252</v>
      </c>
      <c r="M20" s="43"/>
      <c r="N20" s="43"/>
      <c r="O20" s="10"/>
    </row>
    <row r="21" spans="1:17" ht="21" x14ac:dyDescent="0.35">
      <c r="A21" s="42" t="s">
        <v>94</v>
      </c>
      <c r="B21" s="3"/>
      <c r="C21" s="122" t="s">
        <v>37</v>
      </c>
      <c r="D21" s="173">
        <v>1755</v>
      </c>
      <c r="E21" s="118">
        <v>6019</v>
      </c>
      <c r="F21" s="118">
        <v>1813</v>
      </c>
      <c r="G21" s="113" t="s">
        <v>269</v>
      </c>
      <c r="H21" s="226" t="s">
        <v>270</v>
      </c>
      <c r="I21" s="112">
        <v>301</v>
      </c>
      <c r="J21" s="254" t="s">
        <v>265</v>
      </c>
      <c r="K21" s="3"/>
      <c r="L21" s="56" t="s">
        <v>253</v>
      </c>
      <c r="M21" s="43"/>
      <c r="N21" s="43"/>
      <c r="O21" s="10"/>
    </row>
    <row r="22" spans="1:17" ht="21" customHeight="1" x14ac:dyDescent="0.35">
      <c r="A22" s="42" t="s">
        <v>95</v>
      </c>
      <c r="B22" s="3"/>
      <c r="C22" s="127" t="s">
        <v>38</v>
      </c>
      <c r="D22" s="174">
        <v>328</v>
      </c>
      <c r="E22" s="175">
        <v>1232</v>
      </c>
      <c r="F22" s="176">
        <v>586</v>
      </c>
      <c r="G22" s="227" t="s">
        <v>183</v>
      </c>
      <c r="H22" s="228" t="s">
        <v>184</v>
      </c>
      <c r="I22" s="131">
        <v>483</v>
      </c>
      <c r="J22" s="177" t="s">
        <v>264</v>
      </c>
      <c r="K22" s="3"/>
      <c r="L22" s="56" t="s">
        <v>254</v>
      </c>
      <c r="M22" s="43"/>
      <c r="N22" s="43"/>
      <c r="O22" s="10"/>
    </row>
    <row r="23" spans="1:17" ht="21" customHeight="1" x14ac:dyDescent="0.35">
      <c r="A23" s="45" t="s">
        <v>83</v>
      </c>
      <c r="B23" s="3"/>
      <c r="C23" s="178" t="s">
        <v>39</v>
      </c>
      <c r="D23" s="179">
        <v>283</v>
      </c>
      <c r="E23" s="180">
        <v>8924</v>
      </c>
      <c r="F23" s="181">
        <v>5491</v>
      </c>
      <c r="G23" s="229" t="s">
        <v>185</v>
      </c>
      <c r="H23" s="230" t="s">
        <v>186</v>
      </c>
      <c r="I23" s="182">
        <v>1340</v>
      </c>
      <c r="J23" s="183" t="s">
        <v>59</v>
      </c>
      <c r="K23" s="3"/>
      <c r="L23" s="56" t="s">
        <v>248</v>
      </c>
      <c r="M23" s="43"/>
      <c r="N23" s="43"/>
      <c r="O23" s="10"/>
    </row>
    <row r="24" spans="1:17" ht="21" customHeight="1" x14ac:dyDescent="0.35">
      <c r="A24" s="42" t="s">
        <v>17</v>
      </c>
      <c r="B24" s="3"/>
      <c r="C24" s="184" t="s">
        <v>40</v>
      </c>
      <c r="D24" s="185">
        <v>1936</v>
      </c>
      <c r="E24" s="186">
        <v>9325</v>
      </c>
      <c r="F24" s="187">
        <v>3161</v>
      </c>
      <c r="G24" s="231" t="s">
        <v>187</v>
      </c>
      <c r="H24" s="232" t="s">
        <v>188</v>
      </c>
      <c r="I24" s="188">
        <v>532</v>
      </c>
      <c r="J24" s="189" t="s">
        <v>273</v>
      </c>
      <c r="K24" s="3"/>
      <c r="L24" s="56" t="s">
        <v>70</v>
      </c>
      <c r="M24" s="43"/>
      <c r="N24" s="43"/>
      <c r="O24" s="10"/>
    </row>
    <row r="25" spans="1:17" ht="21" customHeight="1" x14ac:dyDescent="0.35">
      <c r="A25" s="42" t="s">
        <v>19</v>
      </c>
      <c r="B25" s="3"/>
      <c r="C25" s="190" t="s">
        <v>41</v>
      </c>
      <c r="D25" s="191">
        <v>500</v>
      </c>
      <c r="E25" s="192">
        <v>7433</v>
      </c>
      <c r="F25" s="193">
        <v>5564</v>
      </c>
      <c r="G25" s="233" t="s">
        <v>271</v>
      </c>
      <c r="H25" s="234" t="s">
        <v>272</v>
      </c>
      <c r="I25" s="194">
        <v>911</v>
      </c>
      <c r="J25" s="255" t="s">
        <v>274</v>
      </c>
      <c r="K25" s="3"/>
      <c r="L25" s="56" t="s">
        <v>69</v>
      </c>
      <c r="M25" s="43"/>
      <c r="N25" s="43"/>
      <c r="O25" s="10"/>
    </row>
    <row r="26" spans="1:17" ht="21" customHeight="1" x14ac:dyDescent="0.35">
      <c r="A26" s="42" t="s">
        <v>18</v>
      </c>
      <c r="B26" s="3"/>
      <c r="C26" s="195" t="s">
        <v>61</v>
      </c>
      <c r="D26" s="196">
        <v>140</v>
      </c>
      <c r="E26" s="197" t="s">
        <v>124</v>
      </c>
      <c r="F26" s="198">
        <v>5373.42</v>
      </c>
      <c r="G26" s="171" t="s">
        <v>56</v>
      </c>
      <c r="H26" s="196" t="s">
        <v>32</v>
      </c>
      <c r="I26" s="199" t="s">
        <v>32</v>
      </c>
      <c r="J26" s="200" t="s">
        <v>177</v>
      </c>
      <c r="K26" s="3"/>
      <c r="L26" s="56" t="s">
        <v>68</v>
      </c>
      <c r="M26" s="43"/>
      <c r="N26" s="43"/>
      <c r="O26" s="10"/>
    </row>
    <row r="27" spans="1:17" ht="21" customHeight="1" x14ac:dyDescent="0.35">
      <c r="A27" s="42" t="s">
        <v>36</v>
      </c>
      <c r="B27" s="3"/>
      <c r="C27" s="201" t="s">
        <v>64</v>
      </c>
      <c r="D27" s="202">
        <v>1137</v>
      </c>
      <c r="E27" s="203" t="s">
        <v>125</v>
      </c>
      <c r="F27" s="204" t="s">
        <v>163</v>
      </c>
      <c r="G27" s="142" t="s">
        <v>57</v>
      </c>
      <c r="H27" s="205" t="s">
        <v>32</v>
      </c>
      <c r="I27" s="206" t="s">
        <v>32</v>
      </c>
      <c r="J27" s="207" t="s">
        <v>178</v>
      </c>
      <c r="K27" s="3"/>
      <c r="L27" s="56" t="s">
        <v>71</v>
      </c>
      <c r="M27" s="43"/>
      <c r="N27" s="43"/>
      <c r="O27" s="9"/>
    </row>
    <row r="28" spans="1:17" ht="21" customHeight="1" x14ac:dyDescent="0.35">
      <c r="A28" s="42" t="s">
        <v>35</v>
      </c>
      <c r="B28" s="3"/>
      <c r="C28" s="208" t="s">
        <v>62</v>
      </c>
      <c r="D28" s="209">
        <v>335</v>
      </c>
      <c r="E28" s="210">
        <v>1030</v>
      </c>
      <c r="F28" s="211" t="s">
        <v>63</v>
      </c>
      <c r="G28" s="212" t="s">
        <v>55</v>
      </c>
      <c r="H28" s="213" t="s">
        <v>34</v>
      </c>
      <c r="I28" s="213" t="s">
        <v>77</v>
      </c>
      <c r="J28" s="214" t="s">
        <v>43</v>
      </c>
      <c r="K28" s="3"/>
      <c r="L28" s="59" t="s">
        <v>256</v>
      </c>
      <c r="M28" s="60"/>
      <c r="N28" s="60"/>
      <c r="O28" s="61"/>
    </row>
    <row r="29" spans="1:17" ht="18.75" customHeight="1" x14ac:dyDescent="0.35">
      <c r="A29" s="42" t="s">
        <v>20</v>
      </c>
      <c r="B29" s="3"/>
      <c r="C29" s="281" t="s">
        <v>65</v>
      </c>
      <c r="D29" s="282"/>
      <c r="E29" s="282"/>
      <c r="F29" s="282"/>
      <c r="G29" s="282"/>
      <c r="H29" s="282"/>
      <c r="I29" s="282"/>
      <c r="J29" s="283"/>
      <c r="K29" s="3"/>
      <c r="L29" s="62" t="s">
        <v>246</v>
      </c>
      <c r="M29" s="63"/>
      <c r="N29" s="60"/>
      <c r="O29" s="61"/>
    </row>
    <row r="30" spans="1:17" ht="22.5" customHeight="1" x14ac:dyDescent="0.35">
      <c r="A30" s="42" t="s">
        <v>21</v>
      </c>
      <c r="B30" s="3"/>
      <c r="C30" s="38"/>
      <c r="D30" s="33"/>
      <c r="E30" s="34"/>
      <c r="F30" s="35"/>
      <c r="G30" s="36"/>
      <c r="H30" s="37"/>
      <c r="I30" s="37"/>
      <c r="J30" s="39"/>
      <c r="K30" s="3"/>
      <c r="L30" s="64" t="s">
        <v>33</v>
      </c>
      <c r="M30" s="63"/>
      <c r="N30" s="63"/>
      <c r="O30" s="65"/>
      <c r="Q30" s="256"/>
    </row>
    <row r="31" spans="1:17" ht="21.75" customHeight="1" x14ac:dyDescent="0.35">
      <c r="A31" s="42" t="s">
        <v>22</v>
      </c>
      <c r="B31" s="3"/>
      <c r="C31" s="278"/>
      <c r="D31" s="279"/>
      <c r="E31" s="279"/>
      <c r="F31" s="279"/>
      <c r="G31" s="279"/>
      <c r="H31" s="279"/>
      <c r="I31" s="279"/>
      <c r="J31" s="280"/>
      <c r="K31" s="3"/>
      <c r="L31" s="66" t="s">
        <v>249</v>
      </c>
      <c r="M31" s="238"/>
      <c r="N31"/>
      <c r="O31" s="11"/>
    </row>
    <row r="32" spans="1:17" ht="22.5" customHeight="1" x14ac:dyDescent="0.3">
      <c r="A32" s="42" t="s">
        <v>23</v>
      </c>
      <c r="B32" s="3"/>
      <c r="C32" s="12"/>
      <c r="D32" s="18"/>
      <c r="E32" s="13"/>
      <c r="F32" s="40"/>
      <c r="G32" s="15"/>
      <c r="H32" s="18"/>
      <c r="I32" s="16"/>
      <c r="J32" s="22"/>
      <c r="K32" s="5"/>
      <c r="L32" s="66" t="s">
        <v>250</v>
      </c>
      <c r="M32" s="63"/>
      <c r="N32" s="60"/>
      <c r="O32" s="61"/>
    </row>
    <row r="33" spans="1:17" ht="18.75" customHeight="1" x14ac:dyDescent="0.3">
      <c r="A33" s="42"/>
      <c r="B33" s="3"/>
      <c r="C33" s="12"/>
      <c r="D33" s="13"/>
      <c r="E33" s="13"/>
      <c r="F33" s="14"/>
      <c r="G33" s="15"/>
      <c r="H33" s="13"/>
      <c r="I33" s="16"/>
      <c r="J33" s="17"/>
      <c r="K33" s="5"/>
      <c r="L33" s="67" t="s">
        <v>72</v>
      </c>
      <c r="M33" s="60"/>
      <c r="N33" s="60"/>
      <c r="O33" s="61"/>
      <c r="Q33" s="257"/>
    </row>
    <row r="34" spans="1:17" ht="18.75" customHeight="1" x14ac:dyDescent="0.3">
      <c r="A34" s="44" t="s">
        <v>78</v>
      </c>
      <c r="B34" s="3"/>
      <c r="C34" s="12"/>
      <c r="D34" s="18"/>
      <c r="E34" s="19"/>
      <c r="F34" s="19"/>
      <c r="G34" s="15"/>
      <c r="H34" s="19"/>
      <c r="I34" s="20"/>
      <c r="J34" s="17"/>
      <c r="K34" s="5"/>
      <c r="L34" s="67" t="s">
        <v>255</v>
      </c>
      <c r="M34" s="60"/>
      <c r="N34" s="60"/>
      <c r="O34" s="61"/>
    </row>
    <row r="35" spans="1:17" ht="24" customHeight="1" x14ac:dyDescent="0.3">
      <c r="A35" s="46" t="s">
        <v>79</v>
      </c>
      <c r="B35" s="3"/>
      <c r="C35" s="12"/>
      <c r="D35" s="18"/>
      <c r="E35" s="19"/>
      <c r="F35" s="19"/>
      <c r="G35" s="21"/>
      <c r="H35" s="19"/>
      <c r="I35" s="20"/>
      <c r="J35" s="22"/>
      <c r="K35" s="5"/>
      <c r="L35" s="298" t="s">
        <v>257</v>
      </c>
      <c r="M35" s="299"/>
      <c r="N35" s="299"/>
      <c r="O35" s="300"/>
    </row>
    <row r="36" spans="1:17" ht="18.75" customHeight="1" x14ac:dyDescent="0.3">
      <c r="A36" s="47" t="s">
        <v>86</v>
      </c>
      <c r="B36" s="3"/>
      <c r="C36" s="23"/>
      <c r="D36" s="18"/>
      <c r="E36" s="19"/>
      <c r="F36" s="19"/>
      <c r="G36" s="15"/>
      <c r="H36" s="24"/>
      <c r="I36" s="20"/>
      <c r="J36" s="25"/>
      <c r="K36" s="5"/>
      <c r="L36" s="298"/>
      <c r="M36" s="299"/>
      <c r="N36" s="299"/>
      <c r="O36" s="300"/>
    </row>
    <row r="37" spans="1:17" ht="18.75" customHeight="1" x14ac:dyDescent="0.3">
      <c r="A37" s="47" t="s">
        <v>84</v>
      </c>
      <c r="B37" s="3"/>
      <c r="C37" s="26"/>
      <c r="D37" s="27"/>
      <c r="E37" s="28"/>
      <c r="F37" s="29"/>
      <c r="G37" s="30"/>
      <c r="H37" s="27"/>
      <c r="I37" s="31"/>
      <c r="J37" s="32"/>
      <c r="K37" s="5"/>
      <c r="L37" s="298"/>
      <c r="M37" s="299"/>
      <c r="N37" s="299"/>
      <c r="O37" s="300"/>
    </row>
    <row r="38" spans="1:17" ht="18.75" customHeight="1" x14ac:dyDescent="0.3">
      <c r="A38" s="48" t="s">
        <v>85</v>
      </c>
      <c r="B38" s="3"/>
      <c r="C38" s="258" t="s">
        <v>291</v>
      </c>
      <c r="D38" s="259"/>
      <c r="E38" s="259"/>
      <c r="F38" s="259"/>
      <c r="G38" s="259"/>
      <c r="H38" s="259"/>
      <c r="I38" s="259"/>
      <c r="J38" s="260"/>
      <c r="K38" s="5"/>
      <c r="L38" s="295"/>
      <c r="M38" s="296"/>
      <c r="N38" s="296"/>
      <c r="O38" s="297"/>
    </row>
    <row r="39" spans="1:17" ht="18.75" customHeight="1" x14ac:dyDescent="0.25">
      <c r="A39" s="47" t="s">
        <v>80</v>
      </c>
      <c r="B39" s="3"/>
      <c r="C39" s="261"/>
      <c r="D39" s="262"/>
      <c r="E39" s="262"/>
      <c r="F39" s="262"/>
      <c r="G39" s="262"/>
      <c r="H39" s="262"/>
      <c r="I39" s="262"/>
      <c r="J39" s="263"/>
      <c r="K39" s="5"/>
      <c r="L39" s="290"/>
      <c r="M39" s="291"/>
      <c r="N39" s="291"/>
      <c r="O39" s="292"/>
    </row>
    <row r="40" spans="1:17" ht="18.75" customHeight="1" x14ac:dyDescent="0.2">
      <c r="A40" s="49"/>
      <c r="B40" s="6"/>
      <c r="C40" s="264"/>
      <c r="D40" s="265"/>
      <c r="E40" s="265"/>
      <c r="F40" s="265"/>
      <c r="G40" s="265"/>
      <c r="H40" s="265"/>
      <c r="I40" s="265"/>
      <c r="J40" s="266"/>
      <c r="K40" s="7"/>
      <c r="L40" s="267" t="s">
        <v>251</v>
      </c>
      <c r="M40" s="268"/>
      <c r="N40" s="268"/>
      <c r="O40" s="269"/>
    </row>
    <row r="41" spans="1:17" x14ac:dyDescent="0.2">
      <c r="L41" s="8"/>
      <c r="M41" s="8"/>
      <c r="N41" s="8"/>
      <c r="O41" s="8"/>
    </row>
  </sheetData>
  <mergeCells count="25">
    <mergeCell ref="A1:O1"/>
    <mergeCell ref="C2:J2"/>
    <mergeCell ref="L2:O4"/>
    <mergeCell ref="C3:C4"/>
    <mergeCell ref="E3:E4"/>
    <mergeCell ref="F3:F4"/>
    <mergeCell ref="G3:H3"/>
    <mergeCell ref="I3:I4"/>
    <mergeCell ref="J3:J4"/>
    <mergeCell ref="D3:D4"/>
    <mergeCell ref="C38:J40"/>
    <mergeCell ref="L40:O40"/>
    <mergeCell ref="L5:L6"/>
    <mergeCell ref="M5:O5"/>
    <mergeCell ref="C20:J20"/>
    <mergeCell ref="C31:J31"/>
    <mergeCell ref="C29:J29"/>
    <mergeCell ref="C6:F6"/>
    <mergeCell ref="C7:F7"/>
    <mergeCell ref="L39:O39"/>
    <mergeCell ref="C13:C14"/>
    <mergeCell ref="L38:O38"/>
    <mergeCell ref="L37:O37"/>
    <mergeCell ref="L36:O36"/>
    <mergeCell ref="L35:O35"/>
  </mergeCells>
  <phoneticPr fontId="33" type="noConversion"/>
  <printOptions horizontalCentered="1"/>
  <pageMargins left="0.23622047244094491" right="0.23622047244094491" top="0.11811023622047245" bottom="0.11811023622047245" header="0.11811023622047245" footer="0.11811023622047245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FF1A9-406D-433C-B69C-6328C4026E0C}">
  <dimension ref="B1:T21"/>
  <sheetViews>
    <sheetView topLeftCell="A10" workbookViewId="0">
      <selection activeCell="B11" sqref="B11:D21"/>
    </sheetView>
  </sheetViews>
  <sheetFormatPr defaultRowHeight="21" x14ac:dyDescent="0.35"/>
  <cols>
    <col min="1" max="1" width="9" style="78"/>
    <col min="2" max="2" width="8.75" style="78" customWidth="1"/>
    <col min="3" max="3" width="7.375" style="78" customWidth="1"/>
    <col min="4" max="4" width="10.625" style="78" customWidth="1"/>
    <col min="5" max="6" width="9" style="78"/>
    <col min="7" max="7" width="7" style="78" customWidth="1"/>
    <col min="8" max="8" width="6.875" style="78" customWidth="1"/>
    <col min="9" max="10" width="7.625" style="78" customWidth="1"/>
    <col min="11" max="11" width="7.75" style="78" customWidth="1"/>
    <col min="12" max="16384" width="9" style="78"/>
  </cols>
  <sheetData>
    <row r="1" spans="2:20" x14ac:dyDescent="0.35">
      <c r="F1" s="78" t="s">
        <v>245</v>
      </c>
    </row>
    <row r="2" spans="2:20" x14ac:dyDescent="0.35">
      <c r="F2" s="235" t="s">
        <v>195</v>
      </c>
      <c r="G2" s="235" t="s">
        <v>192</v>
      </c>
      <c r="H2" s="235" t="s">
        <v>196</v>
      </c>
      <c r="I2" s="235" t="s">
        <v>195</v>
      </c>
      <c r="J2" s="235" t="s">
        <v>192</v>
      </c>
      <c r="K2" s="235" t="s">
        <v>196</v>
      </c>
      <c r="L2" s="235" t="s">
        <v>195</v>
      </c>
      <c r="M2" s="235" t="s">
        <v>192</v>
      </c>
      <c r="N2" s="235" t="s">
        <v>196</v>
      </c>
      <c r="O2" s="235" t="s">
        <v>195</v>
      </c>
      <c r="P2" s="235" t="s">
        <v>192</v>
      </c>
      <c r="Q2" s="235" t="s">
        <v>196</v>
      </c>
      <c r="R2" s="235" t="s">
        <v>195</v>
      </c>
      <c r="S2" s="235" t="s">
        <v>192</v>
      </c>
      <c r="T2" s="235" t="s">
        <v>196</v>
      </c>
    </row>
    <row r="3" spans="2:20" x14ac:dyDescent="0.35">
      <c r="F3" s="78" t="s">
        <v>197</v>
      </c>
      <c r="I3" s="78" t="s">
        <v>207</v>
      </c>
      <c r="L3" s="78" t="s">
        <v>217</v>
      </c>
      <c r="O3" s="244" t="s">
        <v>227</v>
      </c>
      <c r="R3" s="244" t="s">
        <v>237</v>
      </c>
    </row>
    <row r="4" spans="2:20" x14ac:dyDescent="0.35">
      <c r="F4" s="78" t="s">
        <v>198</v>
      </c>
      <c r="I4" s="78" t="s">
        <v>208</v>
      </c>
      <c r="L4" s="78" t="s">
        <v>218</v>
      </c>
      <c r="O4" s="244" t="s">
        <v>228</v>
      </c>
      <c r="R4" s="244" t="s">
        <v>238</v>
      </c>
    </row>
    <row r="5" spans="2:20" x14ac:dyDescent="0.35">
      <c r="F5" s="78" t="s">
        <v>199</v>
      </c>
      <c r="I5" s="243" t="s">
        <v>209</v>
      </c>
      <c r="L5" s="78" t="s">
        <v>219</v>
      </c>
      <c r="O5" s="245" t="s">
        <v>229</v>
      </c>
      <c r="R5" s="245" t="s">
        <v>239</v>
      </c>
    </row>
    <row r="6" spans="2:20" x14ac:dyDescent="0.35">
      <c r="F6" s="78" t="s">
        <v>200</v>
      </c>
      <c r="I6" s="78" t="s">
        <v>210</v>
      </c>
      <c r="L6" s="243" t="s">
        <v>220</v>
      </c>
      <c r="O6" s="245" t="s">
        <v>230</v>
      </c>
      <c r="R6" s="245" t="s">
        <v>240</v>
      </c>
    </row>
    <row r="7" spans="2:20" x14ac:dyDescent="0.35">
      <c r="F7" s="78" t="s">
        <v>201</v>
      </c>
      <c r="I7" s="78" t="s">
        <v>211</v>
      </c>
      <c r="L7" s="243" t="s">
        <v>221</v>
      </c>
      <c r="O7" s="244" t="s">
        <v>231</v>
      </c>
      <c r="R7" s="244" t="s">
        <v>241</v>
      </c>
    </row>
    <row r="8" spans="2:20" x14ac:dyDescent="0.35">
      <c r="F8" s="78" t="s">
        <v>202</v>
      </c>
      <c r="I8" s="78" t="s">
        <v>212</v>
      </c>
      <c r="L8" s="78" t="s">
        <v>222</v>
      </c>
      <c r="O8" s="245" t="s">
        <v>232</v>
      </c>
      <c r="R8" s="245" t="s">
        <v>242</v>
      </c>
    </row>
    <row r="9" spans="2:20" x14ac:dyDescent="0.35">
      <c r="F9" s="78" t="s">
        <v>203</v>
      </c>
      <c r="I9" s="243" t="s">
        <v>213</v>
      </c>
      <c r="L9" s="78" t="s">
        <v>223</v>
      </c>
      <c r="O9" s="244" t="s">
        <v>233</v>
      </c>
      <c r="R9" s="244" t="s">
        <v>243</v>
      </c>
    </row>
    <row r="10" spans="2:20" x14ac:dyDescent="0.35">
      <c r="F10" s="78" t="s">
        <v>204</v>
      </c>
      <c r="I10" s="243" t="s">
        <v>214</v>
      </c>
      <c r="L10" s="78" t="s">
        <v>224</v>
      </c>
      <c r="O10" s="244" t="s">
        <v>234</v>
      </c>
      <c r="R10" s="244" t="s">
        <v>244</v>
      </c>
    </row>
    <row r="11" spans="2:20" ht="23.25" x14ac:dyDescent="0.35">
      <c r="B11" s="320" t="s">
        <v>194</v>
      </c>
      <c r="C11" s="320"/>
      <c r="D11" s="320"/>
      <c r="F11" s="78" t="s">
        <v>205</v>
      </c>
      <c r="I11" s="78" t="s">
        <v>215</v>
      </c>
      <c r="L11" s="78" t="s">
        <v>225</v>
      </c>
      <c r="O11" s="244" t="s">
        <v>235</v>
      </c>
      <c r="R11" s="244"/>
    </row>
    <row r="12" spans="2:20" x14ac:dyDescent="0.35">
      <c r="B12" s="239" t="s">
        <v>126</v>
      </c>
      <c r="C12" s="239" t="s">
        <v>192</v>
      </c>
      <c r="D12" s="239" t="s">
        <v>193</v>
      </c>
      <c r="F12" s="78" t="s">
        <v>206</v>
      </c>
      <c r="I12" s="78" t="s">
        <v>216</v>
      </c>
      <c r="L12" s="78" t="s">
        <v>226</v>
      </c>
      <c r="O12" s="245" t="s">
        <v>236</v>
      </c>
      <c r="R12" s="245"/>
    </row>
    <row r="13" spans="2:20" x14ac:dyDescent="0.35">
      <c r="B13" s="250" t="s">
        <v>135</v>
      </c>
      <c r="C13" s="250">
        <v>25</v>
      </c>
      <c r="D13" s="251">
        <v>312.08999999999997</v>
      </c>
    </row>
    <row r="14" spans="2:20" x14ac:dyDescent="0.35">
      <c r="B14" s="252" t="s">
        <v>138</v>
      </c>
      <c r="C14" s="252">
        <v>10</v>
      </c>
      <c r="D14" s="253">
        <v>103.83</v>
      </c>
    </row>
    <row r="15" spans="2:20" x14ac:dyDescent="0.35">
      <c r="B15" s="250" t="s">
        <v>134</v>
      </c>
      <c r="C15" s="250">
        <v>6</v>
      </c>
      <c r="D15" s="251">
        <v>10.02</v>
      </c>
    </row>
    <row r="16" spans="2:20" x14ac:dyDescent="0.35">
      <c r="B16" s="252" t="s">
        <v>140</v>
      </c>
      <c r="C16" s="252">
        <v>4</v>
      </c>
      <c r="D16" s="253">
        <v>22.96</v>
      </c>
    </row>
    <row r="17" spans="2:4" x14ac:dyDescent="0.35">
      <c r="B17" s="250" t="s">
        <v>141</v>
      </c>
      <c r="C17" s="250">
        <v>13</v>
      </c>
      <c r="D17" s="251">
        <v>156.96</v>
      </c>
    </row>
    <row r="18" spans="2:4" x14ac:dyDescent="0.35">
      <c r="B18" s="252" t="s">
        <v>137</v>
      </c>
      <c r="C18" s="252">
        <v>20</v>
      </c>
      <c r="D18" s="253">
        <v>83.77</v>
      </c>
    </row>
    <row r="19" spans="2:4" x14ac:dyDescent="0.35">
      <c r="B19" s="250" t="s">
        <v>139</v>
      </c>
      <c r="C19" s="250">
        <v>131</v>
      </c>
      <c r="D19" s="251">
        <v>1063.0899999999999</v>
      </c>
    </row>
    <row r="20" spans="2:4" x14ac:dyDescent="0.35">
      <c r="B20" s="252" t="s">
        <v>190</v>
      </c>
      <c r="C20" s="252">
        <v>15</v>
      </c>
      <c r="D20" s="253">
        <v>94.24</v>
      </c>
    </row>
    <row r="21" spans="2:4" x14ac:dyDescent="0.35">
      <c r="B21" s="240" t="s">
        <v>142</v>
      </c>
      <c r="C21" s="241">
        <f>SUM(C13:C20)</f>
        <v>224</v>
      </c>
      <c r="D21" s="242">
        <f>SUM(D13:D20)</f>
        <v>1846.9599999999998</v>
      </c>
    </row>
  </sheetData>
  <mergeCells count="1">
    <mergeCell ref="B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AB057-F34A-4DF7-882F-5147C16FAC51}">
  <dimension ref="B1:Q14"/>
  <sheetViews>
    <sheetView topLeftCell="C1" workbookViewId="0">
      <selection activeCell="Q14" sqref="Q14"/>
    </sheetView>
  </sheetViews>
  <sheetFormatPr defaultRowHeight="14.25" x14ac:dyDescent="0.2"/>
  <cols>
    <col min="1" max="1" width="9" style="68"/>
    <col min="2" max="2" width="15.125" style="68" bestFit="1" customWidth="1"/>
    <col min="3" max="3" width="11.375" style="68" bestFit="1" customWidth="1"/>
    <col min="4" max="4" width="13.125" style="68" bestFit="1" customWidth="1"/>
    <col min="5" max="5" width="15.125" style="68" bestFit="1" customWidth="1"/>
    <col min="6" max="8" width="9" style="68"/>
    <col min="9" max="9" width="14" style="68" customWidth="1"/>
    <col min="10" max="16" width="9" style="68"/>
    <col min="17" max="17" width="10.125" style="68" bestFit="1" customWidth="1"/>
    <col min="18" max="16384" width="9" style="68"/>
  </cols>
  <sheetData>
    <row r="1" spans="2:17" ht="15" thickBot="1" x14ac:dyDescent="0.25"/>
    <row r="2" spans="2:17" ht="19.5" thickBot="1" x14ac:dyDescent="0.25">
      <c r="B2" s="321" t="s">
        <v>126</v>
      </c>
      <c r="C2" s="324" t="s">
        <v>145</v>
      </c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6"/>
    </row>
    <row r="3" spans="2:17" ht="18.75" x14ac:dyDescent="0.2">
      <c r="B3" s="323"/>
      <c r="C3" s="321" t="s">
        <v>146</v>
      </c>
      <c r="D3" s="321" t="s">
        <v>147</v>
      </c>
      <c r="E3" s="91" t="s">
        <v>148</v>
      </c>
      <c r="F3" s="321" t="s">
        <v>150</v>
      </c>
      <c r="G3" s="321" t="s">
        <v>151</v>
      </c>
      <c r="H3" s="321" t="s">
        <v>152</v>
      </c>
      <c r="I3" s="321" t="s">
        <v>153</v>
      </c>
      <c r="J3" s="321" t="s">
        <v>154</v>
      </c>
      <c r="K3" s="321" t="s">
        <v>155</v>
      </c>
      <c r="L3" s="321" t="s">
        <v>156</v>
      </c>
      <c r="M3" s="321" t="s">
        <v>157</v>
      </c>
      <c r="N3" s="321" t="s">
        <v>158</v>
      </c>
      <c r="O3" s="321" t="s">
        <v>159</v>
      </c>
      <c r="P3" s="91" t="s">
        <v>160</v>
      </c>
      <c r="Q3" s="91" t="s">
        <v>142</v>
      </c>
    </row>
    <row r="4" spans="2:17" ht="19.5" thickBot="1" x14ac:dyDescent="0.25">
      <c r="B4" s="322"/>
      <c r="C4" s="322"/>
      <c r="D4" s="322"/>
      <c r="E4" s="93" t="s">
        <v>149</v>
      </c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93" t="s">
        <v>161</v>
      </c>
      <c r="Q4" s="93" t="s">
        <v>162</v>
      </c>
    </row>
    <row r="5" spans="2:17" ht="19.5" thickBot="1" x14ac:dyDescent="0.25">
      <c r="B5" s="92" t="s">
        <v>136</v>
      </c>
      <c r="C5" s="94">
        <v>25</v>
      </c>
      <c r="D5" s="94">
        <v>121</v>
      </c>
      <c r="E5" s="94">
        <v>1</v>
      </c>
      <c r="F5" s="94">
        <v>8</v>
      </c>
      <c r="G5" s="94">
        <v>9</v>
      </c>
      <c r="H5" s="94">
        <v>10</v>
      </c>
      <c r="I5" s="94">
        <v>2</v>
      </c>
      <c r="J5" s="94">
        <v>10</v>
      </c>
      <c r="K5" s="94">
        <v>9</v>
      </c>
      <c r="L5" s="94">
        <v>3</v>
      </c>
      <c r="M5" s="94">
        <v>1</v>
      </c>
      <c r="N5" s="94">
        <v>232</v>
      </c>
      <c r="O5" s="94">
        <v>5</v>
      </c>
      <c r="P5" s="94">
        <v>1</v>
      </c>
      <c r="Q5" s="94">
        <v>437</v>
      </c>
    </row>
    <row r="6" spans="2:17" ht="19.5" thickBot="1" x14ac:dyDescent="0.25">
      <c r="B6" s="92" t="s">
        <v>135</v>
      </c>
      <c r="C6" s="94">
        <v>67</v>
      </c>
      <c r="D6" s="94">
        <v>110</v>
      </c>
      <c r="E6" s="94">
        <v>1</v>
      </c>
      <c r="F6" s="94">
        <v>14</v>
      </c>
      <c r="G6" s="94">
        <v>10</v>
      </c>
      <c r="H6" s="94">
        <v>9</v>
      </c>
      <c r="I6" s="94">
        <v>2</v>
      </c>
      <c r="J6" s="94">
        <v>7</v>
      </c>
      <c r="K6" s="94">
        <v>20</v>
      </c>
      <c r="L6" s="94">
        <v>13</v>
      </c>
      <c r="M6" s="94">
        <v>0</v>
      </c>
      <c r="N6" s="94">
        <v>228</v>
      </c>
      <c r="O6" s="94">
        <v>21</v>
      </c>
      <c r="P6" s="94">
        <v>5</v>
      </c>
      <c r="Q6" s="94">
        <v>507</v>
      </c>
    </row>
    <row r="7" spans="2:17" ht="19.5" thickBot="1" x14ac:dyDescent="0.25">
      <c r="B7" s="92" t="s">
        <v>134</v>
      </c>
      <c r="C7" s="94">
        <v>5</v>
      </c>
      <c r="D7" s="94">
        <v>59</v>
      </c>
      <c r="E7" s="94">
        <v>0</v>
      </c>
      <c r="F7" s="94">
        <v>5</v>
      </c>
      <c r="G7" s="94">
        <v>10</v>
      </c>
      <c r="H7" s="94">
        <v>7</v>
      </c>
      <c r="I7" s="94">
        <v>1</v>
      </c>
      <c r="J7" s="94">
        <v>5</v>
      </c>
      <c r="K7" s="94">
        <v>9</v>
      </c>
      <c r="L7" s="94">
        <v>20</v>
      </c>
      <c r="M7" s="94">
        <v>0</v>
      </c>
      <c r="N7" s="94">
        <v>148</v>
      </c>
      <c r="O7" s="94">
        <v>4</v>
      </c>
      <c r="P7" s="94">
        <v>1</v>
      </c>
      <c r="Q7" s="94">
        <v>274</v>
      </c>
    </row>
    <row r="8" spans="2:17" ht="19.5" thickBot="1" x14ac:dyDescent="0.25">
      <c r="B8" s="92" t="s">
        <v>139</v>
      </c>
      <c r="C8" s="94">
        <v>21</v>
      </c>
      <c r="D8" s="94">
        <v>122</v>
      </c>
      <c r="E8" s="94">
        <v>0</v>
      </c>
      <c r="F8" s="94">
        <v>5</v>
      </c>
      <c r="G8" s="94">
        <v>8</v>
      </c>
      <c r="H8" s="94">
        <v>11</v>
      </c>
      <c r="I8" s="94">
        <v>1</v>
      </c>
      <c r="J8" s="94">
        <v>7</v>
      </c>
      <c r="K8" s="94">
        <v>11</v>
      </c>
      <c r="L8" s="94">
        <v>4</v>
      </c>
      <c r="M8" s="94">
        <v>0</v>
      </c>
      <c r="N8" s="94">
        <v>278</v>
      </c>
      <c r="O8" s="94">
        <v>54</v>
      </c>
      <c r="P8" s="94">
        <v>0</v>
      </c>
      <c r="Q8" s="94">
        <v>522</v>
      </c>
    </row>
    <row r="9" spans="2:17" ht="19.5" thickBot="1" x14ac:dyDescent="0.25">
      <c r="B9" s="92" t="s">
        <v>141</v>
      </c>
      <c r="C9" s="94">
        <v>9</v>
      </c>
      <c r="D9" s="94">
        <v>47</v>
      </c>
      <c r="E9" s="94">
        <v>0</v>
      </c>
      <c r="F9" s="94">
        <v>7</v>
      </c>
      <c r="G9" s="94">
        <v>5</v>
      </c>
      <c r="H9" s="94">
        <v>14</v>
      </c>
      <c r="I9" s="94">
        <v>1</v>
      </c>
      <c r="J9" s="94">
        <v>5</v>
      </c>
      <c r="K9" s="94">
        <v>5</v>
      </c>
      <c r="L9" s="94">
        <v>10</v>
      </c>
      <c r="M9" s="94">
        <v>0</v>
      </c>
      <c r="N9" s="94">
        <v>75</v>
      </c>
      <c r="O9" s="94">
        <v>29</v>
      </c>
      <c r="P9" s="94">
        <v>0</v>
      </c>
      <c r="Q9" s="94">
        <v>207</v>
      </c>
    </row>
    <row r="10" spans="2:17" ht="19.5" thickBot="1" x14ac:dyDescent="0.25">
      <c r="B10" s="92" t="s">
        <v>140</v>
      </c>
      <c r="C10" s="94">
        <v>9</v>
      </c>
      <c r="D10" s="94">
        <v>46</v>
      </c>
      <c r="E10" s="94">
        <v>0</v>
      </c>
      <c r="F10" s="94">
        <v>3</v>
      </c>
      <c r="G10" s="94">
        <v>5</v>
      </c>
      <c r="H10" s="94">
        <v>3</v>
      </c>
      <c r="I10" s="94">
        <v>1</v>
      </c>
      <c r="J10" s="94">
        <v>4</v>
      </c>
      <c r="K10" s="94">
        <v>2</v>
      </c>
      <c r="L10" s="94">
        <v>7</v>
      </c>
      <c r="M10" s="94">
        <v>0</v>
      </c>
      <c r="N10" s="94">
        <v>64</v>
      </c>
      <c r="O10" s="94">
        <v>0</v>
      </c>
      <c r="P10" s="94">
        <v>0</v>
      </c>
      <c r="Q10" s="94">
        <v>144</v>
      </c>
    </row>
    <row r="11" spans="2:17" ht="19.5" thickBot="1" x14ac:dyDescent="0.25">
      <c r="B11" s="92" t="s">
        <v>137</v>
      </c>
      <c r="C11" s="94">
        <v>16</v>
      </c>
      <c r="D11" s="94">
        <v>112</v>
      </c>
      <c r="E11" s="94">
        <v>0</v>
      </c>
      <c r="F11" s="94">
        <v>12</v>
      </c>
      <c r="G11" s="94">
        <v>4</v>
      </c>
      <c r="H11" s="94">
        <v>8</v>
      </c>
      <c r="I11" s="94">
        <v>1</v>
      </c>
      <c r="J11" s="94">
        <v>4</v>
      </c>
      <c r="K11" s="94">
        <v>4</v>
      </c>
      <c r="L11" s="94">
        <v>7</v>
      </c>
      <c r="M11" s="94">
        <v>0</v>
      </c>
      <c r="N11" s="94">
        <v>217</v>
      </c>
      <c r="O11" s="94">
        <v>1</v>
      </c>
      <c r="P11" s="94">
        <v>14</v>
      </c>
      <c r="Q11" s="94">
        <v>400</v>
      </c>
    </row>
    <row r="12" spans="2:17" ht="19.5" thickBot="1" x14ac:dyDescent="0.25">
      <c r="B12" s="92" t="s">
        <v>138</v>
      </c>
      <c r="C12" s="94">
        <v>19</v>
      </c>
      <c r="D12" s="94">
        <v>36</v>
      </c>
      <c r="E12" s="94">
        <v>0</v>
      </c>
      <c r="F12" s="94">
        <v>5</v>
      </c>
      <c r="G12" s="94">
        <v>5</v>
      </c>
      <c r="H12" s="94">
        <v>8</v>
      </c>
      <c r="I12" s="94">
        <v>2</v>
      </c>
      <c r="J12" s="94">
        <v>2</v>
      </c>
      <c r="K12" s="94">
        <v>0</v>
      </c>
      <c r="L12" s="94">
        <v>0</v>
      </c>
      <c r="M12" s="94">
        <v>0</v>
      </c>
      <c r="N12" s="94">
        <v>35</v>
      </c>
      <c r="O12" s="94">
        <v>19</v>
      </c>
      <c r="P12" s="94">
        <v>0</v>
      </c>
      <c r="Q12" s="94">
        <v>131</v>
      </c>
    </row>
    <row r="13" spans="2:17" ht="19.5" thickBot="1" x14ac:dyDescent="0.25">
      <c r="B13" s="92" t="s">
        <v>142</v>
      </c>
      <c r="C13" s="93">
        <v>174</v>
      </c>
      <c r="D13" s="93">
        <v>653</v>
      </c>
      <c r="E13" s="93">
        <v>2</v>
      </c>
      <c r="F13" s="93">
        <v>59</v>
      </c>
      <c r="G13" s="93">
        <v>56</v>
      </c>
      <c r="H13" s="93">
        <v>70</v>
      </c>
      <c r="I13" s="93">
        <v>11</v>
      </c>
      <c r="J13" s="93">
        <v>38</v>
      </c>
      <c r="K13" s="93">
        <v>60</v>
      </c>
      <c r="L13" s="93">
        <v>50</v>
      </c>
      <c r="M13" s="93">
        <v>1</v>
      </c>
      <c r="N13" s="95">
        <v>1277</v>
      </c>
      <c r="O13" s="93">
        <v>133</v>
      </c>
      <c r="P13" s="93">
        <v>21</v>
      </c>
      <c r="Q13" s="95"/>
    </row>
    <row r="14" spans="2:17" ht="23.25" x14ac:dyDescent="0.35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7">
        <f>SUM(P13,O13,N13,M13,L13,K13,J13,I13,H13,G13,F13,E13,D13,C13)</f>
        <v>2605</v>
      </c>
    </row>
  </sheetData>
  <mergeCells count="14">
    <mergeCell ref="L3:L4"/>
    <mergeCell ref="M3:M4"/>
    <mergeCell ref="N3:N4"/>
    <mergeCell ref="O3:O4"/>
    <mergeCell ref="B2:B4"/>
    <mergeCell ref="C2:Q2"/>
    <mergeCell ref="C3:C4"/>
    <mergeCell ref="D3:D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E2800-E4A4-45E6-AAAD-43EB0EE3537E}">
  <dimension ref="B1:K13"/>
  <sheetViews>
    <sheetView workbookViewId="0">
      <selection activeCell="M11" sqref="M11"/>
    </sheetView>
  </sheetViews>
  <sheetFormatPr defaultRowHeight="21" x14ac:dyDescent="0.35"/>
  <cols>
    <col min="1" max="2" width="9" style="78"/>
    <col min="3" max="3" width="17.75" style="78" customWidth="1"/>
    <col min="4" max="4" width="9" style="78"/>
    <col min="5" max="5" width="10" style="78" customWidth="1"/>
    <col min="6" max="6" width="9" style="78"/>
    <col min="7" max="7" width="9.75" style="78" customWidth="1"/>
    <col min="8" max="8" width="9" style="78"/>
    <col min="9" max="9" width="10.625" style="78" customWidth="1"/>
    <col min="10" max="10" width="9" style="78"/>
    <col min="11" max="11" width="10.625" style="78" customWidth="1"/>
    <col min="12" max="16384" width="9" style="78"/>
  </cols>
  <sheetData>
    <row r="1" spans="2:11" ht="21.75" thickBot="1" x14ac:dyDescent="0.4">
      <c r="B1" s="88" t="s">
        <v>143</v>
      </c>
    </row>
    <row r="2" spans="2:11" ht="21.75" thickBot="1" x14ac:dyDescent="0.4">
      <c r="B2" s="327" t="s">
        <v>126</v>
      </c>
      <c r="C2" s="83" t="s">
        <v>127</v>
      </c>
      <c r="D2" s="329" t="s">
        <v>128</v>
      </c>
      <c r="E2" s="330"/>
      <c r="F2" s="329" t="s">
        <v>129</v>
      </c>
      <c r="G2" s="330"/>
      <c r="H2" s="329" t="s">
        <v>130</v>
      </c>
      <c r="I2" s="330"/>
      <c r="J2" s="329" t="s">
        <v>131</v>
      </c>
      <c r="K2" s="330"/>
    </row>
    <row r="3" spans="2:11" ht="21.75" thickBot="1" x14ac:dyDescent="0.4">
      <c r="B3" s="328"/>
      <c r="C3" s="84" t="s">
        <v>132</v>
      </c>
      <c r="D3" s="84" t="s">
        <v>133</v>
      </c>
      <c r="E3" s="84" t="s">
        <v>132</v>
      </c>
      <c r="F3" s="84" t="s">
        <v>133</v>
      </c>
      <c r="G3" s="84" t="s">
        <v>132</v>
      </c>
      <c r="H3" s="84" t="s">
        <v>133</v>
      </c>
      <c r="I3" s="84" t="s">
        <v>132</v>
      </c>
      <c r="J3" s="84" t="s">
        <v>133</v>
      </c>
      <c r="K3" s="84" t="s">
        <v>132</v>
      </c>
    </row>
    <row r="4" spans="2:11" ht="21.75" thickBot="1" x14ac:dyDescent="0.4">
      <c r="B4" s="85" t="s">
        <v>134</v>
      </c>
      <c r="C4" s="86">
        <v>148</v>
      </c>
      <c r="D4" s="86">
        <v>4</v>
      </c>
      <c r="E4" s="86">
        <v>40</v>
      </c>
      <c r="F4" s="86">
        <v>6</v>
      </c>
      <c r="G4" s="86">
        <v>63</v>
      </c>
      <c r="H4" s="86">
        <v>5</v>
      </c>
      <c r="I4" s="86">
        <v>71</v>
      </c>
      <c r="J4" s="86">
        <v>54</v>
      </c>
      <c r="K4" s="87">
        <v>1003</v>
      </c>
    </row>
    <row r="5" spans="2:11" ht="21.75" thickBot="1" x14ac:dyDescent="0.4">
      <c r="B5" s="85" t="s">
        <v>135</v>
      </c>
      <c r="C5" s="86">
        <v>228</v>
      </c>
      <c r="D5" s="86">
        <v>8</v>
      </c>
      <c r="E5" s="86">
        <v>117</v>
      </c>
      <c r="F5" s="86">
        <v>31</v>
      </c>
      <c r="G5" s="86">
        <v>310</v>
      </c>
      <c r="H5" s="86">
        <v>9</v>
      </c>
      <c r="I5" s="86">
        <v>141</v>
      </c>
      <c r="J5" s="86">
        <v>99</v>
      </c>
      <c r="K5" s="87">
        <v>3495</v>
      </c>
    </row>
    <row r="6" spans="2:11" ht="21.75" thickBot="1" x14ac:dyDescent="0.4">
      <c r="B6" s="85" t="s">
        <v>136</v>
      </c>
      <c r="C6" s="86">
        <v>232</v>
      </c>
      <c r="D6" s="86">
        <v>13</v>
      </c>
      <c r="E6" s="86">
        <v>133</v>
      </c>
      <c r="F6" s="86">
        <v>7</v>
      </c>
      <c r="G6" s="86">
        <v>70</v>
      </c>
      <c r="H6" s="86">
        <v>7</v>
      </c>
      <c r="I6" s="86">
        <v>79</v>
      </c>
      <c r="J6" s="86">
        <v>96</v>
      </c>
      <c r="K6" s="87">
        <v>1834</v>
      </c>
    </row>
    <row r="7" spans="2:11" ht="21.75" thickBot="1" x14ac:dyDescent="0.4">
      <c r="B7" s="85" t="s">
        <v>137</v>
      </c>
      <c r="C7" s="86">
        <v>217</v>
      </c>
      <c r="D7" s="86">
        <v>11</v>
      </c>
      <c r="E7" s="86">
        <v>170</v>
      </c>
      <c r="F7" s="86">
        <v>6</v>
      </c>
      <c r="G7" s="86">
        <v>86</v>
      </c>
      <c r="H7" s="86">
        <v>7</v>
      </c>
      <c r="I7" s="86">
        <v>91</v>
      </c>
      <c r="J7" s="86">
        <v>35</v>
      </c>
      <c r="K7" s="87">
        <v>1362</v>
      </c>
    </row>
    <row r="8" spans="2:11" ht="21.75" thickBot="1" x14ac:dyDescent="0.4">
      <c r="B8" s="85" t="s">
        <v>138</v>
      </c>
      <c r="C8" s="86">
        <v>35</v>
      </c>
      <c r="D8" s="86">
        <v>3</v>
      </c>
      <c r="E8" s="86">
        <v>41</v>
      </c>
      <c r="F8" s="86">
        <v>5</v>
      </c>
      <c r="G8" s="86">
        <v>51</v>
      </c>
      <c r="H8" s="86">
        <v>4</v>
      </c>
      <c r="I8" s="86">
        <v>105</v>
      </c>
      <c r="J8" s="86">
        <v>19</v>
      </c>
      <c r="K8" s="86">
        <v>390</v>
      </c>
    </row>
    <row r="9" spans="2:11" ht="21.75" thickBot="1" x14ac:dyDescent="0.4">
      <c r="B9" s="85" t="s">
        <v>139</v>
      </c>
      <c r="C9" s="86">
        <v>278</v>
      </c>
      <c r="D9" s="86">
        <v>7</v>
      </c>
      <c r="E9" s="86">
        <v>71</v>
      </c>
      <c r="F9" s="86">
        <v>27</v>
      </c>
      <c r="G9" s="86">
        <v>270</v>
      </c>
      <c r="H9" s="86">
        <v>7</v>
      </c>
      <c r="I9" s="86">
        <v>75</v>
      </c>
      <c r="J9" s="86">
        <v>81</v>
      </c>
      <c r="K9" s="87">
        <v>2313</v>
      </c>
    </row>
    <row r="10" spans="2:11" ht="21.75" thickBot="1" x14ac:dyDescent="0.4">
      <c r="B10" s="85" t="s">
        <v>140</v>
      </c>
      <c r="C10" s="86">
        <v>64</v>
      </c>
      <c r="D10" s="86">
        <v>5</v>
      </c>
      <c r="E10" s="86">
        <v>60</v>
      </c>
      <c r="F10" s="86">
        <v>43</v>
      </c>
      <c r="G10" s="86">
        <v>441</v>
      </c>
      <c r="H10" s="86">
        <v>6</v>
      </c>
      <c r="I10" s="86">
        <v>61</v>
      </c>
      <c r="J10" s="86">
        <v>33</v>
      </c>
      <c r="K10" s="87">
        <v>1108</v>
      </c>
    </row>
    <row r="11" spans="2:11" ht="21.75" thickBot="1" x14ac:dyDescent="0.4">
      <c r="B11" s="85" t="s">
        <v>141</v>
      </c>
      <c r="C11" s="86">
        <v>75</v>
      </c>
      <c r="D11" s="86">
        <v>5</v>
      </c>
      <c r="E11" s="86">
        <v>105</v>
      </c>
      <c r="F11" s="86">
        <v>19</v>
      </c>
      <c r="G11" s="86">
        <v>500</v>
      </c>
      <c r="H11" s="86">
        <v>5</v>
      </c>
      <c r="I11" s="86">
        <v>116</v>
      </c>
      <c r="J11" s="86">
        <v>25</v>
      </c>
      <c r="K11" s="86">
        <v>708</v>
      </c>
    </row>
    <row r="12" spans="2:11" ht="21.75" thickBot="1" x14ac:dyDescent="0.4">
      <c r="B12" s="85" t="s">
        <v>142</v>
      </c>
      <c r="C12" s="87">
        <v>1277</v>
      </c>
      <c r="D12" s="86">
        <v>56</v>
      </c>
      <c r="E12" s="86">
        <v>737</v>
      </c>
      <c r="F12" s="86">
        <v>144</v>
      </c>
      <c r="G12" s="87">
        <v>1791</v>
      </c>
      <c r="H12" s="86">
        <v>50</v>
      </c>
      <c r="I12" s="86">
        <v>739</v>
      </c>
      <c r="J12" s="86">
        <v>442</v>
      </c>
      <c r="K12" s="87">
        <v>12213</v>
      </c>
    </row>
    <row r="13" spans="2:11" x14ac:dyDescent="0.35">
      <c r="B13" s="89" t="s">
        <v>144</v>
      </c>
    </row>
  </sheetData>
  <mergeCells count="5">
    <mergeCell ref="B2:B3"/>
    <mergeCell ref="D2:E2"/>
    <mergeCell ref="F2:G2"/>
    <mergeCell ref="H2:I2"/>
    <mergeCell ref="J2:K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CC34B-97C8-4F7B-97F1-A69A02BDCB54}">
  <dimension ref="A1:I9"/>
  <sheetViews>
    <sheetView workbookViewId="0">
      <selection activeCell="K7" sqref="K7"/>
    </sheetView>
  </sheetViews>
  <sheetFormatPr defaultRowHeight="14.25" x14ac:dyDescent="0.2"/>
  <cols>
    <col min="2" max="2" width="14.75" customWidth="1"/>
    <col min="6" max="6" width="9.75" customWidth="1"/>
    <col min="7" max="7" width="11.625" customWidth="1"/>
  </cols>
  <sheetData>
    <row r="1" spans="1:9" x14ac:dyDescent="0.2">
      <c r="A1" t="s">
        <v>98</v>
      </c>
    </row>
    <row r="3" spans="1:9" ht="21" x14ac:dyDescent="0.35">
      <c r="B3" s="332" t="s">
        <v>99</v>
      </c>
      <c r="C3" s="73" t="s">
        <v>100</v>
      </c>
      <c r="D3" s="73" t="s">
        <v>103</v>
      </c>
      <c r="E3" s="73" t="s">
        <v>106</v>
      </c>
      <c r="F3" s="331" t="s">
        <v>3</v>
      </c>
      <c r="G3" s="331"/>
      <c r="H3" s="73" t="s">
        <v>106</v>
      </c>
      <c r="I3" s="73" t="s">
        <v>112</v>
      </c>
    </row>
    <row r="4" spans="1:9" ht="21" x14ac:dyDescent="0.35">
      <c r="B4" s="333"/>
      <c r="C4" s="75" t="s">
        <v>101</v>
      </c>
      <c r="D4" s="75" t="s">
        <v>104</v>
      </c>
      <c r="E4" s="75" t="s">
        <v>107</v>
      </c>
      <c r="F4" s="74" t="s">
        <v>100</v>
      </c>
      <c r="G4" s="74" t="s">
        <v>103</v>
      </c>
      <c r="H4" s="75" t="s">
        <v>110</v>
      </c>
      <c r="I4" s="75" t="s">
        <v>113</v>
      </c>
    </row>
    <row r="5" spans="1:9" ht="21" x14ac:dyDescent="0.35">
      <c r="B5" s="334"/>
      <c r="C5" s="76" t="s">
        <v>102</v>
      </c>
      <c r="D5" s="76" t="s">
        <v>105</v>
      </c>
      <c r="E5" s="76"/>
      <c r="F5" s="74" t="s">
        <v>109</v>
      </c>
      <c r="G5" s="74" t="s">
        <v>108</v>
      </c>
      <c r="H5" s="76" t="s">
        <v>111</v>
      </c>
      <c r="I5" s="77"/>
    </row>
    <row r="6" spans="1:9" ht="21" x14ac:dyDescent="0.35">
      <c r="B6" s="57" t="s">
        <v>98</v>
      </c>
      <c r="C6" s="58">
        <v>28029</v>
      </c>
      <c r="D6" s="58">
        <v>665098</v>
      </c>
      <c r="E6" s="58">
        <v>128490</v>
      </c>
      <c r="F6" s="57" t="s">
        <v>114</v>
      </c>
      <c r="G6" s="79">
        <v>2013.69</v>
      </c>
      <c r="H6" s="57">
        <v>244</v>
      </c>
      <c r="I6" s="80">
        <v>44</v>
      </c>
    </row>
    <row r="7" spans="1:9" ht="21" x14ac:dyDescent="0.35">
      <c r="B7" s="78"/>
      <c r="C7" s="78"/>
      <c r="D7" s="78"/>
      <c r="E7" s="78"/>
      <c r="F7" s="78"/>
      <c r="G7" s="78"/>
      <c r="H7" s="78"/>
      <c r="I7" s="78"/>
    </row>
    <row r="8" spans="1:9" ht="21" x14ac:dyDescent="0.35">
      <c r="B8" s="78"/>
      <c r="C8" s="78"/>
      <c r="D8" s="78"/>
      <c r="E8" s="78"/>
      <c r="F8" s="78"/>
      <c r="G8" s="78"/>
      <c r="H8" s="78"/>
      <c r="I8" s="78"/>
    </row>
    <row r="9" spans="1:9" ht="21" x14ac:dyDescent="0.35">
      <c r="B9" s="78"/>
      <c r="C9" s="78"/>
      <c r="D9" s="78"/>
      <c r="E9" s="78"/>
      <c r="F9" s="78"/>
      <c r="G9" s="78"/>
      <c r="H9" s="78"/>
      <c r="I9" s="78"/>
    </row>
  </sheetData>
  <mergeCells count="2">
    <mergeCell ref="F3:G3"/>
    <mergeCell ref="B3:B5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FC466-6537-43C8-A139-7062C02D4ECC}">
  <dimension ref="C1:Q7"/>
  <sheetViews>
    <sheetView topLeftCell="B1" workbookViewId="0">
      <selection activeCell="I6" sqref="I6"/>
    </sheetView>
  </sheetViews>
  <sheetFormatPr defaultRowHeight="14.25" x14ac:dyDescent="0.2"/>
  <cols>
    <col min="9" max="9" width="13.125" style="68" bestFit="1" customWidth="1"/>
    <col min="10" max="10" width="9" style="68"/>
    <col min="11" max="11" width="15.5" style="68" customWidth="1"/>
    <col min="12" max="12" width="13.125" style="68" bestFit="1" customWidth="1"/>
    <col min="13" max="17" width="9" style="68"/>
  </cols>
  <sheetData>
    <row r="1" spans="3:13" x14ac:dyDescent="0.2">
      <c r="L1" s="68">
        <v>2249980</v>
      </c>
    </row>
    <row r="2" spans="3:13" ht="18.75" x14ac:dyDescent="0.3">
      <c r="C2" s="56" t="s">
        <v>53</v>
      </c>
      <c r="I2" s="68">
        <v>279254</v>
      </c>
      <c r="J2" s="68">
        <v>100</v>
      </c>
      <c r="K2" s="68">
        <f>SUM(I2*J2)</f>
        <v>27925400</v>
      </c>
      <c r="L2" s="68">
        <v>2249980</v>
      </c>
      <c r="M2" s="68">
        <f>SUM(K2/L2)</f>
        <v>12.411399212437443</v>
      </c>
    </row>
    <row r="3" spans="3:13" ht="18.75" x14ac:dyDescent="0.3">
      <c r="C3" s="56" t="s">
        <v>73</v>
      </c>
      <c r="I3" s="68">
        <v>1035776</v>
      </c>
      <c r="J3" s="68">
        <v>100</v>
      </c>
      <c r="K3" s="68">
        <f t="shared" ref="K3:K6" si="0">SUM(I3*J3)</f>
        <v>103577600</v>
      </c>
      <c r="L3" s="68">
        <v>2249980</v>
      </c>
      <c r="M3" s="68">
        <f t="shared" ref="M3:M6" si="1">SUM(K3/L3)</f>
        <v>46.034898087983002</v>
      </c>
    </row>
    <row r="4" spans="3:13" ht="18.75" x14ac:dyDescent="0.3">
      <c r="C4" s="56" t="s">
        <v>96</v>
      </c>
      <c r="I4" s="68">
        <v>503903</v>
      </c>
      <c r="J4" s="68">
        <v>100</v>
      </c>
      <c r="K4" s="68">
        <f t="shared" si="0"/>
        <v>50390300</v>
      </c>
      <c r="L4" s="68">
        <v>2249980</v>
      </c>
      <c r="M4" s="68">
        <f t="shared" si="1"/>
        <v>22.395887963448565</v>
      </c>
    </row>
    <row r="5" spans="3:13" ht="18.75" x14ac:dyDescent="0.3">
      <c r="C5" s="56" t="s">
        <v>54</v>
      </c>
      <c r="I5" s="68">
        <v>47276</v>
      </c>
      <c r="J5" s="68">
        <v>100</v>
      </c>
      <c r="K5" s="68">
        <f t="shared" si="0"/>
        <v>4727600</v>
      </c>
      <c r="L5" s="68">
        <v>2249980</v>
      </c>
      <c r="M5" s="68">
        <f t="shared" si="1"/>
        <v>2.1011742326598459</v>
      </c>
    </row>
    <row r="6" spans="3:13" ht="18.75" x14ac:dyDescent="0.3">
      <c r="C6" s="56" t="s">
        <v>97</v>
      </c>
      <c r="I6" s="68">
        <v>383771</v>
      </c>
      <c r="J6" s="68">
        <v>100</v>
      </c>
      <c r="K6" s="68">
        <f t="shared" si="0"/>
        <v>38377100</v>
      </c>
      <c r="L6" s="68">
        <v>2249980</v>
      </c>
      <c r="M6" s="68">
        <f t="shared" si="1"/>
        <v>17.056640503471144</v>
      </c>
    </row>
    <row r="7" spans="3:13" x14ac:dyDescent="0.2">
      <c r="M7" s="68">
        <f>SUM(M2:M6)</f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132FD-701A-4F5B-AF91-C8B532019792}">
  <dimension ref="C3:L13"/>
  <sheetViews>
    <sheetView workbookViewId="0">
      <selection activeCell="N14" sqref="N14"/>
    </sheetView>
  </sheetViews>
  <sheetFormatPr defaultRowHeight="14.25" x14ac:dyDescent="0.2"/>
  <cols>
    <col min="5" max="6" width="9.875" bestFit="1" customWidth="1"/>
    <col min="7" max="7" width="17.75" customWidth="1"/>
    <col min="10" max="10" width="11.75" customWidth="1"/>
    <col min="11" max="11" width="10.625" customWidth="1"/>
  </cols>
  <sheetData>
    <row r="3" spans="3:12" ht="21" x14ac:dyDescent="0.35">
      <c r="C3" s="90">
        <v>2249980</v>
      </c>
      <c r="D3">
        <v>100</v>
      </c>
      <c r="E3">
        <f>SUM(C3*D3)</f>
        <v>224998000</v>
      </c>
      <c r="F3" s="68">
        <f>SUM(E3/G6)</f>
        <v>1.502536661702887</v>
      </c>
      <c r="G3" s="90"/>
      <c r="J3" s="335" t="s">
        <v>189</v>
      </c>
      <c r="K3" s="335"/>
      <c r="L3" s="78"/>
    </row>
    <row r="4" spans="3:12" ht="21" x14ac:dyDescent="0.35">
      <c r="C4" s="90"/>
      <c r="F4" s="68"/>
      <c r="G4" s="90"/>
      <c r="J4" s="236" t="s">
        <v>126</v>
      </c>
      <c r="K4" s="236" t="s">
        <v>191</v>
      </c>
      <c r="L4" s="78"/>
    </row>
    <row r="5" spans="3:12" ht="21" x14ac:dyDescent="0.35">
      <c r="G5" s="90"/>
      <c r="J5" s="246" t="s">
        <v>135</v>
      </c>
      <c r="K5" s="247">
        <v>183</v>
      </c>
      <c r="L5" s="78"/>
    </row>
    <row r="6" spans="3:12" ht="21" x14ac:dyDescent="0.35">
      <c r="G6" s="90">
        <v>149745431</v>
      </c>
      <c r="J6" s="248" t="s">
        <v>138</v>
      </c>
      <c r="K6" s="249">
        <v>78</v>
      </c>
      <c r="L6" s="78"/>
    </row>
    <row r="7" spans="3:12" ht="21" x14ac:dyDescent="0.35">
      <c r="G7" s="90">
        <v>149745431</v>
      </c>
      <c r="J7" s="246" t="s">
        <v>134</v>
      </c>
      <c r="K7" s="247">
        <v>184</v>
      </c>
      <c r="L7" s="78"/>
    </row>
    <row r="8" spans="3:12" ht="21" x14ac:dyDescent="0.35">
      <c r="G8" s="90">
        <v>149745431</v>
      </c>
      <c r="J8" s="248" t="s">
        <v>140</v>
      </c>
      <c r="K8" s="249">
        <v>52</v>
      </c>
      <c r="L8" s="78"/>
    </row>
    <row r="9" spans="3:12" ht="21" x14ac:dyDescent="0.35">
      <c r="G9" s="90">
        <v>149745431</v>
      </c>
      <c r="J9" s="246" t="s">
        <v>190</v>
      </c>
      <c r="K9" s="247">
        <v>239</v>
      </c>
      <c r="L9" s="78"/>
    </row>
    <row r="10" spans="3:12" ht="21" x14ac:dyDescent="0.35">
      <c r="G10" s="90">
        <v>149745431</v>
      </c>
      <c r="J10" s="248" t="s">
        <v>141</v>
      </c>
      <c r="K10" s="249">
        <v>87</v>
      </c>
      <c r="L10" s="78"/>
    </row>
    <row r="11" spans="3:12" ht="21" x14ac:dyDescent="0.35">
      <c r="G11" s="90">
        <v>149745431</v>
      </c>
      <c r="J11" s="246" t="s">
        <v>137</v>
      </c>
      <c r="K11" s="247">
        <v>137</v>
      </c>
      <c r="L11" s="78"/>
    </row>
    <row r="12" spans="3:12" ht="21" x14ac:dyDescent="0.35">
      <c r="J12" s="248" t="s">
        <v>139</v>
      </c>
      <c r="K12" s="249">
        <v>249</v>
      </c>
      <c r="L12" s="78"/>
    </row>
    <row r="13" spans="3:12" ht="21" x14ac:dyDescent="0.35">
      <c r="J13" s="236" t="s">
        <v>142</v>
      </c>
      <c r="K13" s="237">
        <f>SUM(K5:K12)</f>
        <v>1209</v>
      </c>
      <c r="L13" s="78"/>
    </row>
  </sheetData>
  <mergeCells count="1">
    <mergeCell ref="J3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1</vt:i4>
      </vt:variant>
    </vt:vector>
  </HeadingPairs>
  <TitlesOfParts>
    <vt:vector size="8" baseType="lpstr">
      <vt:lpstr>5 ม.ค. 67</vt:lpstr>
      <vt:lpstr>เกษตรอินทรีย์</vt:lpstr>
      <vt:lpstr>อาสา</vt:lpstr>
      <vt:lpstr>สถาบันเกษตรกร</vt:lpstr>
      <vt:lpstr>Sheet2</vt:lpstr>
      <vt:lpstr>Sheet3</vt:lpstr>
      <vt:lpstr>บ่อบาดาล</vt:lpstr>
      <vt:lpstr>'5 ม.ค. 67'!Print_Area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2024-01-12T08:48:59Z</dcterms:modified>
</cp:coreProperties>
</file>