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640" windowHeight="9975"/>
  </bookViews>
  <sheets>
    <sheet name="รายงาน1" sheetId="1" r:id="rId1"/>
    <sheet name="รายงาน2" sheetId="2" r:id="rId2"/>
    <sheet name="รายงาน3" sheetId="3" r:id="rId3"/>
    <sheet name="รายงาน4" sheetId="4" r:id="rId4"/>
    <sheet name="Sheet1" sheetId="5" r:id="rId5"/>
    <sheet name="Sheet2" sheetId="6" r:id="rId6"/>
    <sheet name="Sheet3" sheetId="7" r:id="rId7"/>
    <sheet name="Sheet4" sheetId="8" r:id="rId8"/>
    <sheet name="Sheet5" sheetId="9" r:id="rId9"/>
    <sheet name="Sheet6" sheetId="10" r:id="rId10"/>
    <sheet name="Sheet7" sheetId="11" r:id="rId11"/>
    <sheet name="Sheet8" sheetId="12" r:id="rId12"/>
  </sheets>
  <calcPr calcId="124519"/>
</workbook>
</file>

<file path=xl/calcChain.xml><?xml version="1.0" encoding="utf-8"?>
<calcChain xmlns="http://schemas.openxmlformats.org/spreadsheetml/2006/main">
  <c r="E24" i="1"/>
  <c r="D82"/>
  <c r="E23"/>
  <c r="F73"/>
  <c r="E73"/>
  <c r="D139"/>
  <c r="I105"/>
  <c r="L100"/>
  <c r="D112"/>
  <c r="C112"/>
  <c r="D105"/>
  <c r="E89"/>
  <c r="F100"/>
  <c r="F89"/>
  <c r="F90"/>
  <c r="C105"/>
  <c r="F111"/>
  <c r="E111"/>
  <c r="F110"/>
  <c r="E110"/>
  <c r="E100"/>
  <c r="E90"/>
  <c r="D124"/>
  <c r="C124"/>
  <c r="F123"/>
  <c r="E123"/>
  <c r="D57"/>
  <c r="C57"/>
  <c r="F56"/>
  <c r="E56"/>
  <c r="E57" s="1"/>
  <c r="C46"/>
  <c r="E112" l="1"/>
  <c r="F124"/>
  <c r="E124"/>
  <c r="F57"/>
  <c r="C139"/>
  <c r="F81" l="1"/>
  <c r="F26"/>
  <c r="F49"/>
  <c r="F13"/>
  <c r="E13"/>
  <c r="D74" l="1"/>
  <c r="C74"/>
  <c r="E21" l="1"/>
  <c r="J74"/>
  <c r="D46"/>
  <c r="L90"/>
  <c r="L89"/>
  <c r="L88"/>
  <c r="L105" l="1"/>
  <c r="F112"/>
  <c r="F45" l="1"/>
  <c r="F44"/>
  <c r="F30"/>
  <c r="F12"/>
  <c r="E12"/>
  <c r="F31"/>
  <c r="E31"/>
  <c r="F36"/>
  <c r="E36"/>
  <c r="D119"/>
  <c r="C119"/>
  <c r="F118"/>
  <c r="E118"/>
  <c r="F116"/>
  <c r="E116"/>
  <c r="G112"/>
  <c r="F88"/>
  <c r="F105" s="1"/>
  <c r="E88"/>
  <c r="E105" s="1"/>
  <c r="E119" l="1"/>
  <c r="F119"/>
  <c r="F137" l="1"/>
  <c r="E137"/>
  <c r="F136"/>
  <c r="E136"/>
  <c r="F135"/>
  <c r="E135"/>
  <c r="F134"/>
  <c r="E134"/>
  <c r="F133"/>
  <c r="E133"/>
  <c r="C82"/>
  <c r="E81"/>
  <c r="F80"/>
  <c r="E80"/>
  <c r="F79"/>
  <c r="E79"/>
  <c r="F27"/>
  <c r="E28"/>
  <c r="E27"/>
  <c r="E139" l="1"/>
  <c r="E74"/>
  <c r="F139"/>
  <c r="F82"/>
  <c r="E82"/>
  <c r="F74"/>
  <c r="E26"/>
  <c r="F20"/>
  <c r="E20"/>
  <c r="F29"/>
  <c r="E29"/>
  <c r="E30"/>
  <c r="F22"/>
  <c r="E22"/>
  <c r="F43"/>
  <c r="F25"/>
  <c r="E25"/>
  <c r="F24"/>
  <c r="F23"/>
  <c r="F21"/>
  <c r="E19"/>
  <c r="E45"/>
  <c r="E44"/>
  <c r="E43"/>
  <c r="F42"/>
  <c r="E42"/>
  <c r="E46" l="1"/>
  <c r="F46"/>
  <c r="D51" l="1"/>
  <c r="C51"/>
  <c r="F50"/>
  <c r="E50"/>
  <c r="E49"/>
  <c r="C39"/>
  <c r="D39"/>
  <c r="D40" s="1"/>
  <c r="F51" l="1"/>
  <c r="E51"/>
  <c r="C40"/>
  <c r="F39" l="1"/>
  <c r="F40"/>
  <c r="F38" l="1"/>
  <c r="E38"/>
  <c r="F37"/>
  <c r="E37"/>
  <c r="D14"/>
  <c r="C14"/>
  <c r="F11"/>
  <c r="E11"/>
  <c r="E39" l="1"/>
  <c r="E40" s="1"/>
  <c r="E14"/>
  <c r="F14"/>
  <c r="F9" l="1"/>
  <c r="E9"/>
</calcChain>
</file>

<file path=xl/sharedStrings.xml><?xml version="1.0" encoding="utf-8"?>
<sst xmlns="http://schemas.openxmlformats.org/spreadsheetml/2006/main" count="190" uniqueCount="131">
  <si>
    <t>คงเหลือ</t>
  </si>
  <si>
    <t>ลำดับ</t>
  </si>
  <si>
    <t>รายการ</t>
  </si>
  <si>
    <t>งบประมาณ</t>
  </si>
  <si>
    <t>ใช้ไป</t>
  </si>
  <si>
    <t>คิดเป็น</t>
  </si>
  <si>
    <t>หมายเหตุ</t>
  </si>
  <si>
    <t>ที่</t>
  </si>
  <si>
    <t>ที่ได้รับ</t>
  </si>
  <si>
    <t>ร้อยละ</t>
  </si>
  <si>
    <t>รวม</t>
  </si>
  <si>
    <t>สำนักงานเกษตรและสหกรณ์จังหวัดกาญจนบุรี</t>
  </si>
  <si>
    <t>-ค่าตอบแทนพนักงานราชการ 5 ราย</t>
  </si>
  <si>
    <t>-ค่าสาธารณูปโภค</t>
  </si>
  <si>
    <t>-ค่าวัสดุ</t>
  </si>
  <si>
    <t>-ค่าจ้างเหมาแรงงาน 4 ราย (Fix)</t>
  </si>
  <si>
    <t>-ค่าเช่าสถานที่เก็บพัสดุ (Fix)</t>
  </si>
  <si>
    <t>-ค่าเช่าเครื่องถ่ายเอกสาร (Fix)</t>
  </si>
  <si>
    <t>รวม ค่าตอบแทน ใช้สอย และวัสดุ</t>
  </si>
  <si>
    <r>
      <t xml:space="preserve">งบดำเนินงาน </t>
    </r>
    <r>
      <rPr>
        <sz val="14"/>
        <color theme="1"/>
        <rFont val="TH SarabunPSK"/>
        <family val="2"/>
      </rPr>
      <t>แผนงานบุคลากรภาครัฐ กิจกรรมค่าใช้จ่ายบุคลากรภาครัฐ</t>
    </r>
  </si>
  <si>
    <r>
      <t xml:space="preserve">งบบุคลากร </t>
    </r>
    <r>
      <rPr>
        <sz val="14"/>
        <color theme="1"/>
        <rFont val="TH SarabunPSK"/>
        <family val="2"/>
      </rPr>
      <t>แผนงานบุคลากรภาครัฐ กิจกรรมค่าใช้จ่ายบุคลากรภาครัฐ</t>
    </r>
  </si>
  <si>
    <t>กลุ่มยุทธฯ</t>
  </si>
  <si>
    <t>กลุ่มช่วยเหลือฯ</t>
  </si>
  <si>
    <r>
      <t xml:space="preserve">งบดำเนินงาน (ICT) </t>
    </r>
    <r>
      <rPr>
        <sz val="14"/>
        <color theme="1"/>
        <rFont val="TH SarabunPSK"/>
        <family val="2"/>
      </rPr>
      <t>แผนงานพื้นฐานด้านการสร้างความสามารถในการแข่งขัน</t>
    </r>
  </si>
  <si>
    <r>
      <t xml:space="preserve">งบดำเนินงาน (งบปกติ) </t>
    </r>
    <r>
      <rPr>
        <sz val="14"/>
        <color theme="1"/>
        <rFont val="TH SarabunPSK"/>
        <family val="2"/>
      </rPr>
      <t>แผนงานพื้นฐานด้านการสร้างความสามารถในการแข่งขัน</t>
    </r>
  </si>
  <si>
    <t>ผลผลิตอำนวยการและบริหารจัดการด้านการเกษตร  กิจกรรมการบูรณาการงานในส่วนภูมิภาค</t>
  </si>
  <si>
    <t>ผลผลิตอำนวยการและบริหารจัดการด้านการเกษตร กิจกรรมการจัดการระบบเทคโนโลยีสารสนเทศและการสื่อสาร</t>
  </si>
  <si>
    <t>-ค่าตอบแทน ใช้สอย และวัสดุ (จัดประชุมฯ,ค่าจ้างเหมา,</t>
  </si>
  <si>
    <t>ค่าซ่อมแซมฯ,ค่าวัสดุ,ค่าใช้จ่ายในการเดินทางฯ)</t>
  </si>
  <si>
    <t>-ค่าใช้จ่ายในการเดินทางไปราชการ</t>
  </si>
  <si>
    <t>-ค่าใช้จ่ายในการฝึกอบรมบุคลากร</t>
  </si>
  <si>
    <t>งบเงินนอกงบประมาณ</t>
  </si>
  <si>
    <t>กองทุนหมุนเวียนเพื่อการกู้ยืมแก่เกษตรกรและผู้ยากจน</t>
  </si>
  <si>
    <t xml:space="preserve"> -ค่าจ้างเจ้าหน้าที่วิเคราะห์ฯ15,000บ./เดือน</t>
  </si>
  <si>
    <t>-ค่าเบี้ยประชุม</t>
  </si>
  <si>
    <t>-ค่าติดตามลูกหนี้</t>
  </si>
  <si>
    <t>-ค่าจัดส่งหนังสือติดตามเร่งรัดการชำระหนี้ลูกหนี้</t>
  </si>
  <si>
    <t>-ค่าซ่อมแซมและบำรุงรักษารถยนต์ราชการ</t>
  </si>
  <si>
    <t>-ค่าโทรศัพท์เคลื่อนที่สำนักงานฯ(AIS)</t>
  </si>
  <si>
    <t>-ค่าไฟฟ้า</t>
  </si>
  <si>
    <t>รวมค่าสาธารณูปโภค</t>
  </si>
  <si>
    <t>-ค่าใช้จ่ายในการประชุม</t>
  </si>
  <si>
    <t>-ค่าซ่อมแซมและบำรุงรักษาครุภัณฑ์สนง.</t>
  </si>
  <si>
    <t>-ค่าไปรษณีย์</t>
  </si>
  <si>
    <t>-ค่าโทรศัพท์สนง.ฯ"บ.โทรคมนาคมแห่งชาติ จำกัด(มหาชน)"</t>
  </si>
  <si>
    <t>-ค่าเช่าอินเตอร์เน็ต"บ.โทรคมนาคมแห่งชาติ จำกัด(มหาชน)"</t>
  </si>
  <si>
    <t>-ค่าวัสดุงานบ้านงานครัว</t>
  </si>
  <si>
    <t xml:space="preserve">งบดำเนินงาน </t>
  </si>
  <si>
    <t>แผนงานพื้นฐานด้านการสร้างความสามารถในการแข่งขัน</t>
  </si>
  <si>
    <t>งบรายจ่ายอื่น</t>
  </si>
  <si>
    <t>งบประมาณเบิกจ่ายแทนกัน(งบดำเนินงาน)</t>
  </si>
  <si>
    <t>เบิกแทนสำนักงานมาตรฐานสินค้าเกษตรและอาหาร</t>
  </si>
  <si>
    <t>สินค้า Q (Q restaurant)</t>
  </si>
  <si>
    <t xml:space="preserve">สินค้า Q </t>
  </si>
  <si>
    <t>โครงการร้านอาหารวัตถุดิบปลอดภัยเลือกใช้</t>
  </si>
  <si>
    <t>โครงการส่งเสริมการบริโภคและใช้วัตถุดิบ</t>
  </si>
  <si>
    <t>แผนงานยุทธศาตร์เสริมสร้างพลังทางสังคม</t>
  </si>
  <si>
    <t>กิจกรรมสนับสนุนโครงการอันเนื่องมาจากพระราชดำริ</t>
  </si>
  <si>
    <t>-ค่าน้ำดื่มสำนักงาน</t>
  </si>
  <si>
    <t>(ต่อ)</t>
  </si>
  <si>
    <t>รวมงบปกติ</t>
  </si>
  <si>
    <t>รวมงบ(ICT)</t>
  </si>
  <si>
    <t>-ค่าเช่าบ้านข้าราชการ 4 ราย</t>
  </si>
  <si>
    <t>-ค่าใช้จ่ายในการจัดประชุม/จัดกิจกรรม/ค่าอาหาร</t>
  </si>
  <si>
    <t>-ค่าวัสดุสำนักงานและอื่นๆ</t>
  </si>
  <si>
    <t>-ค่าประกันภัยรถยนต์ราชการ/พรบ.</t>
  </si>
  <si>
    <t>-เงินสมทบกองทุนเงินทดแทนพรก.5ราย</t>
  </si>
  <si>
    <t>-ประกันสังคมพรก.5 ราย</t>
  </si>
  <si>
    <t>รอบ1</t>
  </si>
  <si>
    <t>รอบ2</t>
  </si>
  <si>
    <t>-ค่าจ้างเหมาบริการฯอื่นๆ(จัดทำเอกสาร,พานพุ่ม,ตรายาง)</t>
  </si>
  <si>
    <t>รอบ3</t>
  </si>
  <si>
    <t>แผนฯของกลุ่มยุทธฯ</t>
  </si>
  <si>
    <t>-ค่าวัสดุยานพาหนะและขนส่ง</t>
  </si>
  <si>
    <t>รอบที่ 1</t>
  </si>
  <si>
    <t>รอบที่ 2</t>
  </si>
  <si>
    <t>ผลผลิตอำนวยการและบริหารจัดการด้านการเกษตร กิจกรรมสนับสนุนการบริหารจัดการด้านการเกษตร</t>
  </si>
  <si>
    <t>-ค่าตอบแทนใช้สอยและวัสดุ</t>
  </si>
  <si>
    <t>-ค่าน้ำมันเชื้อเพลิงและหล่อลื่น</t>
  </si>
  <si>
    <t>งบประมาณที่ได้รับสนับสนุน ตั้งแต่วันที่ 1 ตุลาคม 2565 - 30 กันยายน 2566</t>
  </si>
  <si>
    <t>-ค่าเบี้ยประชุมอพก.</t>
  </si>
  <si>
    <t>โครงการการสนับสนุนการขับเคลื่อนงานด้านการเกษตรในระดับพื้นที่</t>
  </si>
  <si>
    <t>แผนงานพื้นฐานด้านการสร้างความสามารถในการแข่งขัน 07002280001005000001</t>
  </si>
  <si>
    <t>งบรายจ่ายอื่น 6611500</t>
  </si>
  <si>
    <t>ค่าใช้จ่ายในการจัดประชุมคณะกรรมการไกล่เกลี่ยข้อพิพาทประจำจังหวัดกาญจนบุรี</t>
  </si>
  <si>
    <t>เบิกแทนกรมฝนหลวงและการบินเกษตร</t>
  </si>
  <si>
    <t>ค่าใช้จ่ายในการจัดงาน "วันพระบิดาแห่งฝนหลวง" ประจำปี 2565</t>
  </si>
  <si>
    <t>แผนงานยุทธศาตร์การเกษตรสร้างมูลค่า ผลผลิตโครงการขับเคลื่อนการเกษตรระดับหมู่บ้านสู่การผลิตสินค้าเกษตรมูลค่าสูง</t>
  </si>
  <si>
    <t>กิจกรรมขับเคลื่อนการเกษตรระดับหมู่บ้านสู่การผลิตสินค้าเกษตรมูลค่าสูง</t>
  </si>
  <si>
    <t>ค่าใช้จ่ายโครงการขับเคลื่อนการเกษตรระดับหมู่บ้านสู่การผลิตสินค้าเกษตรมูลค่าสูง</t>
  </si>
  <si>
    <t xml:space="preserve">  -ค่าอำนวยการจังหวัดและอำเภอ</t>
  </si>
  <si>
    <t xml:space="preserve">  -ค่าจัดประชุม SC</t>
  </si>
  <si>
    <t xml:space="preserve">  -ค่าจัดประชุมรับอำเภอ</t>
  </si>
  <si>
    <t>รายการค่าใช้จ่ายโครงการส่งเสริมการดำเนินงานอันเนื่องมาจากพระราชดำริ</t>
  </si>
  <si>
    <t>โครงการพัฒนาชุมชนในเขตรักษาพันธุ์สัตว์ป่าและอุทยานแห่งชาติ จังหวัดกาญจนบุรี</t>
  </si>
  <si>
    <t xml:space="preserve">งบรายจ่ายอื่น </t>
  </si>
  <si>
    <t>จัดประชุมคณะทำงานขับเคลื่อนโครงการฯ</t>
  </si>
  <si>
    <t>ติดตามความก้าวหน้าการดำเนินงานในพื้นที่โครงการฯ</t>
  </si>
  <si>
    <t>ค่าจ้างเหมาเจ้าหน้าที่โครงการ (ล่ามสื่อสารภาษา</t>
  </si>
  <si>
    <t>ท้องถิ่น : ภาษากะเหรี่ยง)2อัตราๆละ15,000บาท</t>
  </si>
  <si>
    <t>ต่อเดือน ระยะเวลา 9 เดือน</t>
  </si>
  <si>
    <t xml:space="preserve">รับเสด็จสมเด็จพระเจ้าลูกเธอเจ้าฟ้าพัชรกิติยาภา </t>
  </si>
  <si>
    <t>นเรนทิราเทพยวดี กรมหลวงราชสาริณี</t>
  </si>
  <si>
    <t>สิริพัชรมหาวัชรราชธิดา องค์ประธานกรรมการ</t>
  </si>
  <si>
    <t>ติดตามความก้าวหน้าการดำเนินงานโครงการใน</t>
  </si>
  <si>
    <t>พื้นที่ จำนวน 2 ครั้งๆละ 3 วัน</t>
  </si>
  <si>
    <t>โครงการจิตอาสาพระราชทานตามแนวโครงการ</t>
  </si>
  <si>
    <t>คลินิคเกษตรเคลื่อนที่ฯ และกิจกรรมประชาสัมพันธ์</t>
  </si>
  <si>
    <t>สร้างความตระหนักรู้ และธำรงรักษาสถาบันหลัก</t>
  </si>
  <si>
    <t>ของชาติ</t>
  </si>
  <si>
    <t>ออกบริการโครงการคลินิคเกษตรเคลื่อนที่</t>
  </si>
  <si>
    <t>จิตอาสาพระราชทานตามแนวพระราชดำริ</t>
  </si>
  <si>
    <t>11 พ.ย. 65</t>
  </si>
  <si>
    <t>6.1.1</t>
  </si>
  <si>
    <t>6.1.2</t>
  </si>
  <si>
    <t>6.1.3</t>
  </si>
  <si>
    <t>6.1.4</t>
  </si>
  <si>
    <t>6.2.1</t>
  </si>
  <si>
    <t>6.2.2</t>
  </si>
  <si>
    <t>กลุ่มสารสนเทศฯ</t>
  </si>
  <si>
    <t>ต.ค.65-มี.ค.66</t>
  </si>
  <si>
    <t>ต.ค.65-เม.ย.66</t>
  </si>
  <si>
    <t>รายงานการใช้จ่ายงบประมาณปี  2566</t>
  </si>
  <si>
    <t>ค่าตอบแทนใช้สอยและวัสดุ</t>
  </si>
  <si>
    <t>กิจกรรมบูรณาการงานในส่วนภูมิภาค</t>
  </si>
  <si>
    <t>คณะกรรมการขับเคลื่อนงานด้านการเกษตรระดับจังหวัดและระดับอำเภอ</t>
  </si>
  <si>
    <t>31 มกราคม 2566</t>
  </si>
  <si>
    <t>งบไม่เพียงพอ/มค.66/ตกเบิก</t>
  </si>
  <si>
    <t>(รอเบิก630บาท)</t>
  </si>
  <si>
    <t>(รอเบิก700บาท)</t>
  </si>
  <si>
    <t>(รอเบิก500บาท)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</si>
</sst>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.0_-;\-* #,##0.0_-;_-* &quot;-&quot;??_-;_-@_-"/>
  </numFmts>
  <fonts count="3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IT๙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4"/>
      <color theme="1"/>
      <name val="Tahoma"/>
      <family val="2"/>
      <charset val="222"/>
      <scheme val="minor"/>
    </font>
    <font>
      <b/>
      <sz val="16"/>
      <color theme="1"/>
      <name val="Tahoma"/>
      <family val="2"/>
      <charset val="222"/>
      <scheme val="minor"/>
    </font>
    <font>
      <sz val="12"/>
      <color theme="1"/>
      <name val="TH SarabunPSK"/>
      <family val="2"/>
    </font>
    <font>
      <b/>
      <u/>
      <sz val="14"/>
      <color theme="1"/>
      <name val="TH SarabunPSK"/>
      <family val="2"/>
    </font>
    <font>
      <b/>
      <u/>
      <sz val="12"/>
      <color theme="1"/>
      <name val="TH SarabunPSK"/>
      <family val="2"/>
    </font>
    <font>
      <b/>
      <u/>
      <sz val="13"/>
      <color theme="1"/>
      <name val="TH SarabunPSK"/>
      <family val="2"/>
    </font>
    <font>
      <b/>
      <u val="singleAccounting"/>
      <sz val="13"/>
      <color theme="1"/>
      <name val="TH SarabunPSK"/>
      <family val="2"/>
    </font>
    <font>
      <b/>
      <u val="doubleAccounting"/>
      <sz val="14"/>
      <color theme="1"/>
      <name val="TH SarabunPSK"/>
      <family val="2"/>
    </font>
    <font>
      <b/>
      <sz val="13"/>
      <color theme="1"/>
      <name val="TH SarabunPSK"/>
      <family val="2"/>
    </font>
    <font>
      <b/>
      <sz val="11"/>
      <color theme="1"/>
      <name val="TH SarabunPSK"/>
      <family val="2"/>
    </font>
    <font>
      <b/>
      <u/>
      <sz val="9"/>
      <color theme="1"/>
      <name val="TH SarabunPSK"/>
      <family val="2"/>
    </font>
    <font>
      <b/>
      <u val="doubleAccounting"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b/>
      <u val="double"/>
      <sz val="14"/>
      <color theme="1"/>
      <name val="TH SarabunPSK"/>
      <family val="2"/>
    </font>
    <font>
      <b/>
      <sz val="10"/>
      <color theme="1"/>
      <name val="TH SarabunPSK"/>
      <family val="2"/>
    </font>
    <font>
      <b/>
      <u/>
      <sz val="10"/>
      <color theme="1"/>
      <name val="TH SarabunPSK"/>
      <family val="2"/>
    </font>
    <font>
      <b/>
      <u/>
      <sz val="16"/>
      <color theme="1"/>
      <name val="TH SarabunPSK"/>
      <family val="2"/>
    </font>
    <font>
      <b/>
      <u/>
      <sz val="16"/>
      <color theme="1"/>
      <name val="Tahoma"/>
      <family val="2"/>
      <charset val="222"/>
      <scheme val="minor"/>
    </font>
    <font>
      <u val="singleAccounting"/>
      <sz val="16"/>
      <color theme="1"/>
      <name val="TH SarabunPSK"/>
      <family val="2"/>
    </font>
    <font>
      <u/>
      <sz val="14"/>
      <color theme="1"/>
      <name val="TH SarabunPSK"/>
      <family val="2"/>
    </font>
    <font>
      <sz val="11"/>
      <color theme="1"/>
      <name val="Tahoma"/>
      <family val="2"/>
      <scheme val="minor"/>
    </font>
    <font>
      <u val="double"/>
      <sz val="16"/>
      <color theme="1"/>
      <name val="TH SarabunPSK"/>
      <family val="2"/>
    </font>
    <font>
      <b/>
      <sz val="9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9">
    <xf numFmtId="0" fontId="0" fillId="0" borderId="0" xfId="0"/>
    <xf numFmtId="0" fontId="2" fillId="0" borderId="0" xfId="0" applyFont="1"/>
    <xf numFmtId="0" fontId="2" fillId="0" borderId="0" xfId="0" applyFont="1" applyBorder="1"/>
    <xf numFmtId="43" fontId="2" fillId="0" borderId="0" xfId="0" applyNumberFormat="1" applyFont="1" applyBorder="1"/>
    <xf numFmtId="0" fontId="3" fillId="0" borderId="0" xfId="0" applyFont="1"/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3" fontId="3" fillId="0" borderId="0" xfId="1" applyFont="1" applyBorder="1"/>
    <xf numFmtId="0" fontId="3" fillId="0" borderId="7" xfId="0" applyFont="1" applyBorder="1" applyAlignment="1">
      <alignment horizontal="center"/>
    </xf>
    <xf numFmtId="43" fontId="5" fillId="0" borderId="6" xfId="1" applyFont="1" applyBorder="1"/>
    <xf numFmtId="0" fontId="0" fillId="0" borderId="0" xfId="0" applyBorder="1"/>
    <xf numFmtId="2" fontId="6" fillId="0" borderId="0" xfId="0" applyNumberFormat="1" applyFont="1" applyBorder="1"/>
    <xf numFmtId="0" fontId="7" fillId="0" borderId="0" xfId="0" applyFont="1"/>
    <xf numFmtId="43" fontId="6" fillId="0" borderId="9" xfId="1" applyFont="1" applyBorder="1"/>
    <xf numFmtId="0" fontId="5" fillId="0" borderId="9" xfId="0" applyFont="1" applyBorder="1"/>
    <xf numFmtId="43" fontId="6" fillId="0" borderId="0" xfId="1" applyFont="1" applyBorder="1"/>
    <xf numFmtId="0" fontId="5" fillId="0" borderId="9" xfId="0" applyFont="1" applyBorder="1" applyAlignment="1">
      <alignment horizontal="left"/>
    </xf>
    <xf numFmtId="43" fontId="5" fillId="0" borderId="4" xfId="1" applyFont="1" applyBorder="1"/>
    <xf numFmtId="0" fontId="3" fillId="0" borderId="9" xfId="0" applyFont="1" applyBorder="1" applyAlignment="1">
      <alignment horizontal="center"/>
    </xf>
    <xf numFmtId="43" fontId="5" fillId="0" borderId="0" xfId="1" applyFont="1" applyBorder="1"/>
    <xf numFmtId="0" fontId="6" fillId="0" borderId="7" xfId="0" applyFont="1" applyBorder="1"/>
    <xf numFmtId="43" fontId="5" fillId="0" borderId="9" xfId="1" applyFont="1" applyBorder="1"/>
    <xf numFmtId="0" fontId="6" fillId="0" borderId="6" xfId="0" quotePrefix="1" applyFont="1" applyBorder="1"/>
    <xf numFmtId="0" fontId="6" fillId="0" borderId="7" xfId="0" quotePrefix="1" applyFont="1" applyBorder="1"/>
    <xf numFmtId="0" fontId="6" fillId="0" borderId="4" xfId="0" quotePrefix="1" applyFont="1" applyBorder="1"/>
    <xf numFmtId="43" fontId="6" fillId="0" borderId="7" xfId="1" applyFont="1" applyBorder="1"/>
    <xf numFmtId="43" fontId="5" fillId="0" borderId="1" xfId="1" applyFont="1" applyBorder="1"/>
    <xf numFmtId="43" fontId="6" fillId="0" borderId="4" xfId="1" applyFont="1" applyBorder="1"/>
    <xf numFmtId="2" fontId="6" fillId="0" borderId="7" xfId="0" applyNumberFormat="1" applyFont="1" applyBorder="1"/>
    <xf numFmtId="2" fontId="5" fillId="0" borderId="4" xfId="0" applyNumberFormat="1" applyFont="1" applyBorder="1"/>
    <xf numFmtId="0" fontId="6" fillId="0" borderId="0" xfId="0" applyFont="1" applyBorder="1"/>
    <xf numFmtId="2" fontId="6" fillId="0" borderId="6" xfId="0" applyNumberFormat="1" applyFont="1" applyBorder="1"/>
    <xf numFmtId="2" fontId="5" fillId="0" borderId="6" xfId="0" applyNumberFormat="1" applyFont="1" applyBorder="1"/>
    <xf numFmtId="0" fontId="9" fillId="0" borderId="7" xfId="0" quotePrefix="1" applyFont="1" applyBorder="1"/>
    <xf numFmtId="0" fontId="9" fillId="0" borderId="7" xfId="0" applyFont="1" applyBorder="1"/>
    <xf numFmtId="43" fontId="6" fillId="0" borderId="1" xfId="1" applyFont="1" applyBorder="1"/>
    <xf numFmtId="43" fontId="5" fillId="0" borderId="10" xfId="1" applyFont="1" applyBorder="1"/>
    <xf numFmtId="0" fontId="5" fillId="0" borderId="7" xfId="0" quotePrefix="1" applyFont="1" applyBorder="1"/>
    <xf numFmtId="0" fontId="5" fillId="0" borderId="6" xfId="0" applyFont="1" applyBorder="1"/>
    <xf numFmtId="0" fontId="5" fillId="0" borderId="4" xfId="0" applyFont="1" applyBorder="1" applyAlignment="1">
      <alignment horizontal="left"/>
    </xf>
    <xf numFmtId="2" fontId="6" fillId="0" borderId="9" xfId="0" applyNumberFormat="1" applyFont="1" applyBorder="1"/>
    <xf numFmtId="43" fontId="6" fillId="0" borderId="6" xfId="1" applyFont="1" applyBorder="1"/>
    <xf numFmtId="2" fontId="6" fillId="0" borderId="4" xfId="0" applyNumberFormat="1" applyFont="1" applyBorder="1"/>
    <xf numFmtId="0" fontId="5" fillId="0" borderId="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 applyAlignment="1">
      <alignment horizontal="center"/>
    </xf>
    <xf numFmtId="0" fontId="6" fillId="0" borderId="8" xfId="0" applyFont="1" applyBorder="1"/>
    <xf numFmtId="43" fontId="5" fillId="0" borderId="7" xfId="1" applyFont="1" applyBorder="1"/>
    <xf numFmtId="2" fontId="5" fillId="0" borderId="7" xfId="0" applyNumberFormat="1" applyFont="1" applyBorder="1"/>
    <xf numFmtId="2" fontId="8" fillId="0" borderId="7" xfId="0" applyNumberFormat="1" applyFont="1" applyBorder="1"/>
    <xf numFmtId="43" fontId="8" fillId="0" borderId="0" xfId="1" applyFont="1" applyBorder="1"/>
    <xf numFmtId="0" fontId="8" fillId="0" borderId="9" xfId="0" applyFont="1" applyBorder="1"/>
    <xf numFmtId="0" fontId="14" fillId="0" borderId="9" xfId="0" applyFont="1" applyBorder="1" applyAlignment="1">
      <alignment horizontal="right"/>
    </xf>
    <xf numFmtId="43" fontId="12" fillId="0" borderId="7" xfId="1" applyFont="1" applyBorder="1"/>
    <xf numFmtId="2" fontId="12" fillId="0" borderId="7" xfId="0" applyNumberFormat="1" applyFont="1" applyBorder="1"/>
    <xf numFmtId="2" fontId="8" fillId="0" borderId="9" xfId="0" applyNumberFormat="1" applyFont="1" applyBorder="1"/>
    <xf numFmtId="43" fontId="6" fillId="0" borderId="0" xfId="1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43" fontId="16" fillId="0" borderId="0" xfId="1" applyFont="1" applyBorder="1" applyAlignment="1">
      <alignment horizontal="right"/>
    </xf>
    <xf numFmtId="43" fontId="15" fillId="0" borderId="0" xfId="1" applyFont="1" applyBorder="1" applyAlignment="1">
      <alignment horizontal="right"/>
    </xf>
    <xf numFmtId="17" fontId="5" fillId="0" borderId="9" xfId="0" applyNumberFormat="1" applyFont="1" applyBorder="1" applyAlignment="1">
      <alignment horizontal="left"/>
    </xf>
    <xf numFmtId="0" fontId="13" fillId="0" borderId="10" xfId="0" applyFont="1" applyBorder="1"/>
    <xf numFmtId="0" fontId="5" fillId="0" borderId="7" xfId="0" applyFont="1" applyBorder="1" applyAlignment="1">
      <alignment horizontal="left"/>
    </xf>
    <xf numFmtId="2" fontId="5" fillId="0" borderId="9" xfId="0" applyNumberFormat="1" applyFont="1" applyBorder="1"/>
    <xf numFmtId="0" fontId="5" fillId="0" borderId="8" xfId="0" applyFont="1" applyBorder="1"/>
    <xf numFmtId="0" fontId="6" fillId="0" borderId="9" xfId="0" applyFont="1" applyBorder="1"/>
    <xf numFmtId="15" fontId="2" fillId="0" borderId="0" xfId="0" applyNumberFormat="1" applyFont="1" applyBorder="1"/>
    <xf numFmtId="0" fontId="5" fillId="0" borderId="11" xfId="0" applyFont="1" applyBorder="1" applyAlignment="1">
      <alignment horizontal="center"/>
    </xf>
    <xf numFmtId="43" fontId="5" fillId="0" borderId="9" xfId="0" applyNumberFormat="1" applyFont="1" applyBorder="1" applyAlignment="1">
      <alignment horizontal="center"/>
    </xf>
    <xf numFmtId="43" fontId="6" fillId="0" borderId="0" xfId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7" xfId="0" quotePrefix="1" applyFont="1" applyBorder="1" applyAlignment="1">
      <alignment horizontal="left"/>
    </xf>
    <xf numFmtId="43" fontId="6" fillId="0" borderId="9" xfId="1" applyFont="1" applyBorder="1" applyAlignment="1">
      <alignment horizontal="center"/>
    </xf>
    <xf numFmtId="0" fontId="6" fillId="0" borderId="7" xfId="0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7" xfId="0" applyFont="1" applyBorder="1"/>
    <xf numFmtId="0" fontId="5" fillId="0" borderId="10" xfId="0" applyFont="1" applyBorder="1" applyAlignment="1">
      <alignment horizontal="center"/>
    </xf>
    <xf numFmtId="43" fontId="5" fillId="0" borderId="12" xfId="1" applyFont="1" applyBorder="1"/>
    <xf numFmtId="43" fontId="5" fillId="0" borderId="13" xfId="1" applyFont="1" applyBorder="1"/>
    <xf numFmtId="2" fontId="5" fillId="0" borderId="10" xfId="0" applyNumberFormat="1" applyFont="1" applyBorder="1"/>
    <xf numFmtId="0" fontId="5" fillId="0" borderId="4" xfId="0" applyFont="1" applyBorder="1" applyAlignment="1">
      <alignment horizontal="center"/>
    </xf>
    <xf numFmtId="0" fontId="12" fillId="0" borderId="7" xfId="0" quotePrefix="1" applyFont="1" applyBorder="1"/>
    <xf numFmtId="0" fontId="12" fillId="0" borderId="6" xfId="0" quotePrefix="1" applyFont="1" applyBorder="1"/>
    <xf numFmtId="0" fontId="2" fillId="0" borderId="0" xfId="0" applyFont="1" applyBorder="1" applyAlignment="1">
      <alignment horizontal="left"/>
    </xf>
    <xf numFmtId="0" fontId="20" fillId="0" borderId="9" xfId="0" applyFont="1" applyBorder="1" applyAlignment="1">
      <alignment horizontal="left"/>
    </xf>
    <xf numFmtId="2" fontId="15" fillId="0" borderId="0" xfId="0" applyNumberFormat="1" applyFont="1" applyBorder="1" applyAlignment="1">
      <alignment horizontal="right"/>
    </xf>
    <xf numFmtId="0" fontId="6" fillId="0" borderId="4" xfId="0" quotePrefix="1" applyFont="1" applyBorder="1" applyAlignment="1">
      <alignment horizontal="left"/>
    </xf>
    <xf numFmtId="0" fontId="6" fillId="0" borderId="4" xfId="0" applyFont="1" applyBorder="1"/>
    <xf numFmtId="43" fontId="5" fillId="0" borderId="0" xfId="1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17" fontId="12" fillId="0" borderId="7" xfId="0" applyNumberFormat="1" applyFont="1" applyBorder="1" applyAlignment="1">
      <alignment horizontal="left"/>
    </xf>
    <xf numFmtId="17" fontId="12" fillId="0" borderId="0" xfId="0" applyNumberFormat="1" applyFont="1" applyBorder="1" applyAlignment="1">
      <alignment horizontal="left"/>
    </xf>
    <xf numFmtId="43" fontId="21" fillId="0" borderId="0" xfId="1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2" fontId="13" fillId="0" borderId="0" xfId="0" applyNumberFormat="1" applyFont="1" applyBorder="1" applyAlignment="1">
      <alignment horizontal="right"/>
    </xf>
    <xf numFmtId="17" fontId="15" fillId="0" borderId="9" xfId="0" applyNumberFormat="1" applyFont="1" applyBorder="1" applyAlignment="1">
      <alignment horizontal="left"/>
    </xf>
    <xf numFmtId="43" fontId="6" fillId="0" borderId="0" xfId="0" applyNumberFormat="1" applyFont="1" applyBorder="1"/>
    <xf numFmtId="0" fontId="18" fillId="0" borderId="9" xfId="0" applyFont="1" applyBorder="1" applyAlignment="1">
      <alignment horizontal="left"/>
    </xf>
    <xf numFmtId="43" fontId="22" fillId="0" borderId="0" xfId="1" applyFont="1" applyBorder="1"/>
    <xf numFmtId="43" fontId="17" fillId="0" borderId="0" xfId="1" applyFont="1" applyBorder="1"/>
    <xf numFmtId="43" fontId="23" fillId="0" borderId="0" xfId="1" applyFont="1" applyBorder="1"/>
    <xf numFmtId="17" fontId="25" fillId="0" borderId="6" xfId="0" applyNumberFormat="1" applyFont="1" applyBorder="1" applyAlignment="1">
      <alignment horizontal="left"/>
    </xf>
    <xf numFmtId="43" fontId="24" fillId="0" borderId="9" xfId="1" applyFont="1" applyBorder="1" applyAlignment="1">
      <alignment horizontal="left"/>
    </xf>
    <xf numFmtId="43" fontId="5" fillId="0" borderId="9" xfId="1" applyFont="1" applyBorder="1" applyAlignment="1">
      <alignment horizontal="left"/>
    </xf>
    <xf numFmtId="0" fontId="6" fillId="0" borderId="6" xfId="0" applyFont="1" applyBorder="1"/>
    <xf numFmtId="43" fontId="3" fillId="0" borderId="9" xfId="0" applyNumberFormat="1" applyFont="1" applyBorder="1" applyAlignment="1">
      <alignment horizontal="center"/>
    </xf>
    <xf numFmtId="43" fontId="2" fillId="0" borderId="0" xfId="1" applyFont="1" applyBorder="1" applyAlignment="1">
      <alignment horizontal="center"/>
    </xf>
    <xf numFmtId="43" fontId="2" fillId="0" borderId="7" xfId="1" applyFont="1" applyBorder="1"/>
    <xf numFmtId="0" fontId="3" fillId="0" borderId="9" xfId="0" applyFont="1" applyBorder="1"/>
    <xf numFmtId="0" fontId="2" fillId="0" borderId="8" xfId="0" applyFont="1" applyBorder="1"/>
    <xf numFmtId="43" fontId="2" fillId="0" borderId="9" xfId="1" applyFont="1" applyBorder="1"/>
    <xf numFmtId="43" fontId="3" fillId="0" borderId="9" xfId="1" applyFont="1" applyBorder="1"/>
    <xf numFmtId="0" fontId="5" fillId="0" borderId="6" xfId="0" applyFont="1" applyBorder="1" applyAlignment="1">
      <alignment horizontal="left"/>
    </xf>
    <xf numFmtId="0" fontId="3" fillId="0" borderId="4" xfId="0" applyFont="1" applyBorder="1"/>
    <xf numFmtId="0" fontId="13" fillId="0" borderId="6" xfId="0" applyFont="1" applyBorder="1" applyAlignment="1">
      <alignment horizontal="left"/>
    </xf>
    <xf numFmtId="43" fontId="5" fillId="0" borderId="6" xfId="0" applyNumberFormat="1" applyFont="1" applyBorder="1"/>
    <xf numFmtId="43" fontId="5" fillId="0" borderId="6" xfId="1" applyFont="1" applyBorder="1" applyAlignment="1">
      <alignment horizontal="left"/>
    </xf>
    <xf numFmtId="2" fontId="5" fillId="0" borderId="7" xfId="0" applyNumberFormat="1" applyFont="1" applyBorder="1" applyAlignment="1">
      <alignment horizontal="left"/>
    </xf>
    <xf numFmtId="0" fontId="26" fillId="0" borderId="3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9" fillId="0" borderId="1" xfId="0" quotePrefix="1" applyFont="1" applyBorder="1"/>
    <xf numFmtId="2" fontId="6" fillId="0" borderId="1" xfId="0" applyNumberFormat="1" applyFont="1" applyBorder="1"/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43" fontId="2" fillId="0" borderId="1" xfId="0" applyNumberFormat="1" applyFont="1" applyBorder="1"/>
    <xf numFmtId="43" fontId="5" fillId="0" borderId="8" xfId="1" applyFont="1" applyBorder="1" applyAlignment="1">
      <alignment horizontal="left"/>
    </xf>
    <xf numFmtId="43" fontId="2" fillId="0" borderId="9" xfId="0" applyNumberFormat="1" applyFont="1" applyBorder="1"/>
    <xf numFmtId="43" fontId="28" fillId="0" borderId="9" xfId="0" applyNumberFormat="1" applyFont="1" applyBorder="1"/>
    <xf numFmtId="43" fontId="17" fillId="0" borderId="9" xfId="1" applyFont="1" applyBorder="1"/>
    <xf numFmtId="2" fontId="29" fillId="0" borderId="9" xfId="0" applyNumberFormat="1" applyFont="1" applyBorder="1"/>
    <xf numFmtId="0" fontId="2" fillId="0" borderId="1" xfId="0" applyFont="1" applyBorder="1"/>
    <xf numFmtId="2" fontId="26" fillId="0" borderId="10" xfId="0" applyNumberFormat="1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26" fillId="0" borderId="10" xfId="0" applyFont="1" applyBorder="1" applyAlignment="1">
      <alignment horizontal="center"/>
    </xf>
    <xf numFmtId="43" fontId="22" fillId="0" borderId="0" xfId="0" applyNumberFormat="1" applyFont="1" applyBorder="1" applyAlignment="1">
      <alignment horizontal="center"/>
    </xf>
    <xf numFmtId="43" fontId="2" fillId="0" borderId="0" xfId="1" applyFont="1" applyBorder="1"/>
    <xf numFmtId="43" fontId="2" fillId="0" borderId="14" xfId="0" applyNumberFormat="1" applyFont="1" applyBorder="1"/>
    <xf numFmtId="43" fontId="2" fillId="0" borderId="14" xfId="1" applyFont="1" applyBorder="1"/>
    <xf numFmtId="0" fontId="22" fillId="0" borderId="0" xfId="0" applyFont="1" applyBorder="1" applyAlignment="1">
      <alignment horizontal="center"/>
    </xf>
    <xf numFmtId="0" fontId="30" fillId="0" borderId="0" xfId="0" applyFont="1" applyBorder="1"/>
    <xf numFmtId="0" fontId="5" fillId="0" borderId="9" xfId="0" applyFont="1" applyBorder="1" applyAlignment="1">
      <alignment horizontal="right"/>
    </xf>
    <xf numFmtId="187" fontId="8" fillId="0" borderId="9" xfId="1" applyNumberFormat="1" applyFont="1" applyBorder="1" applyAlignment="1">
      <alignment horizontal="left"/>
    </xf>
    <xf numFmtId="0" fontId="24" fillId="0" borderId="9" xfId="0" quotePrefix="1" applyFont="1" applyBorder="1" applyAlignment="1">
      <alignment horizontal="left"/>
    </xf>
    <xf numFmtId="17" fontId="5" fillId="0" borderId="6" xfId="0" applyNumberFormat="1" applyFont="1" applyBorder="1" applyAlignment="1">
      <alignment horizontal="left"/>
    </xf>
    <xf numFmtId="0" fontId="31" fillId="0" borderId="0" xfId="0" applyFont="1" applyBorder="1"/>
    <xf numFmtId="43" fontId="17" fillId="0" borderId="0" xfId="0" applyNumberFormat="1" applyFont="1" applyBorder="1" applyAlignment="1">
      <alignment horizontal="center"/>
    </xf>
    <xf numFmtId="43" fontId="6" fillId="0" borderId="0" xfId="1" applyFont="1" applyBorder="1" applyAlignment="1">
      <alignment horizontal="right"/>
    </xf>
    <xf numFmtId="17" fontId="14" fillId="0" borderId="5" xfId="0" applyNumberFormat="1" applyFont="1" applyBorder="1" applyAlignment="1">
      <alignment horizontal="left"/>
    </xf>
    <xf numFmtId="43" fontId="19" fillId="0" borderId="9" xfId="1" applyFont="1" applyBorder="1"/>
    <xf numFmtId="43" fontId="19" fillId="0" borderId="6" xfId="1" applyFont="1" applyBorder="1"/>
    <xf numFmtId="17" fontId="8" fillId="0" borderId="5" xfId="0" applyNumberFormat="1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8" fillId="0" borderId="8" xfId="0" applyFont="1" applyBorder="1" applyAlignment="1">
      <alignment horizontal="right"/>
    </xf>
    <xf numFmtId="0" fontId="13" fillId="0" borderId="6" xfId="0" applyFont="1" applyBorder="1"/>
    <xf numFmtId="0" fontId="5" fillId="0" borderId="6" xfId="0" applyFont="1" applyBorder="1" applyAlignment="1">
      <alignment horizontal="right"/>
    </xf>
    <xf numFmtId="43" fontId="18" fillId="0" borderId="6" xfId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8" fillId="0" borderId="8" xfId="0" applyFont="1" applyBorder="1"/>
    <xf numFmtId="2" fontId="18" fillId="0" borderId="9" xfId="0" applyNumberFormat="1" applyFont="1" applyBorder="1" applyAlignment="1">
      <alignment horizontal="left"/>
    </xf>
    <xf numFmtId="2" fontId="18" fillId="0" borderId="9" xfId="0" applyNumberFormat="1" applyFont="1" applyBorder="1"/>
    <xf numFmtId="43" fontId="2" fillId="0" borderId="0" xfId="0" applyNumberFormat="1" applyFont="1" applyBorder="1" applyAlignment="1">
      <alignment horizontal="left"/>
    </xf>
    <xf numFmtId="43" fontId="18" fillId="0" borderId="6" xfId="1" applyFont="1" applyBorder="1"/>
    <xf numFmtId="17" fontId="18" fillId="0" borderId="9" xfId="0" applyNumberFormat="1" applyFont="1" applyBorder="1" applyAlignment="1">
      <alignment horizontal="left"/>
    </xf>
    <xf numFmtId="43" fontId="18" fillId="0" borderId="9" xfId="1" applyFont="1" applyBorder="1" applyAlignment="1">
      <alignment horizontal="left"/>
    </xf>
    <xf numFmtId="43" fontId="5" fillId="0" borderId="0" xfId="1" applyFont="1" applyBorder="1" applyAlignment="1">
      <alignment horizontal="left"/>
    </xf>
    <xf numFmtId="2" fontId="29" fillId="0" borderId="4" xfId="0" applyNumberFormat="1" applyFont="1" applyBorder="1"/>
    <xf numFmtId="43" fontId="28" fillId="0" borderId="4" xfId="0" applyNumberFormat="1" applyFont="1" applyBorder="1"/>
    <xf numFmtId="43" fontId="2" fillId="0" borderId="6" xfId="0" applyNumberFormat="1" applyFont="1" applyBorder="1"/>
    <xf numFmtId="17" fontId="5" fillId="0" borderId="8" xfId="0" applyNumberFormat="1" applyFont="1" applyBorder="1" applyAlignment="1">
      <alignment horizontal="left"/>
    </xf>
    <xf numFmtId="17" fontId="3" fillId="0" borderId="9" xfId="0" applyNumberFormat="1" applyFont="1" applyBorder="1" applyAlignment="1">
      <alignment horizontal="left"/>
    </xf>
    <xf numFmtId="43" fontId="3" fillId="0" borderId="0" xfId="0" applyNumberFormat="1" applyFont="1" applyBorder="1" applyAlignment="1">
      <alignment horizontal="right"/>
    </xf>
    <xf numFmtId="0" fontId="8" fillId="0" borderId="0" xfId="0" applyFont="1" applyBorder="1" applyAlignment="1">
      <alignment horizontal="left"/>
    </xf>
    <xf numFmtId="43" fontId="3" fillId="0" borderId="0" xfId="0" applyNumberFormat="1" applyFont="1" applyBorder="1"/>
    <xf numFmtId="0" fontId="5" fillId="0" borderId="10" xfId="0" applyFont="1" applyBorder="1" applyAlignment="1">
      <alignment horizontal="left"/>
    </xf>
    <xf numFmtId="2" fontId="5" fillId="0" borderId="0" xfId="0" applyNumberFormat="1" applyFont="1" applyBorder="1"/>
    <xf numFmtId="0" fontId="13" fillId="0" borderId="0" xfId="0" applyFont="1" applyBorder="1" applyAlignment="1">
      <alignment horizontal="left"/>
    </xf>
    <xf numFmtId="0" fontId="5" fillId="0" borderId="6" xfId="0" quotePrefix="1" applyFont="1" applyBorder="1" applyAlignment="1">
      <alignment horizontal="left"/>
    </xf>
    <xf numFmtId="43" fontId="8" fillId="0" borderId="8" xfId="1" applyFont="1" applyBorder="1" applyAlignment="1">
      <alignment horizontal="left"/>
    </xf>
    <xf numFmtId="2" fontId="29" fillId="0" borderId="7" xfId="0" applyNumberFormat="1" applyFont="1" applyBorder="1"/>
    <xf numFmtId="43" fontId="28" fillId="0" borderId="7" xfId="0" applyNumberFormat="1" applyFont="1" applyBorder="1"/>
    <xf numFmtId="0" fontId="6" fillId="0" borderId="1" xfId="0" applyFont="1" applyBorder="1" applyAlignment="1">
      <alignment horizontal="center"/>
    </xf>
    <xf numFmtId="43" fontId="28" fillId="0" borderId="16" xfId="0" applyNumberFormat="1" applyFont="1" applyBorder="1"/>
    <xf numFmtId="43" fontId="2" fillId="0" borderId="15" xfId="0" applyNumberFormat="1" applyFont="1" applyBorder="1"/>
    <xf numFmtId="2" fontId="29" fillId="0" borderId="0" xfId="0" applyNumberFormat="1" applyFont="1" applyBorder="1"/>
    <xf numFmtId="43" fontId="28" fillId="0" borderId="0" xfId="0" applyNumberFormat="1" applyFont="1" applyBorder="1"/>
    <xf numFmtId="43" fontId="2" fillId="0" borderId="8" xfId="0" applyNumberFormat="1" applyFont="1" applyBorder="1"/>
    <xf numFmtId="2" fontId="2" fillId="0" borderId="10" xfId="0" quotePrefix="1" applyNumberFormat="1" applyFont="1" applyBorder="1" applyAlignment="1">
      <alignment horizontal="center"/>
    </xf>
    <xf numFmtId="0" fontId="13" fillId="0" borderId="0" xfId="0" applyFont="1" applyBorder="1"/>
    <xf numFmtId="0" fontId="9" fillId="0" borderId="0" xfId="0" quotePrefix="1" applyFont="1" applyBorder="1"/>
    <xf numFmtId="17" fontId="5" fillId="0" borderId="0" xfId="0" applyNumberFormat="1" applyFont="1" applyBorder="1" applyAlignment="1">
      <alignment horizontal="left"/>
    </xf>
    <xf numFmtId="17" fontId="32" fillId="0" borderId="6" xfId="0" applyNumberFormat="1" applyFont="1" applyBorder="1" applyAlignment="1">
      <alignment horizontal="left"/>
    </xf>
    <xf numFmtId="43" fontId="22" fillId="0" borderId="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5" fontId="4" fillId="0" borderId="0" xfId="0" quotePrefix="1" applyNumberFormat="1" applyFont="1" applyAlignment="1">
      <alignment horizontal="center"/>
    </xf>
    <xf numFmtId="0" fontId="11" fillId="0" borderId="9" xfId="0" applyFont="1" applyBorder="1" applyAlignment="1">
      <alignment horizontal="center" vertical="center"/>
    </xf>
    <xf numFmtId="15" fontId="4" fillId="0" borderId="0" xfId="0" applyNumberFormat="1" applyFont="1" applyAlignment="1">
      <alignment horizontal="center"/>
    </xf>
    <xf numFmtId="0" fontId="26" fillId="0" borderId="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9"/>
  <sheetViews>
    <sheetView tabSelected="1" workbookViewId="0">
      <selection activeCell="G79" sqref="G79"/>
    </sheetView>
  </sheetViews>
  <sheetFormatPr defaultRowHeight="24"/>
  <cols>
    <col min="1" max="1" width="5.25" style="2" customWidth="1"/>
    <col min="2" max="2" width="31.5" style="2" customWidth="1"/>
    <col min="3" max="3" width="12.125" style="2" customWidth="1"/>
    <col min="4" max="4" width="11.75" style="2" customWidth="1"/>
    <col min="5" max="5" width="11.625" style="2" customWidth="1"/>
    <col min="6" max="6" width="6.5" style="2" customWidth="1"/>
    <col min="7" max="7" width="12.875" style="2" customWidth="1"/>
    <col min="8" max="8" width="9" style="2"/>
    <col min="9" max="9" width="12.25" style="2" bestFit="1" customWidth="1"/>
    <col min="10" max="10" width="13.125" style="2" bestFit="1" customWidth="1"/>
    <col min="11" max="11" width="13.5" style="2" customWidth="1"/>
    <col min="12" max="12" width="12.25" style="2" bestFit="1" customWidth="1"/>
    <col min="13" max="13" width="9.875" style="2" bestFit="1" customWidth="1"/>
    <col min="14" max="16384" width="9" style="2"/>
  </cols>
  <sheetData>
    <row r="1" spans="1:11" ht="27.75">
      <c r="A1" s="213" t="s">
        <v>122</v>
      </c>
      <c r="B1" s="213"/>
      <c r="C1" s="213"/>
      <c r="D1" s="213"/>
      <c r="E1" s="213"/>
      <c r="F1" s="213"/>
      <c r="G1" s="213"/>
    </row>
    <row r="2" spans="1:11" s="7" customFormat="1" ht="25.5" customHeight="1">
      <c r="A2" s="216" t="s">
        <v>79</v>
      </c>
      <c r="B2" s="213"/>
      <c r="C2" s="213"/>
      <c r="D2" s="213"/>
      <c r="E2" s="213"/>
      <c r="F2" s="213"/>
      <c r="G2" s="213"/>
    </row>
    <row r="3" spans="1:11" s="7" customFormat="1" ht="27.75">
      <c r="A3" s="213" t="s">
        <v>11</v>
      </c>
      <c r="B3" s="213"/>
      <c r="C3" s="213"/>
      <c r="D3" s="213"/>
      <c r="E3" s="213"/>
      <c r="F3" s="213"/>
      <c r="G3" s="213"/>
    </row>
    <row r="4" spans="1:11" ht="27" customHeight="1">
      <c r="A4" s="214" t="s">
        <v>126</v>
      </c>
      <c r="B4" s="213"/>
      <c r="C4" s="213"/>
      <c r="D4" s="213"/>
      <c r="E4" s="213"/>
      <c r="F4" s="213"/>
      <c r="G4" s="213"/>
    </row>
    <row r="5" spans="1:11" ht="3.75" hidden="1" customHeight="1">
      <c r="A5" s="5"/>
      <c r="B5" s="5"/>
      <c r="C5" s="5"/>
      <c r="D5" s="5"/>
      <c r="E5" s="5"/>
      <c r="F5" s="5"/>
      <c r="G5" s="5"/>
    </row>
    <row r="6" spans="1:11">
      <c r="A6" s="8" t="s">
        <v>1</v>
      </c>
      <c r="B6" s="212" t="s">
        <v>2</v>
      </c>
      <c r="C6" s="9" t="s">
        <v>3</v>
      </c>
      <c r="D6" s="212" t="s">
        <v>4</v>
      </c>
      <c r="E6" s="212" t="s">
        <v>0</v>
      </c>
      <c r="F6" s="10" t="s">
        <v>5</v>
      </c>
      <c r="G6" s="212" t="s">
        <v>6</v>
      </c>
    </row>
    <row r="7" spans="1:11">
      <c r="A7" s="11" t="s">
        <v>7</v>
      </c>
      <c r="B7" s="211"/>
      <c r="C7" s="12" t="s">
        <v>8</v>
      </c>
      <c r="D7" s="211"/>
      <c r="E7" s="211"/>
      <c r="F7" s="13" t="s">
        <v>9</v>
      </c>
      <c r="G7" s="215"/>
    </row>
    <row r="8" spans="1:11" s="7" customFormat="1">
      <c r="A8" s="50">
        <v>1</v>
      </c>
      <c r="B8" s="21" t="s">
        <v>20</v>
      </c>
      <c r="C8" s="51"/>
      <c r="D8" s="52"/>
      <c r="E8" s="53"/>
      <c r="F8" s="50"/>
      <c r="G8" s="167"/>
    </row>
    <row r="9" spans="1:11" s="7" customFormat="1">
      <c r="A9" s="55"/>
      <c r="B9" s="29" t="s">
        <v>12</v>
      </c>
      <c r="C9" s="24">
        <v>697900</v>
      </c>
      <c r="D9" s="16">
        <v>465240</v>
      </c>
      <c r="E9" s="33">
        <f>C9-D9</f>
        <v>232660</v>
      </c>
      <c r="F9" s="39">
        <f>D9*100/C9</f>
        <v>66.662845679896833</v>
      </c>
      <c r="G9" s="178"/>
    </row>
    <row r="10" spans="1:11" s="7" customFormat="1">
      <c r="A10" s="50">
        <v>2</v>
      </c>
      <c r="B10" s="21" t="s">
        <v>19</v>
      </c>
      <c r="C10" s="26"/>
      <c r="D10" s="28"/>
      <c r="E10" s="63"/>
      <c r="F10" s="68"/>
      <c r="G10" s="179"/>
    </row>
    <row r="11" spans="1:11" s="7" customFormat="1" ht="24.75">
      <c r="A11" s="50"/>
      <c r="B11" s="30" t="s">
        <v>67</v>
      </c>
      <c r="C11" s="20">
        <v>18000</v>
      </c>
      <c r="D11" s="20">
        <v>10500</v>
      </c>
      <c r="E11" s="26">
        <f>C11-D11</f>
        <v>7500</v>
      </c>
      <c r="F11" s="47">
        <f>D11*100/C11</f>
        <v>58.333333333333336</v>
      </c>
      <c r="G11" s="180"/>
      <c r="H11" s="89"/>
      <c r="I11" s="71"/>
      <c r="J11" s="97"/>
    </row>
    <row r="12" spans="1:11" s="7" customFormat="1" ht="24.75">
      <c r="A12" s="50"/>
      <c r="B12" s="30" t="s">
        <v>66</v>
      </c>
      <c r="C12" s="20">
        <v>1180</v>
      </c>
      <c r="D12" s="20">
        <v>1180</v>
      </c>
      <c r="E12" s="26">
        <f>C12-D12</f>
        <v>0</v>
      </c>
      <c r="F12" s="47">
        <f>D12*100/C12</f>
        <v>100</v>
      </c>
      <c r="G12" s="117"/>
      <c r="I12" s="71"/>
      <c r="J12" s="22"/>
      <c r="K12" s="22"/>
    </row>
    <row r="13" spans="1:11" s="7" customFormat="1">
      <c r="A13" s="50"/>
      <c r="B13" s="31" t="s">
        <v>62</v>
      </c>
      <c r="C13" s="48">
        <v>74095</v>
      </c>
      <c r="D13" s="48">
        <v>60000</v>
      </c>
      <c r="E13" s="33">
        <f>C13-D13</f>
        <v>14095</v>
      </c>
      <c r="F13" s="38">
        <f>D13*100/C13</f>
        <v>80.977123962480604</v>
      </c>
      <c r="G13" s="207" t="s">
        <v>127</v>
      </c>
      <c r="H13" s="70"/>
      <c r="I13" s="14"/>
    </row>
    <row r="14" spans="1:11" s="7" customFormat="1">
      <c r="A14" s="50"/>
      <c r="B14" s="55" t="s">
        <v>10</v>
      </c>
      <c r="C14" s="24">
        <f>SUM(C11:C13)</f>
        <v>93275</v>
      </c>
      <c r="D14" s="24">
        <f>SUM(D11:D13)</f>
        <v>71680</v>
      </c>
      <c r="E14" s="24">
        <f>C14-D14</f>
        <v>21595</v>
      </c>
      <c r="F14" s="39">
        <f>D14*100/C14</f>
        <v>76.848030018761733</v>
      </c>
      <c r="G14" s="116"/>
    </row>
    <row r="15" spans="1:11">
      <c r="A15" s="56">
        <v>3</v>
      </c>
      <c r="B15" s="57" t="s">
        <v>24</v>
      </c>
      <c r="C15" s="22"/>
      <c r="D15" s="20"/>
      <c r="E15" s="63"/>
      <c r="F15" s="62"/>
      <c r="G15" s="57"/>
      <c r="I15" s="18"/>
      <c r="J15" s="3"/>
    </row>
    <row r="16" spans="1:11" s="7" customFormat="1">
      <c r="A16" s="50"/>
      <c r="B16" s="27" t="s">
        <v>25</v>
      </c>
      <c r="C16" s="20"/>
      <c r="D16" s="20"/>
      <c r="E16" s="63"/>
      <c r="F16" s="62"/>
      <c r="G16" s="65"/>
      <c r="I16" s="18"/>
      <c r="J16" s="3"/>
    </row>
    <row r="17" spans="1:13" s="7" customFormat="1" ht="24.75">
      <c r="A17" s="50">
        <v>3.1</v>
      </c>
      <c r="B17" s="40" t="s">
        <v>27</v>
      </c>
      <c r="C17" s="32"/>
      <c r="D17" s="32"/>
      <c r="E17" s="60"/>
      <c r="F17" s="35"/>
      <c r="G17" s="110"/>
      <c r="I17" s="71"/>
      <c r="J17" s="3"/>
    </row>
    <row r="18" spans="1:13" s="7" customFormat="1">
      <c r="A18" s="50"/>
      <c r="B18" s="41" t="s">
        <v>28</v>
      </c>
      <c r="C18" s="32"/>
      <c r="D18" s="32"/>
      <c r="E18" s="66"/>
      <c r="F18" s="67"/>
      <c r="G18" s="65"/>
      <c r="I18" s="109"/>
      <c r="J18" s="3"/>
      <c r="K18" s="108"/>
      <c r="M18" s="108"/>
    </row>
    <row r="19" spans="1:13" s="7" customFormat="1" ht="26.25">
      <c r="A19" s="50"/>
      <c r="B19" s="40" t="s">
        <v>30</v>
      </c>
      <c r="C19" s="32">
        <v>0</v>
      </c>
      <c r="D19" s="32">
        <v>0</v>
      </c>
      <c r="E19" s="60">
        <f t="shared" ref="E19:E26" si="0">C19-D19</f>
        <v>0</v>
      </c>
      <c r="F19" s="35">
        <v>0</v>
      </c>
      <c r="G19" s="65"/>
      <c r="H19" s="89"/>
      <c r="I19" s="99"/>
      <c r="J19" s="187"/>
      <c r="K19" s="106"/>
      <c r="M19" s="14"/>
    </row>
    <row r="20" spans="1:13" s="7" customFormat="1">
      <c r="A20" s="50"/>
      <c r="B20" s="40" t="s">
        <v>29</v>
      </c>
      <c r="C20" s="32">
        <v>10000</v>
      </c>
      <c r="D20" s="32">
        <v>4700</v>
      </c>
      <c r="E20" s="60">
        <f t="shared" ref="E20" si="1">C20-D20</f>
        <v>5300</v>
      </c>
      <c r="F20" s="35">
        <f t="shared" ref="F20" si="2">D20*100/C20</f>
        <v>47</v>
      </c>
      <c r="G20" s="176"/>
      <c r="H20" s="188"/>
      <c r="I20" s="26"/>
      <c r="J20" s="3"/>
      <c r="K20" s="3"/>
    </row>
    <row r="21" spans="1:13" s="7" customFormat="1">
      <c r="A21" s="50"/>
      <c r="B21" s="40" t="s">
        <v>63</v>
      </c>
      <c r="C21" s="32">
        <v>7581</v>
      </c>
      <c r="D21" s="32">
        <v>2030</v>
      </c>
      <c r="E21" s="60">
        <f>C21-D21</f>
        <v>5551</v>
      </c>
      <c r="F21" s="35">
        <f t="shared" ref="F21:F27" si="3">D21*100/C21</f>
        <v>26.777469990766388</v>
      </c>
      <c r="G21" s="76" t="s">
        <v>129</v>
      </c>
      <c r="H21" s="173"/>
      <c r="I21" s="26"/>
      <c r="J21" s="3"/>
      <c r="K21" s="3"/>
    </row>
    <row r="22" spans="1:13" s="7" customFormat="1">
      <c r="A22" s="50"/>
      <c r="B22" s="40" t="s">
        <v>70</v>
      </c>
      <c r="C22" s="32">
        <v>4000</v>
      </c>
      <c r="D22" s="32">
        <v>1000</v>
      </c>
      <c r="E22" s="60">
        <f t="shared" ref="E22:E23" si="4">C22-D22</f>
        <v>3000</v>
      </c>
      <c r="F22" s="35">
        <f t="shared" ref="F22" si="5">D22*100/C22</f>
        <v>25</v>
      </c>
      <c r="G22" s="68"/>
      <c r="H22" s="104"/>
      <c r="I22" s="26"/>
      <c r="J22" s="3"/>
      <c r="K22" s="3"/>
    </row>
    <row r="23" spans="1:13" s="7" customFormat="1">
      <c r="A23" s="50"/>
      <c r="B23" s="40" t="s">
        <v>42</v>
      </c>
      <c r="C23" s="32">
        <v>6000</v>
      </c>
      <c r="D23" s="32">
        <v>6000</v>
      </c>
      <c r="E23" s="60">
        <f t="shared" si="4"/>
        <v>0</v>
      </c>
      <c r="F23" s="35">
        <f t="shared" si="3"/>
        <v>100</v>
      </c>
      <c r="G23" s="186"/>
      <c r="H23" s="105"/>
      <c r="I23" s="26"/>
      <c r="J23" s="3"/>
      <c r="K23" s="3"/>
    </row>
    <row r="24" spans="1:13" s="7" customFormat="1">
      <c r="A24" s="50"/>
      <c r="B24" s="40" t="s">
        <v>37</v>
      </c>
      <c r="C24" s="32">
        <v>13091.02</v>
      </c>
      <c r="D24" s="32">
        <v>13090.79</v>
      </c>
      <c r="E24" s="60">
        <f>C24-D24</f>
        <v>0.22999999999956344</v>
      </c>
      <c r="F24" s="35">
        <f t="shared" si="3"/>
        <v>99.998243070440651</v>
      </c>
      <c r="G24" s="186"/>
      <c r="H24" s="103"/>
      <c r="I24" s="181"/>
      <c r="J24" s="177"/>
      <c r="K24" s="177"/>
    </row>
    <row r="25" spans="1:13" s="7" customFormat="1">
      <c r="A25" s="50"/>
      <c r="B25" s="40" t="s">
        <v>78</v>
      </c>
      <c r="C25" s="32">
        <v>26450</v>
      </c>
      <c r="D25" s="32">
        <v>4450</v>
      </c>
      <c r="E25" s="60">
        <f t="shared" si="0"/>
        <v>22000</v>
      </c>
      <c r="F25" s="35">
        <f t="shared" si="3"/>
        <v>16.824196597353499</v>
      </c>
      <c r="G25" s="73"/>
      <c r="H25" s="173"/>
      <c r="I25" s="26"/>
      <c r="J25" s="3"/>
      <c r="K25" s="3"/>
    </row>
    <row r="26" spans="1:13" s="7" customFormat="1">
      <c r="A26" s="50"/>
      <c r="B26" s="30" t="s">
        <v>80</v>
      </c>
      <c r="C26" s="32">
        <v>47000</v>
      </c>
      <c r="D26" s="32">
        <v>0</v>
      </c>
      <c r="E26" s="60">
        <f t="shared" si="0"/>
        <v>47000</v>
      </c>
      <c r="F26" s="35">
        <f t="shared" si="3"/>
        <v>0</v>
      </c>
      <c r="G26" s="186"/>
      <c r="H26" s="103"/>
      <c r="I26" s="26"/>
      <c r="J26" s="189"/>
      <c r="K26" s="189"/>
    </row>
    <row r="27" spans="1:13" s="7" customFormat="1">
      <c r="A27" s="50"/>
      <c r="B27" s="40" t="s">
        <v>64</v>
      </c>
      <c r="C27" s="32">
        <v>7505</v>
      </c>
      <c r="D27" s="32">
        <v>0</v>
      </c>
      <c r="E27" s="60">
        <f t="shared" ref="E27" si="6">C27-D27</f>
        <v>7505</v>
      </c>
      <c r="F27" s="35">
        <f t="shared" si="3"/>
        <v>0</v>
      </c>
      <c r="G27" s="112"/>
      <c r="H27" s="103"/>
      <c r="I27" s="26"/>
      <c r="J27" s="3"/>
    </row>
    <row r="28" spans="1:13" s="7" customFormat="1">
      <c r="A28" s="50"/>
      <c r="B28" s="40" t="s">
        <v>73</v>
      </c>
      <c r="C28" s="32">
        <v>2995</v>
      </c>
      <c r="D28" s="32">
        <v>2995</v>
      </c>
      <c r="E28" s="60">
        <f t="shared" ref="E28" si="7">C28-D28</f>
        <v>0</v>
      </c>
      <c r="F28" s="35">
        <v>0</v>
      </c>
      <c r="G28" s="158"/>
      <c r="H28" s="103"/>
      <c r="I28" s="26"/>
      <c r="J28" s="3"/>
    </row>
    <row r="29" spans="1:13" s="7" customFormat="1">
      <c r="A29" s="50"/>
      <c r="B29" s="40" t="s">
        <v>46</v>
      </c>
      <c r="C29" s="32">
        <v>3000</v>
      </c>
      <c r="D29" s="32">
        <v>0</v>
      </c>
      <c r="E29" s="60">
        <f t="shared" ref="E29" si="8">C29-D29</f>
        <v>3000</v>
      </c>
      <c r="F29" s="35">
        <f t="shared" ref="F29:F30" si="9">D29*100/C29</f>
        <v>0</v>
      </c>
      <c r="G29" s="175"/>
      <c r="H29" s="103"/>
      <c r="I29" s="26"/>
      <c r="J29" s="3"/>
    </row>
    <row r="30" spans="1:13" s="7" customFormat="1">
      <c r="A30" s="50"/>
      <c r="B30" s="40" t="s">
        <v>65</v>
      </c>
      <c r="C30" s="32">
        <v>3117.98</v>
      </c>
      <c r="D30" s="32">
        <v>3117.98</v>
      </c>
      <c r="E30" s="60">
        <f t="shared" ref="E30" si="10">C30-D30</f>
        <v>0</v>
      </c>
      <c r="F30" s="35">
        <f t="shared" si="9"/>
        <v>100</v>
      </c>
      <c r="G30" s="68"/>
      <c r="H30" s="104"/>
      <c r="I30" s="102"/>
      <c r="J30" s="3"/>
    </row>
    <row r="31" spans="1:13" s="7" customFormat="1" ht="25.5">
      <c r="A31" s="58"/>
      <c r="B31" s="137" t="s">
        <v>58</v>
      </c>
      <c r="C31" s="48">
        <v>2191</v>
      </c>
      <c r="D31" s="42">
        <v>900</v>
      </c>
      <c r="E31" s="16">
        <f t="shared" ref="E31" si="11">C31-D31</f>
        <v>1291</v>
      </c>
      <c r="F31" s="138">
        <f t="shared" ref="F31" si="12">D31*100/C31</f>
        <v>41.077133728890921</v>
      </c>
      <c r="G31" s="160" t="s">
        <v>120</v>
      </c>
      <c r="H31" s="173"/>
      <c r="I31" s="102"/>
      <c r="J31" s="111"/>
      <c r="K31" s="114"/>
    </row>
    <row r="32" spans="1:13" s="7" customFormat="1" ht="25.5">
      <c r="A32" s="51"/>
      <c r="B32" s="205"/>
      <c r="C32" s="22"/>
      <c r="D32" s="22"/>
      <c r="E32" s="26"/>
      <c r="F32" s="18"/>
      <c r="G32" s="206"/>
      <c r="H32" s="173"/>
      <c r="I32" s="102"/>
      <c r="J32" s="111"/>
      <c r="K32" s="114"/>
    </row>
    <row r="33" spans="1:11" s="7" customFormat="1">
      <c r="A33" s="209">
        <v>2</v>
      </c>
      <c r="B33" s="209"/>
      <c r="C33" s="209"/>
      <c r="D33" s="209"/>
      <c r="E33" s="209"/>
      <c r="F33" s="209"/>
      <c r="G33" s="209"/>
      <c r="H33" s="103"/>
      <c r="I33" s="102"/>
      <c r="J33" s="3"/>
    </row>
    <row r="34" spans="1:11" s="7" customFormat="1">
      <c r="A34" s="15" t="s">
        <v>1</v>
      </c>
      <c r="B34" s="217" t="s">
        <v>2</v>
      </c>
      <c r="C34" s="133" t="s">
        <v>3</v>
      </c>
      <c r="D34" s="217" t="s">
        <v>4</v>
      </c>
      <c r="E34" s="217" t="s">
        <v>0</v>
      </c>
      <c r="F34" s="134" t="s">
        <v>5</v>
      </c>
      <c r="G34" s="217" t="s">
        <v>6</v>
      </c>
      <c r="H34" s="103"/>
      <c r="I34" s="102"/>
      <c r="J34" s="3"/>
    </row>
    <row r="35" spans="1:11" s="7" customFormat="1">
      <c r="A35" s="11" t="s">
        <v>7</v>
      </c>
      <c r="B35" s="218"/>
      <c r="C35" s="135" t="s">
        <v>8</v>
      </c>
      <c r="D35" s="218"/>
      <c r="E35" s="218"/>
      <c r="F35" s="136" t="s">
        <v>9</v>
      </c>
      <c r="G35" s="218"/>
      <c r="H35" s="103"/>
      <c r="I35" s="102"/>
      <c r="J35" s="3"/>
    </row>
    <row r="36" spans="1:11" s="7" customFormat="1">
      <c r="A36" s="15" t="s">
        <v>59</v>
      </c>
      <c r="B36" s="30" t="s">
        <v>15</v>
      </c>
      <c r="C36" s="32">
        <v>277419</v>
      </c>
      <c r="D36" s="32">
        <v>117419</v>
      </c>
      <c r="E36" s="60">
        <f t="shared" ref="E36" si="13">C36-D36</f>
        <v>160000</v>
      </c>
      <c r="F36" s="35">
        <f t="shared" ref="F36" si="14">D36*100/C36</f>
        <v>42.325507625649287</v>
      </c>
      <c r="G36" s="73" t="s">
        <v>121</v>
      </c>
      <c r="H36" s="103"/>
      <c r="I36" s="102"/>
      <c r="J36" s="3"/>
    </row>
    <row r="37" spans="1:11" s="7" customFormat="1">
      <c r="A37" s="50"/>
      <c r="B37" s="30" t="s">
        <v>16</v>
      </c>
      <c r="C37" s="32">
        <v>24000</v>
      </c>
      <c r="D37" s="32">
        <v>12000</v>
      </c>
      <c r="E37" s="60">
        <f t="shared" ref="E37:E38" si="15">C37-D37</f>
        <v>12000</v>
      </c>
      <c r="F37" s="35">
        <f t="shared" ref="F37:F39" si="16">D37*100/C37</f>
        <v>50</v>
      </c>
      <c r="G37" s="73" t="s">
        <v>120</v>
      </c>
      <c r="I37" s="18"/>
      <c r="J37" s="3"/>
    </row>
    <row r="38" spans="1:11" s="7" customFormat="1">
      <c r="A38" s="50"/>
      <c r="B38" s="31" t="s">
        <v>17</v>
      </c>
      <c r="C38" s="34">
        <v>18000</v>
      </c>
      <c r="D38" s="34">
        <v>9000</v>
      </c>
      <c r="E38" s="24">
        <f t="shared" si="15"/>
        <v>9000</v>
      </c>
      <c r="F38" s="49">
        <f t="shared" si="16"/>
        <v>50</v>
      </c>
      <c r="G38" s="73" t="s">
        <v>120</v>
      </c>
      <c r="H38" s="89"/>
      <c r="I38" s="18"/>
      <c r="J38" s="3"/>
    </row>
    <row r="39" spans="1:11" s="7" customFormat="1">
      <c r="A39" s="50"/>
      <c r="B39" s="46" t="s">
        <v>18</v>
      </c>
      <c r="C39" s="24">
        <f>SUM(C17:C38)</f>
        <v>452350</v>
      </c>
      <c r="D39" s="24">
        <f>SUM(D17:D38)</f>
        <v>176702.77000000002</v>
      </c>
      <c r="E39" s="43">
        <f>SUM(E17:E38)</f>
        <v>275647.23</v>
      </c>
      <c r="F39" s="39">
        <f t="shared" si="16"/>
        <v>39.063285066873</v>
      </c>
      <c r="G39" s="45"/>
      <c r="I39" s="18"/>
      <c r="J39" s="3"/>
    </row>
    <row r="40" spans="1:11" s="7" customFormat="1">
      <c r="A40" s="58"/>
      <c r="B40" s="90" t="s">
        <v>60</v>
      </c>
      <c r="C40" s="91">
        <f>SUM(C39:C39)</f>
        <v>452350</v>
      </c>
      <c r="D40" s="43">
        <f>SUM(D39:D39)</f>
        <v>176702.77000000002</v>
      </c>
      <c r="E40" s="92">
        <f>SUM(E39:E39)</f>
        <v>275647.23</v>
      </c>
      <c r="F40" s="93">
        <f t="shared" ref="F40:F46" si="17">D40*100/C40</f>
        <v>39.063285066873</v>
      </c>
      <c r="G40" s="43"/>
      <c r="I40" s="72"/>
      <c r="J40" s="3"/>
      <c r="K40" s="161"/>
    </row>
    <row r="41" spans="1:11" s="7" customFormat="1" ht="25.5">
      <c r="A41" s="50">
        <v>3.2</v>
      </c>
      <c r="B41" s="44" t="s">
        <v>13</v>
      </c>
      <c r="C41" s="60"/>
      <c r="D41" s="60"/>
      <c r="E41" s="60"/>
      <c r="F41" s="61"/>
      <c r="G41" s="164"/>
      <c r="I41" s="109"/>
      <c r="J41" s="162"/>
      <c r="K41" s="163"/>
    </row>
    <row r="42" spans="1:11" s="7" customFormat="1">
      <c r="A42" s="50"/>
      <c r="B42" s="95" t="s">
        <v>44</v>
      </c>
      <c r="C42" s="32">
        <v>2900</v>
      </c>
      <c r="D42" s="32">
        <v>1145.5999999999999</v>
      </c>
      <c r="E42" s="60">
        <f t="shared" ref="E42:E46" si="18">C42-D42</f>
        <v>1754.4</v>
      </c>
      <c r="F42" s="35">
        <f t="shared" si="17"/>
        <v>39.503448275862063</v>
      </c>
      <c r="G42" s="165"/>
      <c r="H42" s="173"/>
      <c r="I42" s="102"/>
      <c r="J42" s="3"/>
      <c r="K42" s="115"/>
    </row>
    <row r="43" spans="1:11" s="7" customFormat="1">
      <c r="A43" s="50"/>
      <c r="B43" s="30" t="s">
        <v>38</v>
      </c>
      <c r="C43" s="32">
        <v>13100</v>
      </c>
      <c r="D43" s="32">
        <v>6967.31</v>
      </c>
      <c r="E43" s="60">
        <f t="shared" si="18"/>
        <v>6132.69</v>
      </c>
      <c r="F43" s="35">
        <f t="shared" si="17"/>
        <v>53.185572519083969</v>
      </c>
      <c r="G43" s="165"/>
      <c r="H43" s="173"/>
      <c r="I43" s="26"/>
      <c r="J43" s="3"/>
    </row>
    <row r="44" spans="1:11" s="7" customFormat="1">
      <c r="A44" s="50"/>
      <c r="B44" s="30" t="s">
        <v>43</v>
      </c>
      <c r="C44" s="32">
        <v>7300</v>
      </c>
      <c r="D44" s="32">
        <v>4212</v>
      </c>
      <c r="E44" s="60">
        <f t="shared" ref="E44:E45" si="19">C44-D44</f>
        <v>3088</v>
      </c>
      <c r="F44" s="35">
        <f t="shared" si="17"/>
        <v>57.698630136986303</v>
      </c>
      <c r="G44" s="165"/>
      <c r="H44" s="173"/>
      <c r="I44" s="26"/>
      <c r="J44" s="3"/>
    </row>
    <row r="45" spans="1:11" s="7" customFormat="1">
      <c r="A45" s="50"/>
      <c r="B45" s="31" t="s">
        <v>39</v>
      </c>
      <c r="C45" s="34">
        <v>47500</v>
      </c>
      <c r="D45" s="34">
        <v>26416.799999999999</v>
      </c>
      <c r="E45" s="24">
        <f t="shared" si="19"/>
        <v>21083.200000000001</v>
      </c>
      <c r="F45" s="49">
        <f t="shared" si="17"/>
        <v>55.614315789473686</v>
      </c>
      <c r="G45" s="166"/>
      <c r="H45" s="173"/>
      <c r="I45" s="26"/>
      <c r="J45" s="3"/>
    </row>
    <row r="46" spans="1:11" s="7" customFormat="1">
      <c r="A46" s="58"/>
      <c r="B46" s="94" t="s">
        <v>40</v>
      </c>
      <c r="C46" s="24">
        <f>SUM(C42:C45)</f>
        <v>70800</v>
      </c>
      <c r="D46" s="24">
        <f>SUM(D41:D45)</f>
        <v>38741.71</v>
      </c>
      <c r="E46" s="24">
        <f t="shared" si="18"/>
        <v>32058.29</v>
      </c>
      <c r="F46" s="39">
        <f t="shared" si="17"/>
        <v>54.71992937853107</v>
      </c>
      <c r="G46" s="130"/>
      <c r="I46" s="26"/>
      <c r="J46" s="3"/>
    </row>
    <row r="47" spans="1:11" s="7" customFormat="1">
      <c r="A47" s="50">
        <v>3.3</v>
      </c>
      <c r="B47" s="21" t="s">
        <v>23</v>
      </c>
      <c r="C47" s="22"/>
      <c r="D47" s="20"/>
      <c r="E47" s="22"/>
      <c r="F47" s="47"/>
      <c r="G47" s="59"/>
      <c r="J47" s="3"/>
      <c r="K47" s="3"/>
    </row>
    <row r="48" spans="1:11" s="7" customFormat="1">
      <c r="A48" s="50"/>
      <c r="B48" s="27" t="s">
        <v>26</v>
      </c>
      <c r="C48" s="60"/>
      <c r="D48" s="60"/>
      <c r="E48" s="60"/>
      <c r="F48" s="61"/>
      <c r="G48" s="64"/>
      <c r="I48" s="109"/>
      <c r="J48" s="3"/>
      <c r="K48" s="3"/>
    </row>
    <row r="49" spans="1:11" s="7" customFormat="1">
      <c r="A49" s="50"/>
      <c r="B49" s="30" t="s">
        <v>14</v>
      </c>
      <c r="C49" s="32">
        <v>15750</v>
      </c>
      <c r="D49" s="32">
        <v>0</v>
      </c>
      <c r="E49" s="60">
        <f>C49-D49</f>
        <v>15750</v>
      </c>
      <c r="F49" s="47">
        <f>D49*100/C49</f>
        <v>0</v>
      </c>
      <c r="G49" s="174"/>
      <c r="I49" s="26"/>
      <c r="J49" s="37"/>
      <c r="K49" s="22"/>
    </row>
    <row r="50" spans="1:11" s="7" customFormat="1">
      <c r="A50" s="50"/>
      <c r="B50" s="96" t="s">
        <v>45</v>
      </c>
      <c r="C50" s="34">
        <v>9120</v>
      </c>
      <c r="D50" s="48">
        <v>4815</v>
      </c>
      <c r="E50" s="33">
        <f>C50-D50</f>
        <v>4305</v>
      </c>
      <c r="F50" s="49">
        <f>D50*100/C50</f>
        <v>52.796052631578945</v>
      </c>
      <c r="G50" s="179"/>
      <c r="I50" s="69"/>
      <c r="J50" s="37"/>
      <c r="K50" s="22"/>
    </row>
    <row r="51" spans="1:11" s="7" customFormat="1">
      <c r="A51" s="58"/>
      <c r="B51" s="94" t="s">
        <v>61</v>
      </c>
      <c r="C51" s="24">
        <f>SUM(C49:C50)</f>
        <v>24870</v>
      </c>
      <c r="D51" s="16">
        <f>SUM(D49:D50)</f>
        <v>4815</v>
      </c>
      <c r="E51" s="33">
        <f>C51-D51</f>
        <v>20055</v>
      </c>
      <c r="F51" s="36">
        <f>D51*100/C51</f>
        <v>19.360675512665864</v>
      </c>
      <c r="G51" s="74"/>
      <c r="I51" s="18"/>
      <c r="J51" s="3"/>
    </row>
    <row r="52" spans="1:11" s="7" customFormat="1">
      <c r="A52" s="50">
        <v>3.4</v>
      </c>
      <c r="B52" s="21" t="s">
        <v>47</v>
      </c>
      <c r="C52" s="22"/>
      <c r="D52" s="20"/>
      <c r="E52" s="22"/>
      <c r="F52" s="78"/>
      <c r="G52" s="77" t="s">
        <v>22</v>
      </c>
      <c r="I52" s="18"/>
      <c r="J52" s="3"/>
    </row>
    <row r="53" spans="1:11" s="7" customFormat="1">
      <c r="A53" s="50"/>
      <c r="B53" s="78" t="s">
        <v>48</v>
      </c>
      <c r="C53" s="22"/>
      <c r="D53" s="20"/>
      <c r="E53" s="22"/>
      <c r="F53" s="78"/>
      <c r="G53" s="77"/>
      <c r="I53" s="18"/>
      <c r="J53" s="3"/>
    </row>
    <row r="54" spans="1:11" s="7" customFormat="1">
      <c r="A54" s="50"/>
      <c r="B54" s="27" t="s">
        <v>76</v>
      </c>
      <c r="C54" s="60"/>
      <c r="D54" s="60"/>
      <c r="E54" s="60"/>
      <c r="F54" s="61"/>
      <c r="G54" s="21"/>
      <c r="I54" s="18"/>
      <c r="J54" s="3"/>
    </row>
    <row r="55" spans="1:11" s="7" customFormat="1">
      <c r="A55" s="50"/>
      <c r="B55" s="21" t="s">
        <v>84</v>
      </c>
      <c r="C55" s="26"/>
      <c r="D55" s="28"/>
      <c r="E55" s="26"/>
      <c r="F55" s="78"/>
      <c r="G55" s="77"/>
      <c r="I55" s="18"/>
      <c r="J55" s="3"/>
    </row>
    <row r="56" spans="1:11" s="7" customFormat="1">
      <c r="A56" s="50"/>
      <c r="B56" s="29" t="s">
        <v>77</v>
      </c>
      <c r="C56" s="42">
        <v>15850</v>
      </c>
      <c r="D56" s="48">
        <v>14005</v>
      </c>
      <c r="E56" s="33">
        <f>C56-D56</f>
        <v>1845</v>
      </c>
      <c r="F56" s="38">
        <f>D56*100/C56</f>
        <v>88.359621451104104</v>
      </c>
      <c r="G56" s="171"/>
      <c r="I56" s="18"/>
      <c r="J56" s="3"/>
    </row>
    <row r="57" spans="1:11" s="7" customFormat="1">
      <c r="A57" s="58"/>
      <c r="B57" s="80" t="s">
        <v>10</v>
      </c>
      <c r="C57" s="16">
        <f>SUM(C56:C56)</f>
        <v>15850</v>
      </c>
      <c r="D57" s="16">
        <f>SUM(D56:D56)</f>
        <v>14005</v>
      </c>
      <c r="E57" s="33">
        <f>SUM(E56:E56)</f>
        <v>1845</v>
      </c>
      <c r="F57" s="36">
        <f>D57*100/C57</f>
        <v>88.359621451104104</v>
      </c>
      <c r="G57" s="170"/>
      <c r="I57" s="18"/>
      <c r="J57" s="3"/>
    </row>
    <row r="58" spans="1:11" s="7" customFormat="1">
      <c r="A58" s="51"/>
      <c r="B58" s="51"/>
      <c r="C58" s="26"/>
      <c r="D58" s="26"/>
      <c r="E58" s="26"/>
      <c r="F58" s="191"/>
      <c r="G58" s="204"/>
      <c r="I58" s="18"/>
      <c r="J58" s="3"/>
    </row>
    <row r="59" spans="1:11" s="7" customFormat="1">
      <c r="A59" s="51"/>
      <c r="B59" s="51"/>
      <c r="C59" s="26"/>
      <c r="D59" s="26"/>
      <c r="E59" s="26"/>
      <c r="F59" s="191"/>
      <c r="G59" s="204"/>
      <c r="I59" s="18"/>
      <c r="J59" s="3"/>
    </row>
    <row r="60" spans="1:11" s="7" customFormat="1">
      <c r="A60" s="51"/>
      <c r="B60" s="51"/>
      <c r="C60" s="26"/>
      <c r="D60" s="26"/>
      <c r="E60" s="26"/>
      <c r="F60" s="191"/>
      <c r="G60" s="204"/>
      <c r="I60" s="18"/>
      <c r="J60" s="3"/>
    </row>
    <row r="61" spans="1:11" s="7" customFormat="1">
      <c r="A61" s="51"/>
      <c r="B61" s="51"/>
      <c r="C61" s="26"/>
      <c r="D61" s="26"/>
      <c r="E61" s="26"/>
      <c r="F61" s="191"/>
      <c r="G61" s="204"/>
      <c r="I61" s="18"/>
      <c r="J61" s="3"/>
    </row>
    <row r="62" spans="1:11" s="7" customFormat="1">
      <c r="A62" s="51"/>
      <c r="B62" s="51"/>
      <c r="C62" s="26"/>
      <c r="D62" s="26"/>
      <c r="E62" s="26"/>
      <c r="F62" s="191"/>
      <c r="G62" s="204"/>
      <c r="I62" s="18"/>
      <c r="J62" s="3"/>
    </row>
    <row r="63" spans="1:11" s="7" customFormat="1">
      <c r="A63" s="51"/>
      <c r="B63" s="51"/>
      <c r="C63" s="26"/>
      <c r="D63" s="26"/>
      <c r="E63" s="26"/>
      <c r="F63" s="191"/>
      <c r="G63" s="204"/>
      <c r="I63" s="18"/>
      <c r="J63" s="3"/>
    </row>
    <row r="64" spans="1:11" s="7" customFormat="1">
      <c r="A64" s="51"/>
      <c r="B64" s="51"/>
      <c r="C64" s="26"/>
      <c r="D64" s="26"/>
      <c r="E64" s="26"/>
      <c r="F64" s="191"/>
      <c r="G64" s="204"/>
      <c r="I64" s="18"/>
      <c r="J64" s="3"/>
    </row>
    <row r="65" spans="1:11" s="7" customFormat="1">
      <c r="A65" s="209">
        <v>3</v>
      </c>
      <c r="B65" s="209"/>
      <c r="C65" s="209"/>
      <c r="D65" s="209"/>
      <c r="E65" s="209"/>
      <c r="F65" s="209"/>
      <c r="G65" s="209"/>
      <c r="I65" s="18"/>
      <c r="J65" s="3"/>
    </row>
    <row r="66" spans="1:11" s="7" customFormat="1">
      <c r="A66" s="8" t="s">
        <v>1</v>
      </c>
      <c r="B66" s="212" t="s">
        <v>2</v>
      </c>
      <c r="C66" s="9" t="s">
        <v>3</v>
      </c>
      <c r="D66" s="212" t="s">
        <v>4</v>
      </c>
      <c r="E66" s="212" t="s">
        <v>0</v>
      </c>
      <c r="F66" s="10" t="s">
        <v>5</v>
      </c>
      <c r="G66" s="212" t="s">
        <v>6</v>
      </c>
    </row>
    <row r="67" spans="1:11" s="7" customFormat="1">
      <c r="A67" s="11" t="s">
        <v>7</v>
      </c>
      <c r="B67" s="211"/>
      <c r="C67" s="12" t="s">
        <v>8</v>
      </c>
      <c r="D67" s="211"/>
      <c r="E67" s="211"/>
      <c r="F67" s="13" t="s">
        <v>9</v>
      </c>
      <c r="G67" s="211"/>
    </row>
    <row r="68" spans="1:11" s="7" customFormat="1">
      <c r="A68" s="50">
        <v>4</v>
      </c>
      <c r="B68" s="21" t="s">
        <v>83</v>
      </c>
      <c r="C68" s="22"/>
      <c r="D68" s="20"/>
      <c r="E68" s="22"/>
      <c r="F68" s="78"/>
      <c r="G68" s="77" t="s">
        <v>21</v>
      </c>
      <c r="J68" s="3"/>
    </row>
    <row r="69" spans="1:11" s="7" customFormat="1">
      <c r="A69" s="50"/>
      <c r="B69" s="78" t="s">
        <v>82</v>
      </c>
      <c r="C69" s="22"/>
      <c r="D69" s="20"/>
      <c r="E69" s="22"/>
      <c r="F69" s="78"/>
      <c r="G69" s="77"/>
      <c r="J69" s="3"/>
    </row>
    <row r="70" spans="1:11" s="7" customFormat="1">
      <c r="A70" s="50"/>
      <c r="B70" s="27" t="s">
        <v>124</v>
      </c>
      <c r="C70" s="60"/>
      <c r="D70" s="60"/>
      <c r="E70" s="60"/>
      <c r="F70" s="61"/>
      <c r="G70" s="21"/>
      <c r="J70" s="3"/>
    </row>
    <row r="71" spans="1:11" s="7" customFormat="1">
      <c r="A71" s="50"/>
      <c r="B71" s="21" t="s">
        <v>81</v>
      </c>
      <c r="C71" s="26"/>
      <c r="D71" s="28"/>
      <c r="E71" s="26"/>
      <c r="F71" s="78"/>
      <c r="G71" s="77"/>
      <c r="J71" s="3"/>
    </row>
    <row r="72" spans="1:11" s="7" customFormat="1" ht="26.25">
      <c r="A72" s="50">
        <v>4.0999999999999996</v>
      </c>
      <c r="B72" s="21" t="s">
        <v>125</v>
      </c>
      <c r="C72" s="22"/>
      <c r="D72" s="20"/>
      <c r="E72" s="22"/>
      <c r="F72" s="78"/>
      <c r="G72" s="168"/>
      <c r="J72" s="151" t="s">
        <v>74</v>
      </c>
      <c r="K72" s="155" t="s">
        <v>75</v>
      </c>
    </row>
    <row r="73" spans="1:11" s="7" customFormat="1">
      <c r="A73" s="50"/>
      <c r="B73" s="119" t="s">
        <v>123</v>
      </c>
      <c r="C73" s="42">
        <v>11000</v>
      </c>
      <c r="D73" s="48">
        <v>8765</v>
      </c>
      <c r="E73" s="33">
        <f>C73-D73</f>
        <v>2235</v>
      </c>
      <c r="F73" s="38">
        <f>D73*100/C73</f>
        <v>79.681818181818187</v>
      </c>
      <c r="G73" s="78"/>
      <c r="J73" s="3">
        <v>11000</v>
      </c>
      <c r="K73" s="152"/>
    </row>
    <row r="74" spans="1:11" s="7" customFormat="1" ht="24.75" thickBot="1">
      <c r="A74" s="58"/>
      <c r="B74" s="80" t="s">
        <v>10</v>
      </c>
      <c r="C74" s="16">
        <f>SUM(C73:C73)</f>
        <v>11000</v>
      </c>
      <c r="D74" s="16">
        <f>SUM(D73:D73)</f>
        <v>8765</v>
      </c>
      <c r="E74" s="33">
        <f>SUM(E73:E73)</f>
        <v>2235</v>
      </c>
      <c r="F74" s="36">
        <f>D74*100/C74</f>
        <v>79.681818181818187</v>
      </c>
      <c r="G74" s="74"/>
      <c r="J74" s="153">
        <f>SUM(J73:J73)</f>
        <v>11000</v>
      </c>
      <c r="K74" s="154"/>
    </row>
    <row r="75" spans="1:11" s="7" customFormat="1" ht="24.75" thickTop="1">
      <c r="A75" s="50">
        <v>5</v>
      </c>
      <c r="B75" s="21" t="s">
        <v>49</v>
      </c>
      <c r="C75" s="22"/>
      <c r="D75" s="20"/>
      <c r="E75" s="22"/>
      <c r="F75" s="78"/>
      <c r="G75" s="77" t="s">
        <v>21</v>
      </c>
      <c r="J75" s="3"/>
    </row>
    <row r="76" spans="1:11" s="7" customFormat="1">
      <c r="A76" s="50"/>
      <c r="B76" s="78" t="s">
        <v>87</v>
      </c>
      <c r="C76" s="22"/>
      <c r="D76" s="20"/>
      <c r="E76" s="22"/>
      <c r="F76" s="78"/>
      <c r="G76" s="77"/>
      <c r="J76" s="3"/>
    </row>
    <row r="77" spans="1:11" s="7" customFormat="1">
      <c r="A77" s="50"/>
      <c r="B77" s="78" t="s">
        <v>88</v>
      </c>
      <c r="C77" s="22"/>
      <c r="D77" s="20"/>
      <c r="E77" s="22"/>
      <c r="F77" s="78"/>
      <c r="G77" s="77"/>
      <c r="J77" s="3"/>
    </row>
    <row r="78" spans="1:11" s="7" customFormat="1">
      <c r="A78" s="50"/>
      <c r="B78" s="21" t="s">
        <v>89</v>
      </c>
      <c r="C78" s="26"/>
      <c r="D78" s="20"/>
      <c r="E78" s="22"/>
      <c r="F78" s="64"/>
      <c r="G78" s="169"/>
      <c r="J78" s="3"/>
    </row>
    <row r="79" spans="1:11" s="7" customFormat="1">
      <c r="A79" s="50"/>
      <c r="B79" s="78" t="s">
        <v>90</v>
      </c>
      <c r="C79" s="22">
        <v>17200</v>
      </c>
      <c r="D79" s="20">
        <v>920</v>
      </c>
      <c r="E79" s="26">
        <f>C79-D79</f>
        <v>16280</v>
      </c>
      <c r="F79" s="47">
        <f>D79*100/C79</f>
        <v>5.3488372093023253</v>
      </c>
      <c r="G79" s="185" t="s">
        <v>130</v>
      </c>
    </row>
    <row r="80" spans="1:11" s="7" customFormat="1" ht="26.25">
      <c r="A80" s="50"/>
      <c r="B80" s="78" t="s">
        <v>91</v>
      </c>
      <c r="C80" s="22">
        <v>3600</v>
      </c>
      <c r="D80" s="20">
        <v>0</v>
      </c>
      <c r="E80" s="26">
        <f>C80-D80</f>
        <v>3600</v>
      </c>
      <c r="F80" s="47">
        <f>D80*100/C80</f>
        <v>0</v>
      </c>
      <c r="G80" s="140"/>
      <c r="I80" s="79"/>
      <c r="K80" s="113"/>
    </row>
    <row r="81" spans="1:12" s="7" customFormat="1">
      <c r="A81" s="50"/>
      <c r="B81" s="101" t="s">
        <v>92</v>
      </c>
      <c r="C81" s="48">
        <v>15600</v>
      </c>
      <c r="D81" s="42">
        <v>0</v>
      </c>
      <c r="E81" s="16">
        <f>C81-D81</f>
        <v>15600</v>
      </c>
      <c r="F81" s="38">
        <f>D81*100/C81</f>
        <v>0</v>
      </c>
      <c r="G81" s="172"/>
      <c r="I81" s="79"/>
    </row>
    <row r="82" spans="1:12" s="7" customFormat="1" ht="26.25">
      <c r="A82" s="58"/>
      <c r="B82" s="80" t="s">
        <v>10</v>
      </c>
      <c r="C82" s="16">
        <f>SUM(C79:C81)</f>
        <v>36400</v>
      </c>
      <c r="D82" s="16">
        <f>SUM(D79:D81)</f>
        <v>920</v>
      </c>
      <c r="E82" s="33">
        <f>SUM(E79:E81)</f>
        <v>35480</v>
      </c>
      <c r="F82" s="36">
        <f>D82*100/C82</f>
        <v>2.5274725274725274</v>
      </c>
      <c r="G82" s="74"/>
      <c r="J82" s="208"/>
      <c r="K82" s="208"/>
    </row>
    <row r="83" spans="1:12" s="7" customFormat="1" ht="26.25">
      <c r="A83" s="50">
        <v>6</v>
      </c>
      <c r="B83" s="23" t="s">
        <v>95</v>
      </c>
      <c r="C83" s="26"/>
      <c r="D83" s="60"/>
      <c r="E83" s="28"/>
      <c r="F83" s="76"/>
      <c r="G83" s="77" t="s">
        <v>21</v>
      </c>
      <c r="I83" s="18"/>
      <c r="J83" s="208"/>
      <c r="K83" s="208"/>
    </row>
    <row r="84" spans="1:12" s="7" customFormat="1" ht="26.25">
      <c r="A84" s="50"/>
      <c r="B84" s="27" t="s">
        <v>56</v>
      </c>
      <c r="C84" s="20"/>
      <c r="D84" s="32"/>
      <c r="E84" s="28"/>
      <c r="F84" s="139"/>
      <c r="G84" s="139"/>
      <c r="I84" s="18"/>
      <c r="J84" s="208" t="s">
        <v>72</v>
      </c>
      <c r="K84" s="208"/>
    </row>
    <row r="85" spans="1:12" s="7" customFormat="1">
      <c r="A85" s="50"/>
      <c r="B85" s="27" t="s">
        <v>57</v>
      </c>
      <c r="C85" s="20"/>
      <c r="D85" s="60"/>
      <c r="E85" s="28"/>
      <c r="F85" s="139"/>
      <c r="G85" s="140"/>
      <c r="I85" s="138"/>
      <c r="J85" s="141"/>
      <c r="K85" s="147"/>
      <c r="L85" s="147"/>
    </row>
    <row r="86" spans="1:12" s="7" customFormat="1">
      <c r="A86" s="50"/>
      <c r="B86" s="27" t="s">
        <v>93</v>
      </c>
      <c r="C86" s="32"/>
      <c r="D86" s="60"/>
      <c r="E86" s="60"/>
      <c r="F86" s="132"/>
      <c r="G86" s="140"/>
      <c r="I86" s="148" t="s">
        <v>68</v>
      </c>
      <c r="J86" s="148" t="s">
        <v>69</v>
      </c>
      <c r="K86" s="149" t="s">
        <v>71</v>
      </c>
      <c r="L86" s="150" t="s">
        <v>10</v>
      </c>
    </row>
    <row r="87" spans="1:12" s="7" customFormat="1">
      <c r="A87" s="50">
        <v>6.1</v>
      </c>
      <c r="B87" s="23" t="s">
        <v>94</v>
      </c>
      <c r="C87" s="26"/>
      <c r="D87" s="60"/>
      <c r="E87" s="28"/>
      <c r="F87" s="132"/>
      <c r="G87" s="140"/>
      <c r="I87" s="203" t="s">
        <v>112</v>
      </c>
      <c r="J87" s="148"/>
      <c r="K87" s="149"/>
      <c r="L87" s="150"/>
    </row>
    <row r="88" spans="1:12" s="7" customFormat="1">
      <c r="A88" s="50" t="s">
        <v>113</v>
      </c>
      <c r="B88" s="27" t="s">
        <v>96</v>
      </c>
      <c r="C88" s="32">
        <v>3675</v>
      </c>
      <c r="D88" s="32">
        <v>0</v>
      </c>
      <c r="E88" s="60">
        <f t="shared" ref="E88:E89" si="20">C88-D88</f>
        <v>3675</v>
      </c>
      <c r="F88" s="35">
        <f t="shared" ref="F88:F112" si="21">D88*100/C88</f>
        <v>0</v>
      </c>
      <c r="G88" s="118" t="s">
        <v>128</v>
      </c>
      <c r="I88" s="20">
        <v>3675</v>
      </c>
      <c r="J88" s="143"/>
      <c r="K88" s="3"/>
      <c r="L88" s="143">
        <f>SUM(I88:K88)</f>
        <v>3675</v>
      </c>
    </row>
    <row r="89" spans="1:12" s="7" customFormat="1">
      <c r="A89" s="50" t="s">
        <v>114</v>
      </c>
      <c r="B89" s="41" t="s">
        <v>97</v>
      </c>
      <c r="C89" s="20">
        <v>25220</v>
      </c>
      <c r="D89" s="22">
        <v>17180</v>
      </c>
      <c r="E89" s="28">
        <f t="shared" si="20"/>
        <v>8040</v>
      </c>
      <c r="F89" s="47">
        <f t="shared" si="21"/>
        <v>68.120539254559873</v>
      </c>
      <c r="G89" s="142"/>
      <c r="I89" s="20">
        <v>25220</v>
      </c>
      <c r="J89" s="143"/>
      <c r="K89" s="3"/>
      <c r="L89" s="143">
        <f>SUM(I89:K89)</f>
        <v>25220</v>
      </c>
    </row>
    <row r="90" spans="1:12" s="7" customFormat="1">
      <c r="A90" s="50" t="s">
        <v>115</v>
      </c>
      <c r="B90" s="27" t="s">
        <v>98</v>
      </c>
      <c r="C90" s="32">
        <v>270000</v>
      </c>
      <c r="D90" s="32">
        <v>60000</v>
      </c>
      <c r="E90" s="60">
        <f t="shared" ref="E90" si="22">C90-D90</f>
        <v>210000</v>
      </c>
      <c r="F90" s="47">
        <f t="shared" si="21"/>
        <v>22.222222222222221</v>
      </c>
      <c r="G90" s="194"/>
      <c r="I90" s="20">
        <v>270000</v>
      </c>
      <c r="J90" s="143"/>
      <c r="K90" s="3"/>
      <c r="L90" s="143">
        <f>SUM(I90:K90)</f>
        <v>270000</v>
      </c>
    </row>
    <row r="91" spans="1:12" s="7" customFormat="1">
      <c r="A91" s="50"/>
      <c r="B91" s="27" t="s">
        <v>99</v>
      </c>
      <c r="C91" s="32"/>
      <c r="D91" s="32"/>
      <c r="E91" s="60"/>
      <c r="F91" s="35"/>
      <c r="G91" s="118"/>
      <c r="I91" s="20"/>
      <c r="J91" s="143"/>
      <c r="K91" s="3"/>
      <c r="L91" s="143"/>
    </row>
    <row r="92" spans="1:12" s="7" customFormat="1">
      <c r="A92" s="50"/>
      <c r="B92" s="27" t="s">
        <v>100</v>
      </c>
      <c r="C92" s="32"/>
      <c r="D92" s="32"/>
      <c r="E92" s="60"/>
      <c r="F92" s="35"/>
      <c r="G92" s="118"/>
      <c r="I92" s="20"/>
      <c r="J92" s="143"/>
      <c r="K92" s="3"/>
      <c r="L92" s="143"/>
    </row>
    <row r="93" spans="1:12" s="7" customFormat="1">
      <c r="A93" s="50"/>
      <c r="B93" s="27"/>
      <c r="C93" s="32"/>
      <c r="D93" s="20"/>
      <c r="E93" s="60"/>
      <c r="F93" s="35"/>
      <c r="G93" s="118"/>
      <c r="I93" s="20"/>
      <c r="J93" s="202"/>
      <c r="K93" s="3"/>
      <c r="L93" s="143"/>
    </row>
    <row r="94" spans="1:12" s="7" customFormat="1">
      <c r="A94" s="50"/>
      <c r="B94" s="27"/>
      <c r="C94" s="32"/>
      <c r="D94" s="20"/>
      <c r="E94" s="60"/>
      <c r="F94" s="35"/>
      <c r="G94" s="118"/>
      <c r="I94" s="20"/>
      <c r="J94" s="202"/>
      <c r="K94" s="3"/>
      <c r="L94" s="143"/>
    </row>
    <row r="95" spans="1:12" s="7" customFormat="1">
      <c r="A95" s="50"/>
      <c r="B95" s="27"/>
      <c r="C95" s="32"/>
      <c r="D95" s="20"/>
      <c r="E95" s="60"/>
      <c r="F95" s="35"/>
      <c r="G95" s="118"/>
      <c r="I95" s="20"/>
      <c r="J95" s="202"/>
      <c r="K95" s="3"/>
      <c r="L95" s="143"/>
    </row>
    <row r="96" spans="1:12" s="7" customFormat="1">
      <c r="A96" s="50"/>
      <c r="B96" s="27"/>
      <c r="C96" s="32"/>
      <c r="D96" s="20"/>
      <c r="E96" s="60"/>
      <c r="F96" s="35"/>
      <c r="G96" s="118"/>
      <c r="I96" s="20"/>
      <c r="J96" s="202"/>
      <c r="K96" s="3"/>
      <c r="L96" s="143"/>
    </row>
    <row r="97" spans="1:12" s="7" customFormat="1">
      <c r="A97" s="209">
        <v>4</v>
      </c>
      <c r="B97" s="209"/>
      <c r="C97" s="209"/>
      <c r="D97" s="209"/>
      <c r="E97" s="209"/>
      <c r="F97" s="209"/>
      <c r="G97" s="209"/>
      <c r="I97" s="20"/>
      <c r="J97" s="202"/>
      <c r="K97" s="3"/>
      <c r="L97" s="143"/>
    </row>
    <row r="98" spans="1:12" s="7" customFormat="1">
      <c r="A98" s="8" t="s">
        <v>1</v>
      </c>
      <c r="B98" s="212" t="s">
        <v>2</v>
      </c>
      <c r="C98" s="9" t="s">
        <v>3</v>
      </c>
      <c r="D98" s="212" t="s">
        <v>4</v>
      </c>
      <c r="E98" s="212" t="s">
        <v>0</v>
      </c>
      <c r="F98" s="10" t="s">
        <v>5</v>
      </c>
      <c r="G98" s="212" t="s">
        <v>6</v>
      </c>
      <c r="I98" s="20"/>
      <c r="J98" s="202"/>
      <c r="K98" s="3"/>
      <c r="L98" s="143"/>
    </row>
    <row r="99" spans="1:12" s="7" customFormat="1">
      <c r="A99" s="11" t="s">
        <v>7</v>
      </c>
      <c r="B99" s="211"/>
      <c r="C99" s="12" t="s">
        <v>8</v>
      </c>
      <c r="D99" s="211"/>
      <c r="E99" s="211"/>
      <c r="F99" s="13" t="s">
        <v>9</v>
      </c>
      <c r="G99" s="211"/>
      <c r="I99" s="20"/>
      <c r="J99" s="202"/>
      <c r="K99" s="3"/>
      <c r="L99" s="143"/>
    </row>
    <row r="100" spans="1:12" s="7" customFormat="1">
      <c r="A100" s="50" t="s">
        <v>116</v>
      </c>
      <c r="B100" s="27" t="s">
        <v>101</v>
      </c>
      <c r="C100" s="20">
        <v>36605</v>
      </c>
      <c r="D100" s="22">
        <v>0</v>
      </c>
      <c r="E100" s="28">
        <f t="shared" ref="E100" si="23">C100-D100</f>
        <v>36605</v>
      </c>
      <c r="F100" s="47">
        <f t="shared" ref="F100" si="24">D100*100/C100</f>
        <v>0</v>
      </c>
      <c r="G100" s="77" t="s">
        <v>21</v>
      </c>
      <c r="I100" s="20">
        <v>36605</v>
      </c>
      <c r="J100" s="202"/>
      <c r="K100" s="3"/>
      <c r="L100" s="143">
        <f>SUM(I100:K100)</f>
        <v>36605</v>
      </c>
    </row>
    <row r="101" spans="1:12" s="7" customFormat="1" ht="25.5">
      <c r="A101" s="50"/>
      <c r="B101" s="78" t="s">
        <v>102</v>
      </c>
      <c r="C101" s="22"/>
      <c r="D101" s="20"/>
      <c r="E101" s="26"/>
      <c r="F101" s="47"/>
      <c r="G101" s="142"/>
      <c r="I101" s="145"/>
      <c r="J101" s="143"/>
      <c r="K101" s="3"/>
      <c r="L101" s="143"/>
    </row>
    <row r="102" spans="1:12" s="7" customFormat="1" ht="26.25">
      <c r="A102" s="50"/>
      <c r="B102" s="27" t="s">
        <v>103</v>
      </c>
      <c r="C102" s="32"/>
      <c r="D102" s="32"/>
      <c r="E102" s="60"/>
      <c r="F102" s="35"/>
      <c r="G102" s="118"/>
      <c r="I102" s="146"/>
      <c r="J102" s="144"/>
      <c r="K102" s="3"/>
      <c r="L102" s="143"/>
    </row>
    <row r="103" spans="1:12" s="7" customFormat="1" ht="26.25">
      <c r="A103" s="50"/>
      <c r="B103" s="27" t="s">
        <v>104</v>
      </c>
      <c r="C103" s="32"/>
      <c r="D103" s="32"/>
      <c r="E103" s="60"/>
      <c r="F103" s="35"/>
      <c r="G103" s="118"/>
      <c r="I103" s="195"/>
      <c r="J103" s="196"/>
      <c r="K103" s="143"/>
      <c r="L103" s="143"/>
    </row>
    <row r="104" spans="1:12" s="7" customFormat="1" ht="26.25">
      <c r="A104" s="50"/>
      <c r="B104" s="101" t="s">
        <v>105</v>
      </c>
      <c r="C104" s="34"/>
      <c r="D104" s="34"/>
      <c r="E104" s="24"/>
      <c r="F104" s="49"/>
      <c r="G104" s="131"/>
      <c r="I104" s="182"/>
      <c r="J104" s="183"/>
      <c r="K104" s="184"/>
      <c r="L104" s="184"/>
    </row>
    <row r="105" spans="1:12" s="7" customFormat="1" ht="27" thickBot="1">
      <c r="A105" s="54"/>
      <c r="B105" s="197" t="s">
        <v>10</v>
      </c>
      <c r="C105" s="34">
        <f>SUM(C88:C104)</f>
        <v>335500</v>
      </c>
      <c r="D105" s="34">
        <f>SUM(D88:D104)</f>
        <v>77180</v>
      </c>
      <c r="E105" s="24">
        <f>SUM(E88:E104)</f>
        <v>258320</v>
      </c>
      <c r="F105" s="49">
        <f>SUM(F88:F104)</f>
        <v>90.342761476782101</v>
      </c>
      <c r="G105" s="131"/>
      <c r="I105" s="199">
        <f>SUM(I88:I104)</f>
        <v>335500</v>
      </c>
      <c r="J105" s="198"/>
      <c r="K105" s="199"/>
      <c r="L105" s="199">
        <f>SUM(L88:L104)</f>
        <v>335500</v>
      </c>
    </row>
    <row r="106" spans="1:12" s="7" customFormat="1" ht="27" thickTop="1">
      <c r="A106" s="50">
        <v>6.2</v>
      </c>
      <c r="B106" s="27" t="s">
        <v>106</v>
      </c>
      <c r="C106" s="32"/>
      <c r="D106" s="32"/>
      <c r="E106" s="60"/>
      <c r="F106" s="35"/>
      <c r="G106" s="118" t="s">
        <v>119</v>
      </c>
      <c r="I106" s="200"/>
      <c r="J106" s="201"/>
      <c r="K106" s="3"/>
      <c r="L106" s="3"/>
    </row>
    <row r="107" spans="1:12" s="7" customFormat="1" ht="26.25">
      <c r="A107" s="50"/>
      <c r="B107" s="27" t="s">
        <v>107</v>
      </c>
      <c r="C107" s="32"/>
      <c r="D107" s="32"/>
      <c r="E107" s="60"/>
      <c r="F107" s="35"/>
      <c r="G107" s="118"/>
      <c r="I107" s="200"/>
      <c r="J107" s="201"/>
      <c r="K107" s="3"/>
      <c r="L107" s="3"/>
    </row>
    <row r="108" spans="1:12" s="7" customFormat="1" ht="26.25">
      <c r="A108" s="50"/>
      <c r="B108" s="27" t="s">
        <v>108</v>
      </c>
      <c r="C108" s="32"/>
      <c r="D108" s="32"/>
      <c r="E108" s="60"/>
      <c r="F108" s="35"/>
      <c r="G108" s="118"/>
      <c r="I108" s="200"/>
      <c r="J108" s="201"/>
      <c r="K108" s="3"/>
      <c r="L108" s="3"/>
    </row>
    <row r="109" spans="1:12" s="7" customFormat="1" ht="26.25">
      <c r="A109" s="50"/>
      <c r="B109" s="27" t="s">
        <v>109</v>
      </c>
      <c r="C109" s="32"/>
      <c r="D109" s="32"/>
      <c r="E109" s="60"/>
      <c r="F109" s="35"/>
      <c r="G109" s="118"/>
      <c r="I109" s="200"/>
      <c r="J109" s="201"/>
      <c r="K109" s="3"/>
      <c r="L109" s="3"/>
    </row>
    <row r="110" spans="1:12" s="7" customFormat="1" ht="26.25">
      <c r="A110" s="50" t="s">
        <v>117</v>
      </c>
      <c r="B110" s="27" t="s">
        <v>110</v>
      </c>
      <c r="C110" s="20">
        <v>8000</v>
      </c>
      <c r="D110" s="22">
        <v>1320</v>
      </c>
      <c r="E110" s="28">
        <f t="shared" ref="E110:E111" si="25">C110-D110</f>
        <v>6680</v>
      </c>
      <c r="F110" s="47">
        <f t="shared" ref="F110:F111" si="26">D110*100/C110</f>
        <v>16.5</v>
      </c>
      <c r="G110" s="118"/>
      <c r="I110" s="200"/>
      <c r="J110" s="201"/>
      <c r="K110" s="3"/>
      <c r="L110" s="3"/>
    </row>
    <row r="111" spans="1:12" s="7" customFormat="1" ht="26.25">
      <c r="A111" s="50" t="s">
        <v>118</v>
      </c>
      <c r="B111" s="101" t="s">
        <v>111</v>
      </c>
      <c r="C111" s="48">
        <v>2000</v>
      </c>
      <c r="D111" s="42">
        <v>0</v>
      </c>
      <c r="E111" s="16">
        <f t="shared" si="25"/>
        <v>2000</v>
      </c>
      <c r="F111" s="38">
        <f t="shared" si="26"/>
        <v>0</v>
      </c>
      <c r="G111" s="131"/>
      <c r="I111" s="200"/>
      <c r="J111" s="201"/>
      <c r="K111" s="3"/>
      <c r="L111" s="3"/>
    </row>
    <row r="112" spans="1:12" s="7" customFormat="1">
      <c r="A112" s="58"/>
      <c r="B112" s="58" t="s">
        <v>10</v>
      </c>
      <c r="C112" s="24">
        <f>SUM(C110:C111)</f>
        <v>10000</v>
      </c>
      <c r="D112" s="16">
        <f>SUM(D110:D111)</f>
        <v>1320</v>
      </c>
      <c r="E112" s="33">
        <f>SUM(E110:E111)</f>
        <v>8680</v>
      </c>
      <c r="F112" s="49">
        <f t="shared" si="21"/>
        <v>13.2</v>
      </c>
      <c r="G112" s="130">
        <f>SUM(G88:G102)</f>
        <v>0</v>
      </c>
      <c r="I112" s="189"/>
      <c r="J112" s="189"/>
      <c r="K112" s="189"/>
      <c r="L112" s="189"/>
    </row>
    <row r="113" spans="1:11" s="7" customFormat="1">
      <c r="A113" s="54">
        <v>7</v>
      </c>
      <c r="B113" s="75" t="s">
        <v>50</v>
      </c>
      <c r="C113" s="120"/>
      <c r="D113" s="121"/>
      <c r="E113" s="122"/>
      <c r="F113" s="123"/>
      <c r="G113" s="77" t="s">
        <v>21</v>
      </c>
      <c r="I113" s="18"/>
      <c r="J113" s="3"/>
    </row>
    <row r="114" spans="1:11" s="7" customFormat="1">
      <c r="A114" s="25"/>
      <c r="B114" s="75" t="s">
        <v>51</v>
      </c>
      <c r="C114" s="120"/>
      <c r="D114" s="121"/>
      <c r="E114" s="122"/>
      <c r="F114" s="123"/>
      <c r="G114" s="140"/>
      <c r="H114" s="17"/>
      <c r="I114" s="17"/>
      <c r="J114" s="17"/>
      <c r="K114" s="17"/>
    </row>
    <row r="115" spans="1:11" s="7" customFormat="1">
      <c r="A115" s="25">
        <v>7.1</v>
      </c>
      <c r="B115" s="23" t="s">
        <v>54</v>
      </c>
      <c r="C115" s="120"/>
      <c r="D115" s="121"/>
      <c r="E115" s="125"/>
      <c r="F115" s="123"/>
      <c r="G115" s="159"/>
      <c r="H115" s="17"/>
      <c r="I115" s="17"/>
      <c r="J115" s="17"/>
      <c r="K115" s="17"/>
    </row>
    <row r="116" spans="1:11" s="7" customFormat="1">
      <c r="A116" s="15"/>
      <c r="B116" s="127" t="s">
        <v>52</v>
      </c>
      <c r="C116" s="34">
        <v>41000</v>
      </c>
      <c r="D116" s="34">
        <v>0</v>
      </c>
      <c r="E116" s="24">
        <f>C116-D116</f>
        <v>41000</v>
      </c>
      <c r="F116" s="49">
        <f>D116*100/C116</f>
        <v>0</v>
      </c>
      <c r="G116" s="157"/>
      <c r="H116" s="17"/>
      <c r="I116" s="17"/>
      <c r="J116" s="17"/>
      <c r="K116" s="17"/>
    </row>
    <row r="117" spans="1:11" s="7" customFormat="1">
      <c r="A117" s="15">
        <v>7.2</v>
      </c>
      <c r="B117" s="23" t="s">
        <v>55</v>
      </c>
      <c r="C117" s="120"/>
      <c r="D117" s="121"/>
      <c r="E117" s="126"/>
      <c r="F117" s="123"/>
      <c r="G117" s="124"/>
      <c r="H117" s="17"/>
      <c r="I117" s="17"/>
      <c r="J117" s="17"/>
      <c r="K117" s="17"/>
    </row>
    <row r="118" spans="1:11" s="7" customFormat="1">
      <c r="A118" s="123"/>
      <c r="B118" s="127" t="s">
        <v>53</v>
      </c>
      <c r="C118" s="34">
        <v>5300</v>
      </c>
      <c r="D118" s="34">
        <v>0</v>
      </c>
      <c r="E118" s="24">
        <f>C118-D118</f>
        <v>5300</v>
      </c>
      <c r="F118" s="38">
        <f>D118*100/C118</f>
        <v>0</v>
      </c>
      <c r="G118" s="127"/>
      <c r="H118" s="17"/>
      <c r="I118" s="17"/>
      <c r="J118" s="17"/>
      <c r="K118" s="17"/>
    </row>
    <row r="119" spans="1:11" s="7" customFormat="1">
      <c r="A119" s="128"/>
      <c r="B119" s="58" t="s">
        <v>10</v>
      </c>
      <c r="C119" s="24">
        <f>SUM(C116:C118)</f>
        <v>46300</v>
      </c>
      <c r="D119" s="16">
        <f>SUM(D116:D118)</f>
        <v>0</v>
      </c>
      <c r="E119" s="33">
        <f>C119-D119</f>
        <v>46300</v>
      </c>
      <c r="F119" s="36">
        <f>D119*100/C119</f>
        <v>0</v>
      </c>
      <c r="G119" s="129"/>
      <c r="H119" s="17"/>
      <c r="I119" s="156"/>
      <c r="J119" s="17"/>
      <c r="K119" s="17"/>
    </row>
    <row r="120" spans="1:11" s="7" customFormat="1">
      <c r="A120" s="54">
        <v>8</v>
      </c>
      <c r="B120" s="75" t="s">
        <v>50</v>
      </c>
      <c r="C120" s="120"/>
      <c r="D120" s="121"/>
      <c r="E120" s="122"/>
      <c r="F120" s="123"/>
      <c r="G120" s="77" t="s">
        <v>22</v>
      </c>
      <c r="H120" s="17"/>
      <c r="I120" s="156"/>
      <c r="J120" s="17"/>
      <c r="K120" s="17"/>
    </row>
    <row r="121" spans="1:11" s="7" customFormat="1">
      <c r="A121" s="25"/>
      <c r="B121" s="75" t="s">
        <v>85</v>
      </c>
      <c r="C121" s="120"/>
      <c r="D121" s="121"/>
      <c r="E121" s="122"/>
      <c r="F121" s="123"/>
      <c r="G121" s="140"/>
      <c r="H121" s="17"/>
      <c r="I121" s="156"/>
      <c r="J121" s="17"/>
      <c r="K121" s="17"/>
    </row>
    <row r="122" spans="1:11" s="7" customFormat="1">
      <c r="A122" s="25"/>
      <c r="B122" s="23" t="s">
        <v>86</v>
      </c>
      <c r="C122" s="120"/>
      <c r="D122" s="121"/>
      <c r="E122" s="125"/>
      <c r="F122" s="123"/>
      <c r="G122" s="159"/>
      <c r="H122" s="17"/>
      <c r="I122" s="156"/>
      <c r="J122" s="17"/>
      <c r="K122" s="17"/>
    </row>
    <row r="123" spans="1:11" s="7" customFormat="1">
      <c r="A123" s="15"/>
      <c r="B123" s="193" t="s">
        <v>77</v>
      </c>
      <c r="C123" s="34">
        <v>20000</v>
      </c>
      <c r="D123" s="34">
        <v>20000</v>
      </c>
      <c r="E123" s="24">
        <f>C123-D123</f>
        <v>0</v>
      </c>
      <c r="F123" s="49">
        <f>D123*100/C123</f>
        <v>100</v>
      </c>
      <c r="G123" s="157"/>
      <c r="H123" s="17"/>
      <c r="I123" s="156"/>
      <c r="J123" s="17"/>
      <c r="K123" s="17"/>
    </row>
    <row r="124" spans="1:11" s="7" customFormat="1">
      <c r="A124" s="128"/>
      <c r="B124" s="58" t="s">
        <v>10</v>
      </c>
      <c r="C124" s="24">
        <f>SUM(C123:C123)</f>
        <v>20000</v>
      </c>
      <c r="D124" s="16">
        <f>SUM(D123:D123)</f>
        <v>20000</v>
      </c>
      <c r="E124" s="33">
        <f>C124-D124</f>
        <v>0</v>
      </c>
      <c r="F124" s="36">
        <f>D124*100/C124</f>
        <v>100</v>
      </c>
      <c r="G124" s="129"/>
      <c r="H124" s="17"/>
      <c r="I124" s="156"/>
      <c r="J124" s="17"/>
      <c r="K124" s="17"/>
    </row>
    <row r="125" spans="1:11" s="7" customFormat="1">
      <c r="A125" s="108"/>
      <c r="B125" s="51"/>
      <c r="C125" s="26"/>
      <c r="D125" s="26"/>
      <c r="E125" s="26"/>
      <c r="F125" s="191"/>
      <c r="G125" s="192"/>
      <c r="H125" s="17"/>
      <c r="I125" s="156"/>
      <c r="J125" s="17"/>
      <c r="K125" s="17"/>
    </row>
    <row r="126" spans="1:11" s="7" customFormat="1">
      <c r="A126" s="108"/>
      <c r="B126" s="51"/>
      <c r="C126" s="26"/>
      <c r="D126" s="26"/>
      <c r="E126" s="26"/>
      <c r="F126" s="191"/>
      <c r="G126" s="192"/>
      <c r="H126" s="17"/>
      <c r="I126" s="156"/>
      <c r="J126" s="17"/>
      <c r="K126" s="17"/>
    </row>
    <row r="127" spans="1:11" s="7" customFormat="1">
      <c r="A127" s="108"/>
      <c r="B127" s="51"/>
      <c r="C127" s="26"/>
      <c r="D127" s="26"/>
      <c r="E127" s="26"/>
      <c r="F127" s="191"/>
      <c r="G127" s="192"/>
      <c r="H127" s="17"/>
      <c r="I127" s="156"/>
      <c r="J127" s="17"/>
      <c r="K127" s="17"/>
    </row>
    <row r="128" spans="1:11">
      <c r="A128" s="209">
        <v>5</v>
      </c>
      <c r="B128" s="209"/>
      <c r="C128" s="209"/>
      <c r="D128" s="209"/>
      <c r="E128" s="209"/>
      <c r="F128" s="209"/>
      <c r="G128" s="209"/>
    </row>
    <row r="129" spans="1:9">
      <c r="A129" s="15" t="s">
        <v>1</v>
      </c>
      <c r="B129" s="210" t="s">
        <v>2</v>
      </c>
      <c r="C129" s="107" t="s">
        <v>3</v>
      </c>
      <c r="D129" s="210" t="s">
        <v>4</v>
      </c>
      <c r="E129" s="210" t="s">
        <v>0</v>
      </c>
      <c r="F129" s="25" t="s">
        <v>5</v>
      </c>
      <c r="G129" s="210" t="s">
        <v>6</v>
      </c>
    </row>
    <row r="130" spans="1:9">
      <c r="A130" s="11" t="s">
        <v>7</v>
      </c>
      <c r="B130" s="211"/>
      <c r="C130" s="12" t="s">
        <v>8</v>
      </c>
      <c r="D130" s="211"/>
      <c r="E130" s="211"/>
      <c r="F130" s="13" t="s">
        <v>9</v>
      </c>
      <c r="G130" s="211"/>
    </row>
    <row r="131" spans="1:9" s="7" customFormat="1">
      <c r="A131" s="54">
        <v>9</v>
      </c>
      <c r="B131" s="75" t="s">
        <v>31</v>
      </c>
      <c r="C131" s="81"/>
      <c r="D131" s="85"/>
      <c r="E131" s="32"/>
      <c r="F131" s="21"/>
      <c r="G131" s="23" t="s">
        <v>22</v>
      </c>
    </row>
    <row r="132" spans="1:9" s="7" customFormat="1">
      <c r="A132" s="83"/>
      <c r="B132" s="86" t="s">
        <v>32</v>
      </c>
      <c r="C132" s="81"/>
      <c r="D132" s="82"/>
      <c r="E132" s="32"/>
      <c r="F132" s="21"/>
      <c r="G132" s="59"/>
    </row>
    <row r="133" spans="1:9" s="7" customFormat="1">
      <c r="A133" s="27"/>
      <c r="B133" s="86" t="s">
        <v>33</v>
      </c>
      <c r="C133" s="20">
        <v>180000</v>
      </c>
      <c r="D133" s="20">
        <v>44032</v>
      </c>
      <c r="E133" s="26">
        <f t="shared" ref="E133:E137" si="27">C133-D133</f>
        <v>135968</v>
      </c>
      <c r="F133" s="47">
        <f>D133*100/C133</f>
        <v>24.462222222222223</v>
      </c>
      <c r="G133" s="23"/>
    </row>
    <row r="134" spans="1:9" s="7" customFormat="1">
      <c r="A134" s="83"/>
      <c r="B134" s="84" t="s">
        <v>34</v>
      </c>
      <c r="C134" s="20">
        <v>63600</v>
      </c>
      <c r="D134" s="20">
        <v>0</v>
      </c>
      <c r="E134" s="26">
        <f t="shared" si="27"/>
        <v>63600</v>
      </c>
      <c r="F134" s="35">
        <f t="shared" ref="F134:F137" si="28">D134*100/C134</f>
        <v>0</v>
      </c>
      <c r="G134" s="23"/>
    </row>
    <row r="135" spans="1:9" s="7" customFormat="1">
      <c r="A135" s="87"/>
      <c r="B135" s="84" t="s">
        <v>41</v>
      </c>
      <c r="C135" s="20">
        <v>9000</v>
      </c>
      <c r="D135" s="20">
        <v>0</v>
      </c>
      <c r="E135" s="26">
        <f t="shared" si="27"/>
        <v>9000</v>
      </c>
      <c r="F135" s="35">
        <f t="shared" si="28"/>
        <v>0</v>
      </c>
      <c r="G135" s="23"/>
    </row>
    <row r="136" spans="1:9" s="7" customFormat="1">
      <c r="A136" s="87"/>
      <c r="B136" s="84" t="s">
        <v>35</v>
      </c>
      <c r="C136" s="32">
        <v>9400</v>
      </c>
      <c r="D136" s="32">
        <v>0</v>
      </c>
      <c r="E136" s="60">
        <f t="shared" si="27"/>
        <v>9400</v>
      </c>
      <c r="F136" s="35">
        <f t="shared" si="28"/>
        <v>0</v>
      </c>
      <c r="G136" s="98"/>
    </row>
    <row r="137" spans="1:9" s="7" customFormat="1">
      <c r="A137" s="87"/>
      <c r="B137" s="84" t="s">
        <v>36</v>
      </c>
      <c r="C137" s="32">
        <v>3800</v>
      </c>
      <c r="D137" s="32">
        <v>1026</v>
      </c>
      <c r="E137" s="60">
        <f t="shared" si="27"/>
        <v>2774</v>
      </c>
      <c r="F137" s="47">
        <f t="shared" si="28"/>
        <v>27</v>
      </c>
      <c r="G137" s="118"/>
    </row>
    <row r="138" spans="1:9" s="7" customFormat="1">
      <c r="A138" s="87"/>
      <c r="B138" s="100"/>
      <c r="C138" s="34"/>
      <c r="D138" s="34"/>
      <c r="E138" s="24"/>
      <c r="F138" s="38"/>
      <c r="G138" s="127"/>
    </row>
    <row r="139" spans="1:9" s="7" customFormat="1">
      <c r="A139" s="88"/>
      <c r="B139" s="58" t="s">
        <v>10</v>
      </c>
      <c r="C139" s="24">
        <f>SUM(C133:C138)</f>
        <v>265800</v>
      </c>
      <c r="D139" s="16">
        <f>SUM(D133:D138)</f>
        <v>45058</v>
      </c>
      <c r="E139" s="33">
        <f>SUM(E133:E138)</f>
        <v>220742</v>
      </c>
      <c r="F139" s="36">
        <f>D139*100/C139</f>
        <v>16.951843491346878</v>
      </c>
      <c r="G139" s="190"/>
      <c r="I139" s="156"/>
    </row>
  </sheetData>
  <mergeCells count="31">
    <mergeCell ref="B66:B67"/>
    <mergeCell ref="D66:D67"/>
    <mergeCell ref="E66:E67"/>
    <mergeCell ref="G66:G67"/>
    <mergeCell ref="A65:G65"/>
    <mergeCell ref="A33:G33"/>
    <mergeCell ref="B34:B35"/>
    <mergeCell ref="D34:D35"/>
    <mergeCell ref="E34:E35"/>
    <mergeCell ref="G34:G35"/>
    <mergeCell ref="A1:G1"/>
    <mergeCell ref="A4:G4"/>
    <mergeCell ref="B6:B7"/>
    <mergeCell ref="D6:D7"/>
    <mergeCell ref="E6:E7"/>
    <mergeCell ref="G6:G7"/>
    <mergeCell ref="A3:G3"/>
    <mergeCell ref="A2:G2"/>
    <mergeCell ref="J84:K84"/>
    <mergeCell ref="J83:K83"/>
    <mergeCell ref="J82:K82"/>
    <mergeCell ref="A128:G128"/>
    <mergeCell ref="B129:B130"/>
    <mergeCell ref="D129:D130"/>
    <mergeCell ref="E129:E130"/>
    <mergeCell ref="G129:G130"/>
    <mergeCell ref="A97:G97"/>
    <mergeCell ref="B98:B99"/>
    <mergeCell ref="D98:D99"/>
    <mergeCell ref="E98:E99"/>
    <mergeCell ref="G98:G99"/>
  </mergeCells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0:A61"/>
  <sheetViews>
    <sheetView workbookViewId="0">
      <selection activeCell="M14" sqref="M14"/>
    </sheetView>
  </sheetViews>
  <sheetFormatPr defaultRowHeight="24"/>
  <cols>
    <col min="1" max="1" width="9" style="1"/>
    <col min="2" max="2" width="10.875" style="1" bestFit="1" customWidth="1"/>
    <col min="3" max="16384" width="9" style="1"/>
  </cols>
  <sheetData>
    <row r="10" s="6" customFormat="1"/>
    <row r="11" s="6" customFormat="1"/>
    <row r="12" s="6" customFormat="1"/>
    <row r="13" s="6" customFormat="1"/>
    <row r="14" s="6" customFormat="1"/>
    <row r="15" s="6" customFormat="1"/>
    <row r="16" s="6" customFormat="1"/>
    <row r="17" s="6" customFormat="1"/>
    <row r="52" s="6" customFormat="1"/>
    <row r="53" s="6" customFormat="1"/>
    <row r="54" s="6" customFormat="1"/>
    <row r="55" s="6" customFormat="1"/>
    <row r="56" s="6" customFormat="1"/>
    <row r="57" s="6" customFormat="1"/>
    <row r="58" s="6" customFormat="1"/>
    <row r="59" s="6" customFormat="1"/>
    <row r="60" s="6" customFormat="1"/>
    <row r="61" s="6" customFormat="1"/>
  </sheetData>
  <pageMargins left="0.59055118110236227" right="0.19685039370078741" top="0.74803149606299213" bottom="0.74803149606299213" header="0.31496062992125984" footer="0.31496062992125984"/>
  <pageSetup paperSize="9" scale="9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2:A15"/>
  <sheetViews>
    <sheetView workbookViewId="0">
      <selection sqref="A1:I48"/>
    </sheetView>
  </sheetViews>
  <sheetFormatPr defaultRowHeight="24"/>
  <cols>
    <col min="1" max="16384" width="9" style="1"/>
  </cols>
  <sheetData>
    <row r="12" s="6" customFormat="1"/>
    <row r="15" s="4" customFormat="1"/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1:A12"/>
  <sheetViews>
    <sheetView topLeftCell="A10" workbookViewId="0">
      <selection sqref="A1:I18"/>
    </sheetView>
  </sheetViews>
  <sheetFormatPr defaultRowHeight="24"/>
  <cols>
    <col min="1" max="16384" width="9" style="1"/>
  </cols>
  <sheetData>
    <row r="11" s="6" customFormat="1"/>
    <row r="12" s="6" customFormat="1"/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opLeftCell="A22" workbookViewId="0">
      <selection activeCell="F19" sqref="F19"/>
    </sheetView>
  </sheetViews>
  <sheetFormatPr defaultRowHeight="24"/>
  <cols>
    <col min="1" max="1" width="5.25" style="7" customWidth="1"/>
    <col min="2" max="2" width="31.5" style="7" customWidth="1"/>
    <col min="3" max="3" width="12.125" style="7" customWidth="1"/>
    <col min="4" max="4" width="11.75" style="7" customWidth="1"/>
    <col min="5" max="5" width="11.625" style="7" customWidth="1"/>
    <col min="6" max="6" width="47.125" style="7" customWidth="1"/>
    <col min="7" max="7" width="9" style="7"/>
    <col min="8" max="8" width="12.25" style="7" bestFit="1" customWidth="1"/>
    <col min="9" max="9" width="13.125" style="7" bestFit="1" customWidth="1"/>
    <col min="10" max="10" width="13.5" style="7" customWidth="1"/>
    <col min="11" max="11" width="12.25" style="7" bestFit="1" customWidth="1"/>
    <col min="12" max="16384" width="9" style="7"/>
  </cols>
  <sheetData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7" sqref="L7"/>
    </sheetView>
  </sheetViews>
  <sheetFormatPr defaultRowHeight="20.25"/>
  <cols>
    <col min="1" max="5" width="9" style="19"/>
    <col min="6" max="6" width="13.875" style="19" customWidth="1"/>
    <col min="7" max="7" width="2.25" style="19" customWidth="1"/>
    <col min="8" max="8" width="12.75" style="19" customWidth="1"/>
    <col min="9" max="16384" width="9" style="19"/>
  </cols>
  <sheetData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47"/>
    </sheetView>
  </sheetViews>
  <sheetFormatPr defaultRowHeight="20.25"/>
  <cols>
    <col min="1" max="1" width="9" style="19"/>
    <col min="2" max="2" width="35.625" style="19" customWidth="1"/>
    <col min="3" max="3" width="12.125" style="19" customWidth="1"/>
    <col min="4" max="4" width="50.625" style="19" customWidth="1"/>
    <col min="5" max="5" width="13.875" style="19" customWidth="1"/>
    <col min="6" max="6" width="9" style="19"/>
    <col min="7" max="7" width="11" style="19" bestFit="1" customWidth="1"/>
    <col min="8" max="16384" width="9" style="19"/>
  </cols>
  <sheetData/>
  <pageMargins left="0.7" right="0.7" top="0.75" bottom="0.75" header="0.3" footer="0.3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7" sqref="B17"/>
    </sheetView>
  </sheetViews>
  <sheetFormatPr defaultRowHeight="14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31" sqref="H3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12</vt:i4>
      </vt:variant>
    </vt:vector>
  </HeadingPairs>
  <TitlesOfParts>
    <vt:vector size="12" baseType="lpstr">
      <vt:lpstr>รายงาน1</vt:lpstr>
      <vt:lpstr>รายงาน2</vt:lpstr>
      <vt:lpstr>รายงาน3</vt:lpstr>
      <vt:lpstr>รายงาน4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Kcomputer</cp:lastModifiedBy>
  <cp:lastPrinted>2023-01-31T06:53:11Z</cp:lastPrinted>
  <dcterms:created xsi:type="dcterms:W3CDTF">2012-02-28T02:15:09Z</dcterms:created>
  <dcterms:modified xsi:type="dcterms:W3CDTF">2023-02-01T02:29:00Z</dcterms:modified>
</cp:coreProperties>
</file>