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NE SUKKERD\2568\ผป ตผจ\ผป\"/>
    </mc:Choice>
  </mc:AlternateContent>
  <xr:revisionPtr revIDLastSave="0" documentId="13_ncr:1_{6E851281-312C-4AB5-8BF7-DCF364F410A9}" xr6:coauthVersionLast="47" xr6:coauthVersionMax="47" xr10:uidLastSave="{00000000-0000-0000-0000-000000000000}"/>
  <bookViews>
    <workbookView xWindow="-108" yWindow="-108" windowWidth="23256" windowHeight="12456" xr2:uid="{C0CAF095-2B5F-446A-AAB2-A0853864DE31}"/>
  </bookViews>
  <sheets>
    <sheet name="สรุป" sheetId="1" r:id="rId1"/>
  </sheets>
  <definedNames>
    <definedName name="_xlnm.Print_Area" localSheetId="0">สรุป!$A$1:$N$85</definedName>
    <definedName name="_xlnm.Print_Titles" localSheetId="0">สรุป!$3:$5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8" i="1" l="1"/>
  <c r="K58" i="1"/>
  <c r="E58" i="1"/>
  <c r="F58" i="1"/>
  <c r="G58" i="1"/>
  <c r="H58" i="1"/>
  <c r="I58" i="1"/>
  <c r="D58" i="1"/>
  <c r="L67" i="1"/>
  <c r="M67" i="1"/>
  <c r="L68" i="1"/>
  <c r="M68" i="1"/>
  <c r="L69" i="1"/>
  <c r="M69" i="1"/>
  <c r="M66" i="1"/>
  <c r="L66" i="1"/>
  <c r="E66" i="1"/>
  <c r="F66" i="1"/>
  <c r="G66" i="1"/>
  <c r="H66" i="1"/>
  <c r="I66" i="1"/>
  <c r="J66" i="1"/>
  <c r="K66" i="1"/>
  <c r="D66" i="1"/>
  <c r="E7" i="1" l="1"/>
  <c r="F7" i="1"/>
  <c r="G7" i="1"/>
  <c r="H7" i="1"/>
  <c r="I7" i="1"/>
  <c r="J7" i="1"/>
  <c r="K7" i="1"/>
  <c r="E8" i="1"/>
  <c r="F8" i="1"/>
  <c r="G8" i="1"/>
  <c r="H8" i="1"/>
  <c r="I8" i="1"/>
  <c r="J8" i="1"/>
  <c r="K8" i="1"/>
  <c r="K6" i="1" s="1"/>
  <c r="E9" i="1"/>
  <c r="F9" i="1"/>
  <c r="G9" i="1"/>
  <c r="H9" i="1"/>
  <c r="I9" i="1"/>
  <c r="J9" i="1"/>
  <c r="K9" i="1"/>
  <c r="D8" i="1"/>
  <c r="D9" i="1"/>
  <c r="D7" i="1"/>
  <c r="L83" i="1"/>
  <c r="M83" i="1"/>
  <c r="L84" i="1"/>
  <c r="M84" i="1"/>
  <c r="L85" i="1"/>
  <c r="M85" i="1"/>
  <c r="M82" i="1"/>
  <c r="L82" i="1"/>
  <c r="E82" i="1"/>
  <c r="F82" i="1"/>
  <c r="G82" i="1"/>
  <c r="H82" i="1"/>
  <c r="I82" i="1"/>
  <c r="J82" i="1"/>
  <c r="K82" i="1"/>
  <c r="D82" i="1"/>
  <c r="L79" i="1"/>
  <c r="M79" i="1"/>
  <c r="L80" i="1"/>
  <c r="M80" i="1"/>
  <c r="L81" i="1"/>
  <c r="M81" i="1"/>
  <c r="M78" i="1"/>
  <c r="L78" i="1"/>
  <c r="E78" i="1"/>
  <c r="F78" i="1"/>
  <c r="G78" i="1"/>
  <c r="H78" i="1"/>
  <c r="I78" i="1"/>
  <c r="J78" i="1"/>
  <c r="K78" i="1"/>
  <c r="D78" i="1"/>
  <c r="L75" i="1"/>
  <c r="M75" i="1"/>
  <c r="L76" i="1"/>
  <c r="M76" i="1"/>
  <c r="L77" i="1"/>
  <c r="M77" i="1"/>
  <c r="M74" i="1"/>
  <c r="L74" i="1"/>
  <c r="E74" i="1"/>
  <c r="F74" i="1"/>
  <c r="G74" i="1"/>
  <c r="H74" i="1"/>
  <c r="I74" i="1"/>
  <c r="J74" i="1"/>
  <c r="K74" i="1"/>
  <c r="D74" i="1"/>
  <c r="L71" i="1"/>
  <c r="M71" i="1"/>
  <c r="L72" i="1"/>
  <c r="M72" i="1"/>
  <c r="L73" i="1"/>
  <c r="M73" i="1"/>
  <c r="M70" i="1"/>
  <c r="L70" i="1"/>
  <c r="E70" i="1"/>
  <c r="F70" i="1"/>
  <c r="G70" i="1"/>
  <c r="H70" i="1"/>
  <c r="I70" i="1"/>
  <c r="J70" i="1"/>
  <c r="K70" i="1"/>
  <c r="D70" i="1"/>
  <c r="L63" i="1"/>
  <c r="M63" i="1"/>
  <c r="L64" i="1"/>
  <c r="M64" i="1"/>
  <c r="L65" i="1"/>
  <c r="M65" i="1"/>
  <c r="M62" i="1"/>
  <c r="L62" i="1"/>
  <c r="E62" i="1"/>
  <c r="F62" i="1"/>
  <c r="G62" i="1"/>
  <c r="H62" i="1"/>
  <c r="I62" i="1"/>
  <c r="J62" i="1"/>
  <c r="K62" i="1"/>
  <c r="D62" i="1"/>
  <c r="M61" i="1"/>
  <c r="L61" i="1"/>
  <c r="M60" i="1"/>
  <c r="L60" i="1"/>
  <c r="M59" i="1"/>
  <c r="L59" i="1"/>
  <c r="M58" i="1"/>
  <c r="L58" i="1"/>
  <c r="L55" i="1"/>
  <c r="M55" i="1"/>
  <c r="L56" i="1"/>
  <c r="M56" i="1"/>
  <c r="L57" i="1"/>
  <c r="M57" i="1"/>
  <c r="E54" i="1"/>
  <c r="F54" i="1"/>
  <c r="G54" i="1"/>
  <c r="H54" i="1"/>
  <c r="I54" i="1"/>
  <c r="J54" i="1"/>
  <c r="K54" i="1"/>
  <c r="D54" i="1"/>
  <c r="L54" i="1" s="1"/>
  <c r="M53" i="1"/>
  <c r="L53" i="1"/>
  <c r="M52" i="1"/>
  <c r="L52" i="1"/>
  <c r="M51" i="1"/>
  <c r="L51" i="1"/>
  <c r="M50" i="1"/>
  <c r="L50" i="1"/>
  <c r="L47" i="1"/>
  <c r="M47" i="1"/>
  <c r="L48" i="1"/>
  <c r="M48" i="1"/>
  <c r="L49" i="1"/>
  <c r="M49" i="1"/>
  <c r="E46" i="1"/>
  <c r="M46" i="1" s="1"/>
  <c r="F46" i="1"/>
  <c r="L46" i="1" s="1"/>
  <c r="G46" i="1"/>
  <c r="H46" i="1"/>
  <c r="I46" i="1"/>
  <c r="J46" i="1"/>
  <c r="K46" i="1"/>
  <c r="D46" i="1"/>
  <c r="L43" i="1"/>
  <c r="M43" i="1"/>
  <c r="L44" i="1"/>
  <c r="M44" i="1"/>
  <c r="L45" i="1"/>
  <c r="M45" i="1"/>
  <c r="E42" i="1"/>
  <c r="M42" i="1" s="1"/>
  <c r="F42" i="1"/>
  <c r="L42" i="1" s="1"/>
  <c r="G42" i="1"/>
  <c r="H42" i="1"/>
  <c r="I42" i="1"/>
  <c r="J42" i="1"/>
  <c r="K42" i="1"/>
  <c r="D42" i="1"/>
  <c r="L39" i="1"/>
  <c r="M39" i="1"/>
  <c r="L40" i="1"/>
  <c r="M40" i="1"/>
  <c r="L41" i="1"/>
  <c r="M41" i="1"/>
  <c r="E38" i="1"/>
  <c r="M38" i="1" s="1"/>
  <c r="F38" i="1"/>
  <c r="L38" i="1" s="1"/>
  <c r="G38" i="1"/>
  <c r="H38" i="1"/>
  <c r="I38" i="1"/>
  <c r="J38" i="1"/>
  <c r="K38" i="1"/>
  <c r="D38" i="1"/>
  <c r="L35" i="1"/>
  <c r="M35" i="1"/>
  <c r="L36" i="1"/>
  <c r="M36" i="1"/>
  <c r="L37" i="1"/>
  <c r="M37" i="1"/>
  <c r="E34" i="1"/>
  <c r="M34" i="1" s="1"/>
  <c r="F34" i="1"/>
  <c r="L34" i="1" s="1"/>
  <c r="G34" i="1"/>
  <c r="H34" i="1"/>
  <c r="I34" i="1"/>
  <c r="J34" i="1"/>
  <c r="K34" i="1"/>
  <c r="D34" i="1"/>
  <c r="L31" i="1"/>
  <c r="M31" i="1"/>
  <c r="L32" i="1"/>
  <c r="M32" i="1"/>
  <c r="L33" i="1"/>
  <c r="M33" i="1"/>
  <c r="E30" i="1"/>
  <c r="M30" i="1" s="1"/>
  <c r="F30" i="1"/>
  <c r="L30" i="1" s="1"/>
  <c r="G30" i="1"/>
  <c r="H30" i="1"/>
  <c r="I30" i="1"/>
  <c r="J30" i="1"/>
  <c r="K30" i="1"/>
  <c r="D30" i="1"/>
  <c r="L27" i="1"/>
  <c r="M27" i="1"/>
  <c r="L28" i="1"/>
  <c r="M28" i="1"/>
  <c r="L29" i="1"/>
  <c r="M29" i="1"/>
  <c r="E26" i="1"/>
  <c r="M26" i="1" s="1"/>
  <c r="F26" i="1"/>
  <c r="L26" i="1" s="1"/>
  <c r="G26" i="1"/>
  <c r="H26" i="1"/>
  <c r="I26" i="1"/>
  <c r="J26" i="1"/>
  <c r="K26" i="1"/>
  <c r="D26" i="1"/>
  <c r="M23" i="1"/>
  <c r="M24" i="1"/>
  <c r="M25" i="1"/>
  <c r="L23" i="1"/>
  <c r="L24" i="1"/>
  <c r="L25" i="1"/>
  <c r="E22" i="1"/>
  <c r="M22" i="1" s="1"/>
  <c r="F22" i="1"/>
  <c r="L22" i="1" s="1"/>
  <c r="G22" i="1"/>
  <c r="H22" i="1"/>
  <c r="I22" i="1"/>
  <c r="J22" i="1"/>
  <c r="K22" i="1"/>
  <c r="D22" i="1"/>
  <c r="M19" i="1"/>
  <c r="M20" i="1"/>
  <c r="M21" i="1"/>
  <c r="L19" i="1"/>
  <c r="L20" i="1"/>
  <c r="L21" i="1"/>
  <c r="E18" i="1"/>
  <c r="M18" i="1" s="1"/>
  <c r="F18" i="1"/>
  <c r="L18" i="1" s="1"/>
  <c r="G18" i="1"/>
  <c r="H18" i="1"/>
  <c r="I18" i="1"/>
  <c r="J18" i="1"/>
  <c r="K18" i="1"/>
  <c r="D18" i="1"/>
  <c r="E14" i="1"/>
  <c r="F14" i="1"/>
  <c r="G14" i="1"/>
  <c r="H14" i="1"/>
  <c r="I14" i="1"/>
  <c r="J14" i="1"/>
  <c r="K14" i="1"/>
  <c r="L14" i="1"/>
  <c r="D14" i="1"/>
  <c r="M16" i="1"/>
  <c r="L16" i="1"/>
  <c r="M17" i="1"/>
  <c r="L17" i="1"/>
  <c r="M15" i="1"/>
  <c r="L15" i="1"/>
  <c r="M11" i="1"/>
  <c r="M12" i="1"/>
  <c r="M13" i="1"/>
  <c r="L11" i="1"/>
  <c r="L12" i="1"/>
  <c r="L13" i="1"/>
  <c r="E10" i="1"/>
  <c r="F10" i="1"/>
  <c r="G10" i="1"/>
  <c r="H10" i="1"/>
  <c r="I10" i="1"/>
  <c r="J10" i="1"/>
  <c r="K10" i="1"/>
  <c r="D10" i="1"/>
  <c r="M10" i="1" l="1"/>
  <c r="L10" i="1"/>
  <c r="M54" i="1"/>
  <c r="M14" i="1"/>
  <c r="G6" i="1"/>
  <c r="L7" i="1"/>
  <c r="I6" i="1"/>
  <c r="M7" i="1"/>
  <c r="M9" i="1"/>
  <c r="J6" i="1"/>
  <c r="H6" i="1"/>
  <c r="L9" i="1"/>
  <c r="D6" i="1"/>
  <c r="M8" i="1"/>
  <c r="L8" i="1"/>
  <c r="F6" i="1"/>
  <c r="E6" i="1"/>
  <c r="M6" i="1" l="1"/>
  <c r="L6" i="1"/>
  <c r="N18" i="1" l="1"/>
  <c r="N14" i="1"/>
  <c r="N70" i="1"/>
  <c r="N66" i="1"/>
  <c r="N9" i="1"/>
  <c r="N62" i="1"/>
  <c r="N7" i="1"/>
  <c r="N6" i="1" s="1"/>
  <c r="N58" i="1"/>
  <c r="N46" i="1"/>
  <c r="N38" i="1"/>
  <c r="N34" i="1"/>
  <c r="N26" i="1"/>
  <c r="N82" i="1"/>
  <c r="N54" i="1"/>
  <c r="N42" i="1"/>
  <c r="N30" i="1"/>
  <c r="N22" i="1"/>
  <c r="N78" i="1"/>
  <c r="N74" i="1"/>
  <c r="N10" i="1"/>
  <c r="N8" i="1"/>
</calcChain>
</file>

<file path=xl/sharedStrings.xml><?xml version="1.0" encoding="utf-8"?>
<sst xmlns="http://schemas.openxmlformats.org/spreadsheetml/2006/main" count="125" uniqueCount="43">
  <si>
    <t>ที่</t>
  </si>
  <si>
    <t>ส่วนราชการ</t>
  </si>
  <si>
    <t>แหล่ง
งบประมาณ</t>
  </si>
  <si>
    <t>จำนวนโครงการและงบประมาณ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</si>
  <si>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</si>
  <si>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</si>
  <si>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</si>
  <si>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</si>
  <si>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โครงการ</t>
  </si>
  <si>
    <t>งบประมาณ</t>
  </si>
  <si>
    <t>สรุป</t>
  </si>
  <si>
    <t>รวม</t>
  </si>
  <si>
    <t>จังหวัด</t>
  </si>
  <si>
    <t>ปกติ</t>
  </si>
  <si>
    <t>อื่นๆ</t>
  </si>
  <si>
    <t>สำนักงานเกษตรและ
สหกรณ์จังหวัดกระบี่</t>
  </si>
  <si>
    <t>โครงการชลประทาน
กระบี่</t>
  </si>
  <si>
    <t>สำนักงานตรวจบัญชี
สหกรณ์กระบี่</t>
  </si>
  <si>
    <t>สำนักงานประมง
จังหวัดกระบี่</t>
  </si>
  <si>
    <t>ศูนย์วิจัยและพัฒนาการ
เพาะเลี้ยงสัตว์น้ำ
ชายฝั่งกระบี่</t>
  </si>
  <si>
    <t>ศูนย์ป้องกันและปราบปรามประมง
ทะเลกระบี่</t>
  </si>
  <si>
    <t>ศูนย์ศึกษาการพัฒนาและ
อนุรักษ์พันธุ์ปูป่าทุ่งทะเล
อันเนื่องมาจากพระราชดำริ 
จังหวัดกระบี่</t>
  </si>
  <si>
    <t>สำนักงานปศุสัตว์
จังหวัดกระบี่</t>
  </si>
  <si>
    <t>ศูนย์วิจัยและบำรุง
พันธุ์สัตว์กระบี่</t>
  </si>
  <si>
    <t>สถานีพัฒนาที่ดินกระบี่</t>
  </si>
  <si>
    <t>ด่านตรวจพืชกระบี่</t>
  </si>
  <si>
    <t>ศูนย์วิจัยและพัฒนาการ
เกษตรกระบี่</t>
  </si>
  <si>
    <t>ศูนย์วิจัยปาล์มน้ำมัน
กระบี่</t>
  </si>
  <si>
    <t>สำนักงานเกษตร
จังหวัดกระบี่</t>
  </si>
  <si>
    <t>ศูนย์ส่งเสริมและพัฒนา
อาชีพการเกษตร
จังหวัดกระบี่ (พืชสวน)</t>
  </si>
  <si>
    <t>สำนักงานสหกรณ์
จังหวัดกระบี่</t>
  </si>
  <si>
    <t>สำนักงานการปฏิรูปที่ดิน
จังหวัดกระบี่</t>
  </si>
  <si>
    <t>การยางแห่งประเทศไทย
จังหวัดกระบี่</t>
  </si>
  <si>
    <t>ศูนย์วิจัยข้าวกระบี่</t>
  </si>
  <si>
    <t>รวม
โครงการ</t>
  </si>
  <si>
    <t>รวม
งบประมาณ</t>
  </si>
  <si>
    <t>สัดส่วน
งบประมาณ</t>
  </si>
  <si>
    <t>จำแนกตามประเด็นการพัฒนาภายใต้แผนปฏิบัติการด้านการเกษตรและสหกรณ์ พ.ศ. 2566 - 2570</t>
  </si>
  <si>
    <t>สรุปงบประมาณตามแผนปฏิบัติการด้านการเกษตรและสหกรณ์ของจังหวัดกระบี่   ประจำปี 2568</t>
  </si>
  <si>
    <t>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</si>
  <si>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>ประเด็นการพัฒนาที่ 2  ส่งเสริมและพัฒนาการผลิตสินค้าเกษตร และบริการมูลค่าสูง</t>
  </si>
  <si>
    <t>ประเด็นการพัฒนาที่ 3  เพิ่มประสิทธิภาพในการบริหารจัดการทรัพยากรทางการเกษตร</t>
  </si>
  <si>
    <t>ประเด็นการพัฒนาที่ 4  พัฒนาโครงสร้างพื้นฐานและสิ่งอำนวยความสะดวกด้านการเกษตร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</si>
</sst>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1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164" fontId="2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99AE6-09E2-4F1C-BBBF-72900A9C121A}">
  <sheetPr>
    <pageSetUpPr fitToPage="1"/>
  </sheetPr>
  <dimension ref="A1:N89"/>
  <sheetViews>
    <sheetView tabSelected="1" zoomScale="80" zoomScaleNormal="80" workbookViewId="0">
      <pane xSplit="2" ySplit="9" topLeftCell="C10" activePane="bottomRight" state="frozen"/>
      <selection pane="topRight" activeCell="C1" sqref="C1"/>
      <selection pane="bottomLeft" activeCell="A8" sqref="A8"/>
      <selection pane="bottomRight" activeCell="D11" sqref="D11:K13"/>
    </sheetView>
  </sheetViews>
  <sheetFormatPr defaultRowHeight="16.8"/>
  <cols>
    <col min="1" max="1" width="8.88671875" style="4"/>
    <col min="2" max="2" width="25.88671875" style="4" customWidth="1"/>
    <col min="3" max="3" width="16.44140625" style="4" customWidth="1"/>
    <col min="4" max="4" width="8.88671875" style="4"/>
    <col min="5" max="5" width="18" style="4" customWidth="1"/>
    <col min="6" max="6" width="8.88671875" style="4"/>
    <col min="7" max="7" width="17.44140625" style="4" bestFit="1" customWidth="1"/>
    <col min="8" max="8" width="8.88671875" style="4"/>
    <col min="9" max="9" width="16" style="4" bestFit="1" customWidth="1"/>
    <col min="10" max="10" width="8.88671875" style="4"/>
    <col min="11" max="11" width="15" style="4" customWidth="1"/>
    <col min="12" max="12" width="9.33203125" style="4" bestFit="1" customWidth="1"/>
    <col min="13" max="13" width="15.6640625" style="4" bestFit="1" customWidth="1"/>
    <col min="14" max="14" width="17.6640625" style="4" customWidth="1"/>
    <col min="15" max="16384" width="8.88671875" style="4"/>
  </cols>
  <sheetData>
    <row r="1" spans="1:14" ht="24.6">
      <c r="A1" s="17" t="s">
        <v>38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24.6">
      <c r="A2" s="16" t="s">
        <v>37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24.6">
      <c r="A3" s="25" t="s">
        <v>0</v>
      </c>
      <c r="B3" s="26" t="s">
        <v>1</v>
      </c>
      <c r="C3" s="26" t="s">
        <v>2</v>
      </c>
      <c r="D3" s="25" t="s">
        <v>3</v>
      </c>
      <c r="E3" s="25"/>
      <c r="F3" s="25"/>
      <c r="G3" s="25"/>
      <c r="H3" s="25"/>
      <c r="I3" s="25"/>
      <c r="J3" s="25"/>
      <c r="K3" s="25"/>
      <c r="L3" s="26" t="s">
        <v>34</v>
      </c>
      <c r="M3" s="26" t="s">
        <v>35</v>
      </c>
      <c r="N3" s="26" t="s">
        <v>36</v>
      </c>
    </row>
    <row r="4" spans="1:14" ht="24.6">
      <c r="A4" s="25"/>
      <c r="B4" s="26"/>
      <c r="C4" s="25"/>
      <c r="D4" s="25" t="s">
        <v>4</v>
      </c>
      <c r="E4" s="25"/>
      <c r="F4" s="25" t="s">
        <v>5</v>
      </c>
      <c r="G4" s="25"/>
      <c r="H4" s="25" t="s">
        <v>6</v>
      </c>
      <c r="I4" s="25"/>
      <c r="J4" s="25" t="s">
        <v>7</v>
      </c>
      <c r="K4" s="25"/>
      <c r="L4" s="25"/>
      <c r="M4" s="25"/>
      <c r="N4" s="26"/>
    </row>
    <row r="5" spans="1:14" ht="24.6">
      <c r="A5" s="25"/>
      <c r="B5" s="26"/>
      <c r="C5" s="25"/>
      <c r="D5" s="1" t="s">
        <v>8</v>
      </c>
      <c r="E5" s="1" t="s">
        <v>9</v>
      </c>
      <c r="F5" s="1" t="s">
        <v>8</v>
      </c>
      <c r="G5" s="1" t="s">
        <v>9</v>
      </c>
      <c r="H5" s="1" t="s">
        <v>8</v>
      </c>
      <c r="I5" s="1" t="s">
        <v>9</v>
      </c>
      <c r="J5" s="1" t="s">
        <v>8</v>
      </c>
      <c r="K5" s="1" t="s">
        <v>9</v>
      </c>
      <c r="L5" s="25"/>
      <c r="M5" s="25"/>
      <c r="N5" s="26"/>
    </row>
    <row r="6" spans="1:14" ht="24.6">
      <c r="A6" s="19"/>
      <c r="B6" s="22" t="s">
        <v>10</v>
      </c>
      <c r="C6" s="1" t="s">
        <v>11</v>
      </c>
      <c r="D6" s="5">
        <f>D7+D8+D9</f>
        <v>43</v>
      </c>
      <c r="E6" s="5">
        <f t="shared" ref="E6:K6" si="0">E7+E8+E9</f>
        <v>6820350</v>
      </c>
      <c r="F6" s="5">
        <f t="shared" si="0"/>
        <v>50</v>
      </c>
      <c r="G6" s="5">
        <f t="shared" si="0"/>
        <v>263908317</v>
      </c>
      <c r="H6" s="5">
        <f t="shared" si="0"/>
        <v>90</v>
      </c>
      <c r="I6" s="5">
        <f t="shared" si="0"/>
        <v>81743414</v>
      </c>
      <c r="J6" s="5">
        <f t="shared" si="0"/>
        <v>6</v>
      </c>
      <c r="K6" s="5">
        <f t="shared" si="0"/>
        <v>8657628</v>
      </c>
      <c r="L6" s="5">
        <f>D6+F6+H6+J6</f>
        <v>189</v>
      </c>
      <c r="M6" s="5">
        <f>E6+G6+I6+K6</f>
        <v>361129709</v>
      </c>
      <c r="N6" s="13">
        <f>N7+N8+N9</f>
        <v>100</v>
      </c>
    </row>
    <row r="7" spans="1:14" ht="24.6">
      <c r="A7" s="20"/>
      <c r="B7" s="23"/>
      <c r="C7" s="1" t="s">
        <v>12</v>
      </c>
      <c r="D7" s="10">
        <f>D11+D15+D19+D23+D27+D31+D35+D39+D43+D47+D51+D55+D59+D63+D67+D71+D75+D79+D83</f>
        <v>0</v>
      </c>
      <c r="E7" s="10">
        <f t="shared" ref="E7:K7" si="1">E11+E15+E19+E23+E27+E31+E35+E39+E43+E47+E51+E55+E59+E63+E67+E71+E75+E79+E83</f>
        <v>0</v>
      </c>
      <c r="F7" s="10">
        <f t="shared" si="1"/>
        <v>6</v>
      </c>
      <c r="G7" s="10">
        <f t="shared" si="1"/>
        <v>3260900</v>
      </c>
      <c r="H7" s="10">
        <f t="shared" si="1"/>
        <v>0</v>
      </c>
      <c r="I7" s="10">
        <f t="shared" si="1"/>
        <v>0</v>
      </c>
      <c r="J7" s="10">
        <f t="shared" si="1"/>
        <v>0</v>
      </c>
      <c r="K7" s="10">
        <f t="shared" si="1"/>
        <v>0</v>
      </c>
      <c r="L7" s="5">
        <f t="shared" ref="L7:L9" si="2">D7+F7+H7+J7</f>
        <v>6</v>
      </c>
      <c r="M7" s="5">
        <f t="shared" ref="M7:M9" si="3">E7+G7+I7+K7</f>
        <v>3260900</v>
      </c>
      <c r="N7" s="14">
        <f>M7/$M$6*100</f>
        <v>0.90297195681566034</v>
      </c>
    </row>
    <row r="8" spans="1:14" ht="24.6">
      <c r="A8" s="20"/>
      <c r="B8" s="23"/>
      <c r="C8" s="1" t="s">
        <v>13</v>
      </c>
      <c r="D8" s="10">
        <f t="shared" ref="D8:K9" si="4">D12+D16+D20+D24+D28+D32+D36+D40+D44+D48+D52+D56+D60+D64+D68+D72+D76+D80+D84</f>
        <v>41</v>
      </c>
      <c r="E8" s="10">
        <f t="shared" si="4"/>
        <v>6409750</v>
      </c>
      <c r="F8" s="10">
        <f t="shared" si="4"/>
        <v>39</v>
      </c>
      <c r="G8" s="10">
        <f t="shared" si="4"/>
        <v>259245952</v>
      </c>
      <c r="H8" s="10">
        <f t="shared" si="4"/>
        <v>87</v>
      </c>
      <c r="I8" s="10">
        <f t="shared" si="4"/>
        <v>81516684</v>
      </c>
      <c r="J8" s="10">
        <f t="shared" si="4"/>
        <v>6</v>
      </c>
      <c r="K8" s="10">
        <f t="shared" si="4"/>
        <v>8657628</v>
      </c>
      <c r="L8" s="5">
        <f t="shared" si="2"/>
        <v>173</v>
      </c>
      <c r="M8" s="5">
        <f t="shared" si="3"/>
        <v>355830014</v>
      </c>
      <c r="N8" s="14">
        <f t="shared" ref="N8:N9" si="5">M8/$M$6*100</f>
        <v>98.532467734467119</v>
      </c>
    </row>
    <row r="9" spans="1:14" ht="24.6">
      <c r="A9" s="21"/>
      <c r="B9" s="24"/>
      <c r="C9" s="1" t="s">
        <v>14</v>
      </c>
      <c r="D9" s="10">
        <f t="shared" si="4"/>
        <v>2</v>
      </c>
      <c r="E9" s="10">
        <f t="shared" si="4"/>
        <v>410600</v>
      </c>
      <c r="F9" s="10">
        <f t="shared" si="4"/>
        <v>5</v>
      </c>
      <c r="G9" s="10">
        <f t="shared" si="4"/>
        <v>1401465</v>
      </c>
      <c r="H9" s="10">
        <f t="shared" si="4"/>
        <v>3</v>
      </c>
      <c r="I9" s="10">
        <f t="shared" si="4"/>
        <v>226730</v>
      </c>
      <c r="J9" s="10">
        <f t="shared" si="4"/>
        <v>0</v>
      </c>
      <c r="K9" s="10">
        <f t="shared" si="4"/>
        <v>0</v>
      </c>
      <c r="L9" s="5">
        <f t="shared" si="2"/>
        <v>10</v>
      </c>
      <c r="M9" s="5">
        <f t="shared" si="3"/>
        <v>2038795</v>
      </c>
      <c r="N9" s="14">
        <f t="shared" si="5"/>
        <v>0.56456030871722052</v>
      </c>
    </row>
    <row r="10" spans="1:14" ht="24.6">
      <c r="A10" s="25">
        <v>1</v>
      </c>
      <c r="B10" s="27" t="s">
        <v>15</v>
      </c>
      <c r="C10" s="2" t="s">
        <v>11</v>
      </c>
      <c r="D10" s="5">
        <f>D11+D12+D13</f>
        <v>1</v>
      </c>
      <c r="E10" s="5">
        <f t="shared" ref="E10:K10" si="6">E11+E12+E13</f>
        <v>186600</v>
      </c>
      <c r="F10" s="5">
        <f t="shared" si="6"/>
        <v>3</v>
      </c>
      <c r="G10" s="5">
        <f t="shared" si="6"/>
        <v>160090</v>
      </c>
      <c r="H10" s="5">
        <f t="shared" si="6"/>
        <v>2</v>
      </c>
      <c r="I10" s="5">
        <f t="shared" si="6"/>
        <v>296800</v>
      </c>
      <c r="J10" s="5">
        <f t="shared" si="6"/>
        <v>3</v>
      </c>
      <c r="K10" s="5">
        <f t="shared" si="6"/>
        <v>6443300</v>
      </c>
      <c r="L10" s="5">
        <f>D10+F10+H10+J10</f>
        <v>9</v>
      </c>
      <c r="M10" s="5">
        <f>E10+G10+I10+K10</f>
        <v>7086790</v>
      </c>
      <c r="N10" s="13">
        <f>M10/$M$6*100</f>
        <v>1.9623946253616038</v>
      </c>
    </row>
    <row r="11" spans="1:14" ht="24.6">
      <c r="A11" s="25"/>
      <c r="B11" s="27"/>
      <c r="C11" s="2" t="s">
        <v>12</v>
      </c>
      <c r="D11" s="6">
        <v>0</v>
      </c>
      <c r="E11" s="6">
        <v>0</v>
      </c>
      <c r="F11" s="7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8">
        <f t="shared" ref="L11:L13" si="7">D11+F11+H11+J11</f>
        <v>0</v>
      </c>
      <c r="M11" s="8">
        <f t="shared" ref="M11:M13" si="8">E11+G11+I11+K11</f>
        <v>0</v>
      </c>
      <c r="N11" s="2"/>
    </row>
    <row r="12" spans="1:14" ht="24.6">
      <c r="A12" s="25"/>
      <c r="B12" s="27"/>
      <c r="C12" s="2" t="s">
        <v>13</v>
      </c>
      <c r="D12" s="7">
        <v>0</v>
      </c>
      <c r="E12" s="6">
        <v>0</v>
      </c>
      <c r="F12" s="8">
        <v>3</v>
      </c>
      <c r="G12" s="6">
        <v>160090</v>
      </c>
      <c r="H12" s="6">
        <v>2</v>
      </c>
      <c r="I12" s="6">
        <v>296800</v>
      </c>
      <c r="J12" s="6">
        <v>3</v>
      </c>
      <c r="K12" s="6">
        <v>6443300</v>
      </c>
      <c r="L12" s="8">
        <f t="shared" si="7"/>
        <v>8</v>
      </c>
      <c r="M12" s="8">
        <f t="shared" si="8"/>
        <v>6900190</v>
      </c>
      <c r="N12" s="2"/>
    </row>
    <row r="13" spans="1:14" ht="24.6">
      <c r="A13" s="25"/>
      <c r="B13" s="27"/>
      <c r="C13" s="2" t="s">
        <v>14</v>
      </c>
      <c r="D13" s="6">
        <v>1</v>
      </c>
      <c r="E13" s="6">
        <v>186600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8">
        <f t="shared" si="7"/>
        <v>1</v>
      </c>
      <c r="M13" s="8">
        <f t="shared" si="8"/>
        <v>186600</v>
      </c>
      <c r="N13" s="2"/>
    </row>
    <row r="14" spans="1:14" ht="24.6">
      <c r="A14" s="25">
        <v>2</v>
      </c>
      <c r="B14" s="27" t="s">
        <v>16</v>
      </c>
      <c r="C14" s="2" t="s">
        <v>11</v>
      </c>
      <c r="D14" s="9">
        <f>D15+D16+D17</f>
        <v>0</v>
      </c>
      <c r="E14" s="9">
        <f t="shared" ref="E14:M14" si="9">E15+E16+E17</f>
        <v>0</v>
      </c>
      <c r="F14" s="9">
        <f t="shared" si="9"/>
        <v>0</v>
      </c>
      <c r="G14" s="9">
        <f t="shared" si="9"/>
        <v>0</v>
      </c>
      <c r="H14" s="9">
        <f t="shared" si="9"/>
        <v>46</v>
      </c>
      <c r="I14" s="9">
        <f t="shared" si="9"/>
        <v>69105441</v>
      </c>
      <c r="J14" s="9">
        <f t="shared" si="9"/>
        <v>0</v>
      </c>
      <c r="K14" s="9">
        <f t="shared" si="9"/>
        <v>0</v>
      </c>
      <c r="L14" s="9">
        <f t="shared" si="9"/>
        <v>46</v>
      </c>
      <c r="M14" s="9">
        <f t="shared" si="9"/>
        <v>69105441</v>
      </c>
      <c r="N14" s="13">
        <f>M14/$M$6*100</f>
        <v>19.135905819368631</v>
      </c>
    </row>
    <row r="15" spans="1:14" ht="24.6">
      <c r="A15" s="25"/>
      <c r="B15" s="27"/>
      <c r="C15" s="2" t="s">
        <v>12</v>
      </c>
      <c r="D15" s="6">
        <v>0</v>
      </c>
      <c r="E15" s="6">
        <v>0</v>
      </c>
      <c r="F15" s="7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8">
        <f t="shared" ref="L15:L16" si="10">D15+F15+H15+J15</f>
        <v>0</v>
      </c>
      <c r="M15" s="8">
        <f t="shared" ref="M15:M16" si="11">E15+G15+I15+K15</f>
        <v>0</v>
      </c>
      <c r="N15" s="2"/>
    </row>
    <row r="16" spans="1:14" ht="24.6">
      <c r="A16" s="25"/>
      <c r="B16" s="27"/>
      <c r="C16" s="2" t="s">
        <v>13</v>
      </c>
      <c r="D16" s="6">
        <v>0</v>
      </c>
      <c r="E16" s="6">
        <v>0</v>
      </c>
      <c r="F16" s="6">
        <v>0</v>
      </c>
      <c r="G16" s="6">
        <v>0</v>
      </c>
      <c r="H16" s="7">
        <v>46</v>
      </c>
      <c r="I16" s="6">
        <v>69105441</v>
      </c>
      <c r="J16" s="6">
        <v>0</v>
      </c>
      <c r="K16" s="6">
        <v>0</v>
      </c>
      <c r="L16" s="7">
        <f t="shared" si="10"/>
        <v>46</v>
      </c>
      <c r="M16" s="6">
        <f t="shared" si="11"/>
        <v>69105441</v>
      </c>
      <c r="N16" s="2"/>
    </row>
    <row r="17" spans="1:14" ht="24.6">
      <c r="A17" s="25"/>
      <c r="B17" s="27"/>
      <c r="C17" s="2" t="s">
        <v>14</v>
      </c>
      <c r="D17" s="6">
        <v>0</v>
      </c>
      <c r="E17" s="6">
        <v>0</v>
      </c>
      <c r="F17" s="7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8">
        <f t="shared" ref="L17" si="12">D17+F17+H17+J17</f>
        <v>0</v>
      </c>
      <c r="M17" s="8">
        <f t="shared" ref="M17" si="13">E17+G17+I17+K17</f>
        <v>0</v>
      </c>
      <c r="N17" s="2"/>
    </row>
    <row r="18" spans="1:14" ht="24.6">
      <c r="A18" s="25">
        <v>3</v>
      </c>
      <c r="B18" s="27" t="s">
        <v>17</v>
      </c>
      <c r="C18" s="2" t="s">
        <v>11</v>
      </c>
      <c r="D18" s="9">
        <f>D19+D20+D21</f>
        <v>13</v>
      </c>
      <c r="E18" s="9">
        <f t="shared" ref="E18:K18" si="14">E19+E20+E21</f>
        <v>3000160</v>
      </c>
      <c r="F18" s="9">
        <f t="shared" si="14"/>
        <v>0</v>
      </c>
      <c r="G18" s="9">
        <f t="shared" si="14"/>
        <v>0</v>
      </c>
      <c r="H18" s="9">
        <f t="shared" si="14"/>
        <v>0</v>
      </c>
      <c r="I18" s="9">
        <f t="shared" si="14"/>
        <v>0</v>
      </c>
      <c r="J18" s="9">
        <f t="shared" si="14"/>
        <v>0</v>
      </c>
      <c r="K18" s="9">
        <f t="shared" si="14"/>
        <v>0</v>
      </c>
      <c r="L18" s="9">
        <f>D18+F18+H18+J18</f>
        <v>13</v>
      </c>
      <c r="M18" s="9">
        <f>E18+G18+I18+K18</f>
        <v>3000160</v>
      </c>
      <c r="N18" s="13">
        <f>M18/$M$6*100</f>
        <v>0.83077075223406782</v>
      </c>
    </row>
    <row r="19" spans="1:14" ht="24.6">
      <c r="A19" s="25"/>
      <c r="B19" s="27"/>
      <c r="C19" s="2" t="s">
        <v>12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f t="shared" ref="L19:L21" si="15">D19+F19+H19+J19</f>
        <v>0</v>
      </c>
      <c r="M19" s="6">
        <f t="shared" ref="M19:M21" si="16">E19+G19+I19+K19</f>
        <v>0</v>
      </c>
      <c r="N19" s="2"/>
    </row>
    <row r="20" spans="1:14" ht="24.6">
      <c r="A20" s="25"/>
      <c r="B20" s="27"/>
      <c r="C20" s="2" t="s">
        <v>13</v>
      </c>
      <c r="D20" s="7">
        <v>13</v>
      </c>
      <c r="E20" s="6">
        <v>3000160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f t="shared" si="15"/>
        <v>13</v>
      </c>
      <c r="M20" s="6">
        <f t="shared" si="16"/>
        <v>3000160</v>
      </c>
      <c r="N20" s="2"/>
    </row>
    <row r="21" spans="1:14" ht="24.6">
      <c r="A21" s="25"/>
      <c r="B21" s="27"/>
      <c r="C21" s="2" t="s">
        <v>14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f t="shared" si="15"/>
        <v>0</v>
      </c>
      <c r="M21" s="6">
        <f t="shared" si="16"/>
        <v>0</v>
      </c>
      <c r="N21" s="2"/>
    </row>
    <row r="22" spans="1:14" ht="24.6">
      <c r="A22" s="25">
        <v>4</v>
      </c>
      <c r="B22" s="28" t="s">
        <v>18</v>
      </c>
      <c r="C22" s="2" t="s">
        <v>11</v>
      </c>
      <c r="D22" s="9">
        <f>D23+D24+D25</f>
        <v>0</v>
      </c>
      <c r="E22" s="9">
        <f t="shared" ref="E22:K22" si="17">E23+E24+E25</f>
        <v>0</v>
      </c>
      <c r="F22" s="9">
        <f t="shared" si="17"/>
        <v>7</v>
      </c>
      <c r="G22" s="9">
        <f t="shared" si="17"/>
        <v>1006400</v>
      </c>
      <c r="H22" s="9">
        <f t="shared" si="17"/>
        <v>3</v>
      </c>
      <c r="I22" s="9">
        <f t="shared" si="17"/>
        <v>287100</v>
      </c>
      <c r="J22" s="9">
        <f t="shared" si="17"/>
        <v>0</v>
      </c>
      <c r="K22" s="9">
        <f t="shared" si="17"/>
        <v>0</v>
      </c>
      <c r="L22" s="5">
        <f>D22+F22+H22+J22</f>
        <v>10</v>
      </c>
      <c r="M22" s="5">
        <f>E22+G22+I22+K22</f>
        <v>1293500</v>
      </c>
      <c r="N22" s="13">
        <f>M22/$M$6*100</f>
        <v>0.35818155298876286</v>
      </c>
    </row>
    <row r="23" spans="1:14" ht="24.6">
      <c r="A23" s="25"/>
      <c r="B23" s="28"/>
      <c r="C23" s="2" t="s">
        <v>12</v>
      </c>
      <c r="D23" s="6">
        <v>0</v>
      </c>
      <c r="E23" s="6">
        <v>0</v>
      </c>
      <c r="F23" s="7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8">
        <f t="shared" ref="L23:L25" si="18">D23+F23+H23+J23</f>
        <v>0</v>
      </c>
      <c r="M23" s="8">
        <f t="shared" ref="M23:M25" si="19">E23+G23+I23+K23</f>
        <v>0</v>
      </c>
      <c r="N23" s="2"/>
    </row>
    <row r="24" spans="1:14" ht="24.6">
      <c r="A24" s="25"/>
      <c r="B24" s="28"/>
      <c r="C24" s="2" t="s">
        <v>13</v>
      </c>
      <c r="D24" s="7">
        <v>0</v>
      </c>
      <c r="E24" s="6">
        <v>0</v>
      </c>
      <c r="F24" s="7">
        <v>7</v>
      </c>
      <c r="G24" s="6">
        <v>1006400</v>
      </c>
      <c r="H24" s="7">
        <v>3</v>
      </c>
      <c r="I24" s="6">
        <v>287100</v>
      </c>
      <c r="J24" s="7">
        <v>0</v>
      </c>
      <c r="K24" s="6">
        <v>0</v>
      </c>
      <c r="L24" s="8">
        <f t="shared" si="18"/>
        <v>10</v>
      </c>
      <c r="M24" s="8">
        <f t="shared" si="19"/>
        <v>1293500</v>
      </c>
      <c r="N24" s="2"/>
    </row>
    <row r="25" spans="1:14" ht="24.6">
      <c r="A25" s="25"/>
      <c r="B25" s="28"/>
      <c r="C25" s="2" t="s">
        <v>14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8">
        <f t="shared" si="18"/>
        <v>0</v>
      </c>
      <c r="M25" s="8">
        <f t="shared" si="19"/>
        <v>0</v>
      </c>
      <c r="N25" s="2"/>
    </row>
    <row r="26" spans="1:14" ht="24.6">
      <c r="A26" s="25">
        <v>5</v>
      </c>
      <c r="B26" s="27" t="s">
        <v>19</v>
      </c>
      <c r="C26" s="2" t="s">
        <v>11</v>
      </c>
      <c r="D26" s="9">
        <f>D27+D28+D29</f>
        <v>0</v>
      </c>
      <c r="E26" s="9">
        <f t="shared" ref="E26:K26" si="20">E27+E28+E29</f>
        <v>0</v>
      </c>
      <c r="F26" s="9">
        <f t="shared" si="20"/>
        <v>0</v>
      </c>
      <c r="G26" s="9">
        <f t="shared" si="20"/>
        <v>0</v>
      </c>
      <c r="H26" s="9">
        <f t="shared" si="20"/>
        <v>4</v>
      </c>
      <c r="I26" s="9">
        <f t="shared" si="20"/>
        <v>1250550</v>
      </c>
      <c r="J26" s="9">
        <f t="shared" si="20"/>
        <v>0</v>
      </c>
      <c r="K26" s="9">
        <f t="shared" si="20"/>
        <v>0</v>
      </c>
      <c r="L26" s="5">
        <f>D26+F26+H26+J26</f>
        <v>4</v>
      </c>
      <c r="M26" s="5">
        <f>E26+G26+I26+K26</f>
        <v>1250550</v>
      </c>
      <c r="N26" s="13">
        <f>M26/$M$6*100</f>
        <v>0.34628831935840537</v>
      </c>
    </row>
    <row r="27" spans="1:14" ht="24.6">
      <c r="A27" s="25"/>
      <c r="B27" s="27"/>
      <c r="C27" s="2" t="s">
        <v>12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8">
        <f t="shared" ref="L27:L29" si="21">D27+F27+H27+J27</f>
        <v>0</v>
      </c>
      <c r="M27" s="8">
        <f t="shared" ref="M27:M29" si="22">E27+G27+I27+K27</f>
        <v>0</v>
      </c>
      <c r="N27" s="2"/>
    </row>
    <row r="28" spans="1:14" ht="24.6">
      <c r="A28" s="25"/>
      <c r="B28" s="27"/>
      <c r="C28" s="2" t="s">
        <v>13</v>
      </c>
      <c r="D28" s="6">
        <v>0</v>
      </c>
      <c r="E28" s="6">
        <v>0</v>
      </c>
      <c r="F28" s="6">
        <v>0</v>
      </c>
      <c r="G28" s="6">
        <v>0</v>
      </c>
      <c r="H28" s="7">
        <v>4</v>
      </c>
      <c r="I28" s="6">
        <v>1250550</v>
      </c>
      <c r="J28" s="6">
        <v>0</v>
      </c>
      <c r="K28" s="6">
        <v>0</v>
      </c>
      <c r="L28" s="8">
        <f t="shared" si="21"/>
        <v>4</v>
      </c>
      <c r="M28" s="8">
        <f t="shared" si="22"/>
        <v>1250550</v>
      </c>
      <c r="N28" s="2"/>
    </row>
    <row r="29" spans="1:14" ht="24.6">
      <c r="A29" s="25"/>
      <c r="B29" s="27"/>
      <c r="C29" s="2" t="s">
        <v>14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8">
        <f t="shared" si="21"/>
        <v>0</v>
      </c>
      <c r="M29" s="8">
        <f t="shared" si="22"/>
        <v>0</v>
      </c>
      <c r="N29" s="2"/>
    </row>
    <row r="30" spans="1:14" ht="24.6">
      <c r="A30" s="25">
        <v>6</v>
      </c>
      <c r="B30" s="27" t="s">
        <v>20</v>
      </c>
      <c r="C30" s="2" t="s">
        <v>11</v>
      </c>
      <c r="D30" s="9">
        <f>D31+D32+D33</f>
        <v>0</v>
      </c>
      <c r="E30" s="9">
        <f t="shared" ref="E30:K30" si="23">E31+E32+E33</f>
        <v>0</v>
      </c>
      <c r="F30" s="9">
        <f t="shared" si="23"/>
        <v>0</v>
      </c>
      <c r="G30" s="9">
        <f t="shared" si="23"/>
        <v>0</v>
      </c>
      <c r="H30" s="9">
        <f t="shared" si="23"/>
        <v>2</v>
      </c>
      <c r="I30" s="9">
        <f t="shared" si="23"/>
        <v>640000</v>
      </c>
      <c r="J30" s="9">
        <f t="shared" si="23"/>
        <v>0</v>
      </c>
      <c r="K30" s="9">
        <f t="shared" si="23"/>
        <v>0</v>
      </c>
      <c r="L30" s="5">
        <f>D30+F30+H30+J30</f>
        <v>2</v>
      </c>
      <c r="M30" s="5">
        <f>E30+G30+I30+K30</f>
        <v>640000</v>
      </c>
      <c r="N30" s="13">
        <f>M30/$M$6*100</f>
        <v>0.17722164198902837</v>
      </c>
    </row>
    <row r="31" spans="1:14" ht="24.6">
      <c r="A31" s="25"/>
      <c r="B31" s="27"/>
      <c r="C31" s="2" t="s">
        <v>12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8">
        <f t="shared" ref="L31:L33" si="24">D31+F31+H31+J31</f>
        <v>0</v>
      </c>
      <c r="M31" s="8">
        <f t="shared" ref="M31:M33" si="25">E31+G31+I31+K31</f>
        <v>0</v>
      </c>
      <c r="N31" s="2"/>
    </row>
    <row r="32" spans="1:14" ht="24.6">
      <c r="A32" s="25"/>
      <c r="B32" s="27"/>
      <c r="C32" s="2" t="s">
        <v>13</v>
      </c>
      <c r="D32" s="6">
        <v>0</v>
      </c>
      <c r="E32" s="6">
        <v>0</v>
      </c>
      <c r="F32" s="6">
        <v>0</v>
      </c>
      <c r="G32" s="6">
        <v>0</v>
      </c>
      <c r="H32" s="8">
        <v>2</v>
      </c>
      <c r="I32" s="6">
        <v>640000</v>
      </c>
      <c r="J32" s="6">
        <v>0</v>
      </c>
      <c r="K32" s="6">
        <v>0</v>
      </c>
      <c r="L32" s="8">
        <f t="shared" si="24"/>
        <v>2</v>
      </c>
      <c r="M32" s="8">
        <f t="shared" si="25"/>
        <v>640000</v>
      </c>
      <c r="N32" s="2"/>
    </row>
    <row r="33" spans="1:14" ht="24.6">
      <c r="A33" s="25"/>
      <c r="B33" s="27"/>
      <c r="C33" s="2" t="s">
        <v>14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8">
        <f t="shared" si="24"/>
        <v>0</v>
      </c>
      <c r="M33" s="8">
        <f t="shared" si="25"/>
        <v>0</v>
      </c>
      <c r="N33" s="2"/>
    </row>
    <row r="34" spans="1:14" ht="24.6">
      <c r="A34" s="25">
        <v>7</v>
      </c>
      <c r="B34" s="27" t="s">
        <v>21</v>
      </c>
      <c r="C34" s="2" t="s">
        <v>11</v>
      </c>
      <c r="D34" s="9">
        <f>D35+D36+D37</f>
        <v>0</v>
      </c>
      <c r="E34" s="9">
        <f t="shared" ref="E34:K34" si="26">E35+E36+E37</f>
        <v>0</v>
      </c>
      <c r="F34" s="9">
        <f t="shared" si="26"/>
        <v>0</v>
      </c>
      <c r="G34" s="9">
        <f t="shared" si="26"/>
        <v>0</v>
      </c>
      <c r="H34" s="9">
        <f t="shared" si="26"/>
        <v>2</v>
      </c>
      <c r="I34" s="9">
        <f t="shared" si="26"/>
        <v>347400</v>
      </c>
      <c r="J34" s="9">
        <f t="shared" si="26"/>
        <v>0</v>
      </c>
      <c r="K34" s="9">
        <f t="shared" si="26"/>
        <v>0</v>
      </c>
      <c r="L34" s="5">
        <f>D34+F34+H34+J34</f>
        <v>2</v>
      </c>
      <c r="M34" s="5">
        <f>E34+G34+I34+K34</f>
        <v>347400</v>
      </c>
      <c r="N34" s="13">
        <f>M34/$M$6*100</f>
        <v>9.6198122542169459E-2</v>
      </c>
    </row>
    <row r="35" spans="1:14" ht="24.6">
      <c r="A35" s="25"/>
      <c r="B35" s="27"/>
      <c r="C35" s="2" t="s">
        <v>12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8">
        <f t="shared" ref="L35:L37" si="27">D35+F35+H35+J35</f>
        <v>0</v>
      </c>
      <c r="M35" s="8">
        <f t="shared" ref="M35:M37" si="28">E35+G35+I35+K35</f>
        <v>0</v>
      </c>
      <c r="N35" s="2"/>
    </row>
    <row r="36" spans="1:14" ht="24.6">
      <c r="A36" s="25"/>
      <c r="B36" s="27"/>
      <c r="C36" s="2" t="s">
        <v>13</v>
      </c>
      <c r="D36" s="6">
        <v>0</v>
      </c>
      <c r="E36" s="6">
        <v>0</v>
      </c>
      <c r="F36" s="6">
        <v>0</v>
      </c>
      <c r="G36" s="6">
        <v>0</v>
      </c>
      <c r="H36" s="7">
        <v>2</v>
      </c>
      <c r="I36" s="6">
        <v>347400</v>
      </c>
      <c r="J36" s="6">
        <v>0</v>
      </c>
      <c r="K36" s="6">
        <v>0</v>
      </c>
      <c r="L36" s="8">
        <f t="shared" si="27"/>
        <v>2</v>
      </c>
      <c r="M36" s="8">
        <f t="shared" si="28"/>
        <v>347400</v>
      </c>
      <c r="N36" s="2"/>
    </row>
    <row r="37" spans="1:14" ht="24.6">
      <c r="A37" s="25"/>
      <c r="B37" s="27"/>
      <c r="C37" s="2" t="s">
        <v>14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8">
        <f t="shared" si="27"/>
        <v>0</v>
      </c>
      <c r="M37" s="8">
        <f t="shared" si="28"/>
        <v>0</v>
      </c>
      <c r="N37" s="2"/>
    </row>
    <row r="38" spans="1:14" ht="24.6">
      <c r="A38" s="25">
        <v>8</v>
      </c>
      <c r="B38" s="28" t="s">
        <v>22</v>
      </c>
      <c r="C38" s="2" t="s">
        <v>11</v>
      </c>
      <c r="D38" s="9">
        <f>D39+D40+D41</f>
        <v>6</v>
      </c>
      <c r="E38" s="9">
        <f t="shared" ref="E38:K38" si="29">E39+E40+E41</f>
        <v>384100</v>
      </c>
      <c r="F38" s="9">
        <f t="shared" si="29"/>
        <v>4</v>
      </c>
      <c r="G38" s="9">
        <f t="shared" si="29"/>
        <v>782200</v>
      </c>
      <c r="H38" s="9">
        <f t="shared" si="29"/>
        <v>0</v>
      </c>
      <c r="I38" s="9">
        <f t="shared" si="29"/>
        <v>0</v>
      </c>
      <c r="J38" s="9">
        <f t="shared" si="29"/>
        <v>1</v>
      </c>
      <c r="K38" s="9">
        <f t="shared" si="29"/>
        <v>1905600</v>
      </c>
      <c r="L38" s="5">
        <f>D38+F38+H38+J38</f>
        <v>11</v>
      </c>
      <c r="M38" s="5">
        <f>E38+G38+I38+K38</f>
        <v>3071900</v>
      </c>
      <c r="N38" s="13">
        <f>M38/$M$6*100</f>
        <v>0.85063619066577545</v>
      </c>
    </row>
    <row r="39" spans="1:14" ht="24.6">
      <c r="A39" s="25"/>
      <c r="B39" s="28"/>
      <c r="C39" s="2" t="s">
        <v>12</v>
      </c>
      <c r="D39" s="6">
        <v>0</v>
      </c>
      <c r="E39" s="6">
        <v>0</v>
      </c>
      <c r="F39" s="7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8">
        <f t="shared" ref="L39:L41" si="30">D39+F39+H39+J39</f>
        <v>0</v>
      </c>
      <c r="M39" s="8">
        <f t="shared" ref="M39:M41" si="31">E39+G39+I39+K39</f>
        <v>0</v>
      </c>
      <c r="N39" s="2"/>
    </row>
    <row r="40" spans="1:14" ht="24.6">
      <c r="A40" s="25"/>
      <c r="B40" s="28"/>
      <c r="C40" s="2" t="s">
        <v>13</v>
      </c>
      <c r="D40" s="7">
        <v>6</v>
      </c>
      <c r="E40" s="6">
        <v>384100</v>
      </c>
      <c r="F40" s="7">
        <v>4</v>
      </c>
      <c r="G40" s="6">
        <v>782200</v>
      </c>
      <c r="H40" s="6">
        <v>0</v>
      </c>
      <c r="I40" s="6">
        <v>0</v>
      </c>
      <c r="J40" s="7">
        <v>1</v>
      </c>
      <c r="K40" s="6">
        <v>1905600</v>
      </c>
      <c r="L40" s="8">
        <f t="shared" si="30"/>
        <v>11</v>
      </c>
      <c r="M40" s="8">
        <f t="shared" si="31"/>
        <v>3071900</v>
      </c>
      <c r="N40" s="2"/>
    </row>
    <row r="41" spans="1:14" ht="24.6">
      <c r="A41" s="25"/>
      <c r="B41" s="28"/>
      <c r="C41" s="2" t="s">
        <v>14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8">
        <f t="shared" si="30"/>
        <v>0</v>
      </c>
      <c r="M41" s="8">
        <f t="shared" si="31"/>
        <v>0</v>
      </c>
      <c r="N41" s="2"/>
    </row>
    <row r="42" spans="1:14" ht="24.6">
      <c r="A42" s="25">
        <v>9</v>
      </c>
      <c r="B42" s="27" t="s">
        <v>23</v>
      </c>
      <c r="C42" s="2" t="s">
        <v>11</v>
      </c>
      <c r="D42" s="5">
        <f>D43+D44+D45</f>
        <v>0</v>
      </c>
      <c r="E42" s="5">
        <f t="shared" ref="E42:K42" si="32">E43+E44+E45</f>
        <v>0</v>
      </c>
      <c r="F42" s="5">
        <f t="shared" si="32"/>
        <v>5</v>
      </c>
      <c r="G42" s="5">
        <f t="shared" si="32"/>
        <v>4247600</v>
      </c>
      <c r="H42" s="5">
        <f t="shared" si="32"/>
        <v>0</v>
      </c>
      <c r="I42" s="5">
        <f t="shared" si="32"/>
        <v>0</v>
      </c>
      <c r="J42" s="5">
        <f t="shared" si="32"/>
        <v>0</v>
      </c>
      <c r="K42" s="5">
        <f t="shared" si="32"/>
        <v>0</v>
      </c>
      <c r="L42" s="5">
        <f>D42+F42+H42+J42</f>
        <v>5</v>
      </c>
      <c r="M42" s="5">
        <f>E42+G42+I42+K42</f>
        <v>4247600</v>
      </c>
      <c r="N42" s="13">
        <f>M42/$M$6*100</f>
        <v>1.1761978851759327</v>
      </c>
    </row>
    <row r="43" spans="1:14" ht="24.6">
      <c r="A43" s="25"/>
      <c r="B43" s="27"/>
      <c r="C43" s="2" t="s">
        <v>12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8">
        <f t="shared" ref="L43:L45" si="33">D43+F43+H43+J43</f>
        <v>0</v>
      </c>
      <c r="M43" s="8">
        <f t="shared" ref="M43:M45" si="34">E43+G43+I43+K43</f>
        <v>0</v>
      </c>
      <c r="N43" s="2"/>
    </row>
    <row r="44" spans="1:14" ht="24.6">
      <c r="A44" s="25"/>
      <c r="B44" s="27"/>
      <c r="C44" s="2" t="s">
        <v>13</v>
      </c>
      <c r="D44" s="7">
        <v>0</v>
      </c>
      <c r="E44" s="6">
        <v>0</v>
      </c>
      <c r="F44" s="6">
        <v>5</v>
      </c>
      <c r="G44" s="6">
        <v>4247600</v>
      </c>
      <c r="H44" s="6">
        <v>0</v>
      </c>
      <c r="I44" s="6">
        <v>0</v>
      </c>
      <c r="J44" s="6">
        <v>0</v>
      </c>
      <c r="K44" s="6">
        <v>0</v>
      </c>
      <c r="L44" s="8">
        <f t="shared" si="33"/>
        <v>5</v>
      </c>
      <c r="M44" s="8">
        <f t="shared" si="34"/>
        <v>4247600</v>
      </c>
      <c r="N44" s="2"/>
    </row>
    <row r="45" spans="1:14" ht="24.6">
      <c r="A45" s="25"/>
      <c r="B45" s="27"/>
      <c r="C45" s="2" t="s">
        <v>14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8">
        <f t="shared" si="33"/>
        <v>0</v>
      </c>
      <c r="M45" s="8">
        <f t="shared" si="34"/>
        <v>0</v>
      </c>
      <c r="N45" s="2"/>
    </row>
    <row r="46" spans="1:14" ht="24.6">
      <c r="A46" s="25">
        <v>10</v>
      </c>
      <c r="B46" s="27" t="s">
        <v>24</v>
      </c>
      <c r="C46" s="2" t="s">
        <v>11</v>
      </c>
      <c r="D46" s="10">
        <f>D47+D48+D49</f>
        <v>3</v>
      </c>
      <c r="E46" s="10">
        <f t="shared" ref="E46:K46" si="35">E47+E48+E49</f>
        <v>466250</v>
      </c>
      <c r="F46" s="10">
        <f t="shared" si="35"/>
        <v>4</v>
      </c>
      <c r="G46" s="10">
        <f t="shared" si="35"/>
        <v>1218500</v>
      </c>
      <c r="H46" s="10">
        <f t="shared" si="35"/>
        <v>10</v>
      </c>
      <c r="I46" s="10">
        <f t="shared" si="35"/>
        <v>6475400</v>
      </c>
      <c r="J46" s="10">
        <f t="shared" si="35"/>
        <v>1</v>
      </c>
      <c r="K46" s="10">
        <f t="shared" si="35"/>
        <v>34200</v>
      </c>
      <c r="L46" s="10">
        <f>D46+F46+H46+J46</f>
        <v>18</v>
      </c>
      <c r="M46" s="10">
        <f>E46+G46+I46+K46</f>
        <v>8194350</v>
      </c>
      <c r="N46" s="13">
        <f>M46/$M$6*100</f>
        <v>2.2690877531762417</v>
      </c>
    </row>
    <row r="47" spans="1:14" ht="24.6">
      <c r="A47" s="25"/>
      <c r="B47" s="27"/>
      <c r="C47" s="2" t="s">
        <v>12</v>
      </c>
      <c r="D47" s="6">
        <v>0</v>
      </c>
      <c r="E47" s="6">
        <v>0</v>
      </c>
      <c r="F47" s="6">
        <v>3</v>
      </c>
      <c r="G47" s="6">
        <v>1068500</v>
      </c>
      <c r="H47" s="6">
        <v>0</v>
      </c>
      <c r="I47" s="6">
        <v>0</v>
      </c>
      <c r="J47" s="6">
        <v>0</v>
      </c>
      <c r="K47" s="6">
        <v>0</v>
      </c>
      <c r="L47" s="7">
        <f t="shared" ref="L47:L49" si="36">D47+F47+H47+J47</f>
        <v>3</v>
      </c>
      <c r="M47" s="7">
        <f t="shared" ref="M47:M49" si="37">E47+G47+I47+K47</f>
        <v>1068500</v>
      </c>
      <c r="N47" s="2"/>
    </row>
    <row r="48" spans="1:14" ht="24.6">
      <c r="A48" s="25"/>
      <c r="B48" s="27"/>
      <c r="C48" s="2" t="s">
        <v>13</v>
      </c>
      <c r="D48" s="7">
        <v>3</v>
      </c>
      <c r="E48" s="6">
        <v>466250</v>
      </c>
      <c r="F48" s="7">
        <v>1</v>
      </c>
      <c r="G48" s="6">
        <v>150000</v>
      </c>
      <c r="H48" s="7">
        <v>10</v>
      </c>
      <c r="I48" s="6">
        <v>6475400</v>
      </c>
      <c r="J48" s="7">
        <v>1</v>
      </c>
      <c r="K48" s="6">
        <v>34200</v>
      </c>
      <c r="L48" s="7">
        <f t="shared" si="36"/>
        <v>15</v>
      </c>
      <c r="M48" s="7">
        <f t="shared" si="37"/>
        <v>7125850</v>
      </c>
      <c r="N48" s="2"/>
    </row>
    <row r="49" spans="1:14" ht="24.6">
      <c r="A49" s="25"/>
      <c r="B49" s="27"/>
      <c r="C49" s="2" t="s">
        <v>14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7">
        <f t="shared" si="36"/>
        <v>0</v>
      </c>
      <c r="M49" s="7">
        <f t="shared" si="37"/>
        <v>0</v>
      </c>
      <c r="N49" s="2"/>
    </row>
    <row r="50" spans="1:14" ht="24.6">
      <c r="A50" s="25">
        <v>11</v>
      </c>
      <c r="B50" s="27" t="s">
        <v>25</v>
      </c>
      <c r="C50" s="2" t="s">
        <v>11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7">
        <f t="shared" ref="L50:L53" si="38">D50+F50+H50+J50</f>
        <v>0</v>
      </c>
      <c r="M50" s="7">
        <f t="shared" ref="M50:M53" si="39">E50+G50+I50+K50</f>
        <v>0</v>
      </c>
      <c r="N50" s="2"/>
    </row>
    <row r="51" spans="1:14" ht="24.6">
      <c r="A51" s="25"/>
      <c r="B51" s="27"/>
      <c r="C51" s="2" t="s">
        <v>12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7">
        <f t="shared" si="38"/>
        <v>0</v>
      </c>
      <c r="M51" s="7">
        <f t="shared" si="39"/>
        <v>0</v>
      </c>
      <c r="N51" s="2"/>
    </row>
    <row r="52" spans="1:14" ht="24.6">
      <c r="A52" s="25"/>
      <c r="B52" s="27"/>
      <c r="C52" s="2" t="s">
        <v>13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7">
        <f t="shared" si="38"/>
        <v>0</v>
      </c>
      <c r="M52" s="7">
        <f t="shared" si="39"/>
        <v>0</v>
      </c>
      <c r="N52" s="2"/>
    </row>
    <row r="53" spans="1:14" ht="24.6">
      <c r="A53" s="25"/>
      <c r="B53" s="27"/>
      <c r="C53" s="2" t="s">
        <v>14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7">
        <f t="shared" si="38"/>
        <v>0</v>
      </c>
      <c r="M53" s="7">
        <f t="shared" si="39"/>
        <v>0</v>
      </c>
      <c r="N53" s="2"/>
    </row>
    <row r="54" spans="1:14" ht="24.6">
      <c r="A54" s="25">
        <v>12</v>
      </c>
      <c r="B54" s="27" t="s">
        <v>26</v>
      </c>
      <c r="C54" s="2" t="s">
        <v>11</v>
      </c>
      <c r="D54" s="10">
        <f>D55+D56+D57</f>
        <v>0</v>
      </c>
      <c r="E54" s="10">
        <f t="shared" ref="E54:K54" si="40">E55+E56+E57</f>
        <v>0</v>
      </c>
      <c r="F54" s="10">
        <f t="shared" si="40"/>
        <v>0</v>
      </c>
      <c r="G54" s="10">
        <f t="shared" si="40"/>
        <v>0</v>
      </c>
      <c r="H54" s="10">
        <f t="shared" si="40"/>
        <v>7</v>
      </c>
      <c r="I54" s="10">
        <f t="shared" si="40"/>
        <v>1833040</v>
      </c>
      <c r="J54" s="10">
        <f t="shared" si="40"/>
        <v>0</v>
      </c>
      <c r="K54" s="10">
        <f t="shared" si="40"/>
        <v>0</v>
      </c>
      <c r="L54" s="10">
        <f>D54+F54+H54+J54</f>
        <v>7</v>
      </c>
      <c r="M54" s="10">
        <f>E54+G54+I54+K54</f>
        <v>1833040</v>
      </c>
      <c r="N54" s="13">
        <f>M54/$M$6*100</f>
        <v>0.50758493536182592</v>
      </c>
    </row>
    <row r="55" spans="1:14" ht="24.6">
      <c r="A55" s="25"/>
      <c r="B55" s="27"/>
      <c r="C55" s="2" t="s">
        <v>12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7">
        <f t="shared" ref="L55:L61" si="41">D55+F55+H55+J55</f>
        <v>0</v>
      </c>
      <c r="M55" s="7">
        <f t="shared" ref="M55:M61" si="42">E55+G55+I55+K55</f>
        <v>0</v>
      </c>
      <c r="N55" s="2"/>
    </row>
    <row r="56" spans="1:14" ht="24.6">
      <c r="A56" s="25"/>
      <c r="B56" s="27"/>
      <c r="C56" s="2" t="s">
        <v>13</v>
      </c>
      <c r="D56" s="7">
        <v>0</v>
      </c>
      <c r="E56" s="6">
        <v>0</v>
      </c>
      <c r="F56" s="7">
        <v>0</v>
      </c>
      <c r="G56" s="6">
        <v>0</v>
      </c>
      <c r="H56" s="7">
        <v>7</v>
      </c>
      <c r="I56" s="6">
        <v>1833040</v>
      </c>
      <c r="J56" s="6">
        <v>0</v>
      </c>
      <c r="K56" s="6">
        <v>0</v>
      </c>
      <c r="L56" s="7">
        <f t="shared" si="41"/>
        <v>7</v>
      </c>
      <c r="M56" s="7">
        <f t="shared" si="42"/>
        <v>1833040</v>
      </c>
      <c r="N56" s="2"/>
    </row>
    <row r="57" spans="1:14" ht="24.6">
      <c r="A57" s="25"/>
      <c r="B57" s="27"/>
      <c r="C57" s="2" t="s">
        <v>14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7">
        <f t="shared" si="41"/>
        <v>0</v>
      </c>
      <c r="M57" s="7">
        <f t="shared" si="42"/>
        <v>0</v>
      </c>
      <c r="N57" s="2"/>
    </row>
    <row r="58" spans="1:14" ht="24.6">
      <c r="A58" s="25">
        <v>13</v>
      </c>
      <c r="B58" s="27" t="s">
        <v>27</v>
      </c>
      <c r="C58" s="2" t="s">
        <v>11</v>
      </c>
      <c r="D58" s="6">
        <f>D59+D60+D61</f>
        <v>2</v>
      </c>
      <c r="E58" s="6">
        <f t="shared" ref="E58:I58" si="43">E59+E60+E61</f>
        <v>202000</v>
      </c>
      <c r="F58" s="6">
        <f t="shared" si="43"/>
        <v>7</v>
      </c>
      <c r="G58" s="6">
        <f t="shared" si="43"/>
        <v>2187025</v>
      </c>
      <c r="H58" s="6">
        <f t="shared" si="43"/>
        <v>1</v>
      </c>
      <c r="I58" s="6">
        <f t="shared" si="43"/>
        <v>100600</v>
      </c>
      <c r="J58" s="6">
        <f t="shared" ref="J58" si="44">J59+J60+J61</f>
        <v>0</v>
      </c>
      <c r="K58" s="6">
        <f t="shared" ref="K58" si="45">K59+K60+K61</f>
        <v>0</v>
      </c>
      <c r="L58" s="7">
        <f t="shared" si="41"/>
        <v>10</v>
      </c>
      <c r="M58" s="10">
        <f t="shared" si="42"/>
        <v>2489625</v>
      </c>
      <c r="N58" s="13">
        <f>M58/$M$6*100</f>
        <v>0.6893991100577106</v>
      </c>
    </row>
    <row r="59" spans="1:14" ht="24.6">
      <c r="A59" s="25"/>
      <c r="B59" s="27"/>
      <c r="C59" s="2" t="s">
        <v>12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7">
        <f t="shared" si="41"/>
        <v>0</v>
      </c>
      <c r="M59" s="7">
        <f t="shared" si="42"/>
        <v>0</v>
      </c>
      <c r="N59" s="2"/>
    </row>
    <row r="60" spans="1:14" ht="24.6">
      <c r="A60" s="25"/>
      <c r="B60" s="27"/>
      <c r="C60" s="2" t="s">
        <v>13</v>
      </c>
      <c r="D60" s="6">
        <v>2</v>
      </c>
      <c r="E60" s="6">
        <v>202000</v>
      </c>
      <c r="F60" s="6">
        <v>3</v>
      </c>
      <c r="G60" s="6">
        <v>793160</v>
      </c>
      <c r="H60" s="6">
        <v>1</v>
      </c>
      <c r="I60" s="6">
        <v>100600</v>
      </c>
      <c r="J60" s="6">
        <v>0</v>
      </c>
      <c r="K60" s="6">
        <v>0</v>
      </c>
      <c r="L60" s="7">
        <f t="shared" si="41"/>
        <v>6</v>
      </c>
      <c r="M60" s="7">
        <f t="shared" si="42"/>
        <v>1095760</v>
      </c>
      <c r="N60" s="2"/>
    </row>
    <row r="61" spans="1:14" ht="24.6">
      <c r="A61" s="25"/>
      <c r="B61" s="27"/>
      <c r="C61" s="2" t="s">
        <v>14</v>
      </c>
      <c r="D61" s="6">
        <v>0</v>
      </c>
      <c r="E61" s="6">
        <v>0</v>
      </c>
      <c r="F61" s="6">
        <v>4</v>
      </c>
      <c r="G61" s="6">
        <v>1393865</v>
      </c>
      <c r="H61" s="6">
        <v>0</v>
      </c>
      <c r="I61" s="6">
        <v>0</v>
      </c>
      <c r="J61" s="6">
        <v>0</v>
      </c>
      <c r="K61" s="6">
        <v>0</v>
      </c>
      <c r="L61" s="7">
        <f t="shared" si="41"/>
        <v>4</v>
      </c>
      <c r="M61" s="7">
        <f t="shared" si="42"/>
        <v>1393865</v>
      </c>
      <c r="N61" s="2"/>
    </row>
    <row r="62" spans="1:14" ht="24.6">
      <c r="A62" s="25">
        <v>14</v>
      </c>
      <c r="B62" s="27" t="s">
        <v>28</v>
      </c>
      <c r="C62" s="2" t="s">
        <v>11</v>
      </c>
      <c r="D62" s="9">
        <f>D63+D64+D65</f>
        <v>9</v>
      </c>
      <c r="E62" s="9">
        <f t="shared" ref="E62:K62" si="46">E63+E64+E65</f>
        <v>1429850</v>
      </c>
      <c r="F62" s="9">
        <f t="shared" si="46"/>
        <v>8</v>
      </c>
      <c r="G62" s="9">
        <f t="shared" si="46"/>
        <v>4680800</v>
      </c>
      <c r="H62" s="9">
        <f t="shared" si="46"/>
        <v>3</v>
      </c>
      <c r="I62" s="9">
        <f t="shared" si="46"/>
        <v>547793</v>
      </c>
      <c r="J62" s="9">
        <f t="shared" si="46"/>
        <v>0</v>
      </c>
      <c r="K62" s="9">
        <f t="shared" si="46"/>
        <v>0</v>
      </c>
      <c r="L62" s="5">
        <f>D62+F62+H62+J62</f>
        <v>20</v>
      </c>
      <c r="M62" s="5">
        <f>E62+G62+I62+K62</f>
        <v>6658443</v>
      </c>
      <c r="N62" s="13">
        <f>M62/$M$6*100</f>
        <v>1.843781564922425</v>
      </c>
    </row>
    <row r="63" spans="1:14" ht="24.6">
      <c r="A63" s="25"/>
      <c r="B63" s="27"/>
      <c r="C63" s="2" t="s">
        <v>12</v>
      </c>
      <c r="D63" s="7">
        <v>0</v>
      </c>
      <c r="E63" s="6">
        <v>0</v>
      </c>
      <c r="F63" s="7">
        <v>3</v>
      </c>
      <c r="G63" s="6">
        <v>2192400</v>
      </c>
      <c r="H63" s="6">
        <v>0</v>
      </c>
      <c r="I63" s="6">
        <v>0</v>
      </c>
      <c r="J63" s="6">
        <v>0</v>
      </c>
      <c r="K63" s="6">
        <v>0</v>
      </c>
      <c r="L63" s="8">
        <f t="shared" ref="L63:L65" si="47">D63+F63+H63+J63</f>
        <v>3</v>
      </c>
      <c r="M63" s="8">
        <f t="shared" ref="M63:M65" si="48">E63+G63+I63+K63</f>
        <v>2192400</v>
      </c>
      <c r="N63" s="1"/>
    </row>
    <row r="64" spans="1:14" ht="24.6">
      <c r="A64" s="25"/>
      <c r="B64" s="27"/>
      <c r="C64" s="2" t="s">
        <v>13</v>
      </c>
      <c r="D64" s="7">
        <v>9</v>
      </c>
      <c r="E64" s="6">
        <v>1429850</v>
      </c>
      <c r="F64" s="7">
        <v>5</v>
      </c>
      <c r="G64" s="6">
        <v>2488400</v>
      </c>
      <c r="H64" s="6">
        <v>3</v>
      </c>
      <c r="I64" s="6">
        <v>547793</v>
      </c>
      <c r="J64" s="6"/>
      <c r="K64" s="6"/>
      <c r="L64" s="8">
        <f t="shared" si="47"/>
        <v>17</v>
      </c>
      <c r="M64" s="8">
        <f t="shared" si="48"/>
        <v>4466043</v>
      </c>
      <c r="N64" s="1"/>
    </row>
    <row r="65" spans="1:14" ht="24.6">
      <c r="A65" s="25"/>
      <c r="B65" s="27"/>
      <c r="C65" s="2" t="s">
        <v>14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8">
        <f t="shared" si="47"/>
        <v>0</v>
      </c>
      <c r="M65" s="8">
        <f t="shared" si="48"/>
        <v>0</v>
      </c>
      <c r="N65" s="1"/>
    </row>
    <row r="66" spans="1:14" ht="24.6">
      <c r="A66" s="25">
        <v>15</v>
      </c>
      <c r="B66" s="28" t="s">
        <v>29</v>
      </c>
      <c r="C66" s="3" t="s">
        <v>11</v>
      </c>
      <c r="D66" s="6">
        <f>D67+D68+D69</f>
        <v>0</v>
      </c>
      <c r="E66" s="6">
        <f t="shared" ref="E66:K66" si="49">E67+E68+E69</f>
        <v>0</v>
      </c>
      <c r="F66" s="6">
        <f t="shared" si="49"/>
        <v>2</v>
      </c>
      <c r="G66" s="6">
        <f t="shared" si="49"/>
        <v>129800</v>
      </c>
      <c r="H66" s="6">
        <f t="shared" si="49"/>
        <v>1</v>
      </c>
      <c r="I66" s="6">
        <f t="shared" si="49"/>
        <v>131000</v>
      </c>
      <c r="J66" s="6">
        <f t="shared" si="49"/>
        <v>0</v>
      </c>
      <c r="K66" s="6">
        <f t="shared" si="49"/>
        <v>0</v>
      </c>
      <c r="L66" s="11">
        <f>D66+F66+H66+J66</f>
        <v>3</v>
      </c>
      <c r="M66" s="11">
        <f>E66+G66+I66+K66</f>
        <v>260800</v>
      </c>
      <c r="N66" s="13">
        <f>M66/$M$6*100</f>
        <v>7.2217819110529061E-2</v>
      </c>
    </row>
    <row r="67" spans="1:14" ht="24.6">
      <c r="A67" s="25"/>
      <c r="B67" s="28"/>
      <c r="C67" s="2" t="s">
        <v>12</v>
      </c>
      <c r="D67" s="6">
        <v>0</v>
      </c>
      <c r="E67" s="6">
        <v>0</v>
      </c>
      <c r="F67" s="6">
        <v>0</v>
      </c>
      <c r="G67" s="6">
        <v>0</v>
      </c>
      <c r="H67" s="7">
        <v>0</v>
      </c>
      <c r="I67" s="6">
        <v>0</v>
      </c>
      <c r="J67" s="6">
        <v>0</v>
      </c>
      <c r="K67" s="6">
        <v>0</v>
      </c>
      <c r="L67" s="12">
        <f t="shared" ref="L67:L69" si="50">D67+F67+H67+J67</f>
        <v>0</v>
      </c>
      <c r="M67" s="12">
        <f t="shared" ref="M67:M69" si="51">E67+G67+I67+K67</f>
        <v>0</v>
      </c>
      <c r="N67" s="2"/>
    </row>
    <row r="68" spans="1:14" ht="24.6">
      <c r="A68" s="25"/>
      <c r="B68" s="28"/>
      <c r="C68" s="2" t="s">
        <v>13</v>
      </c>
      <c r="D68" s="6">
        <v>0</v>
      </c>
      <c r="E68" s="6">
        <v>0</v>
      </c>
      <c r="F68" s="7">
        <v>2</v>
      </c>
      <c r="G68" s="6">
        <v>129800</v>
      </c>
      <c r="H68" s="7">
        <v>1</v>
      </c>
      <c r="I68" s="6">
        <v>131000</v>
      </c>
      <c r="J68" s="6">
        <v>0</v>
      </c>
      <c r="K68" s="6">
        <v>0</v>
      </c>
      <c r="L68" s="12">
        <f t="shared" si="50"/>
        <v>3</v>
      </c>
      <c r="M68" s="12">
        <f t="shared" si="51"/>
        <v>260800</v>
      </c>
      <c r="N68" s="2"/>
    </row>
    <row r="69" spans="1:14" ht="24.6">
      <c r="A69" s="25"/>
      <c r="B69" s="28"/>
      <c r="C69" s="2" t="s">
        <v>14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12">
        <f t="shared" si="50"/>
        <v>0</v>
      </c>
      <c r="M69" s="12">
        <f t="shared" si="51"/>
        <v>0</v>
      </c>
      <c r="N69" s="2"/>
    </row>
    <row r="70" spans="1:14" ht="24.6">
      <c r="A70" s="25">
        <v>16</v>
      </c>
      <c r="B70" s="27" t="s">
        <v>30</v>
      </c>
      <c r="C70" s="2" t="s">
        <v>11</v>
      </c>
      <c r="D70" s="10">
        <f>D71+D72+D73</f>
        <v>2</v>
      </c>
      <c r="E70" s="10">
        <f t="shared" ref="E70:K70" si="52">E71+E72+E73</f>
        <v>37280</v>
      </c>
      <c r="F70" s="10">
        <f t="shared" si="52"/>
        <v>0</v>
      </c>
      <c r="G70" s="10">
        <f t="shared" si="52"/>
        <v>0</v>
      </c>
      <c r="H70" s="10">
        <f t="shared" si="52"/>
        <v>1</v>
      </c>
      <c r="I70" s="10">
        <f t="shared" si="52"/>
        <v>218600</v>
      </c>
      <c r="J70" s="10">
        <f t="shared" si="52"/>
        <v>0</v>
      </c>
      <c r="K70" s="10">
        <f t="shared" si="52"/>
        <v>0</v>
      </c>
      <c r="L70" s="5">
        <f>D70+F70+H70+J70</f>
        <v>3</v>
      </c>
      <c r="M70" s="5">
        <f>E70+G70+I70+K70</f>
        <v>255880</v>
      </c>
      <c r="N70" s="13">
        <f>M70/$M$6*100</f>
        <v>7.0855427737738411E-2</v>
      </c>
    </row>
    <row r="71" spans="1:14" ht="24.6">
      <c r="A71" s="25"/>
      <c r="B71" s="27"/>
      <c r="C71" s="2" t="s">
        <v>12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8">
        <f t="shared" ref="L71:L73" si="53">D71+F71+H71+J71</f>
        <v>0</v>
      </c>
      <c r="M71" s="8">
        <f t="shared" ref="M71:M73" si="54">E71+G71+I71+K71</f>
        <v>0</v>
      </c>
      <c r="N71" s="2"/>
    </row>
    <row r="72" spans="1:14" ht="24.6">
      <c r="A72" s="25"/>
      <c r="B72" s="27"/>
      <c r="C72" s="2" t="s">
        <v>13</v>
      </c>
      <c r="D72" s="7">
        <v>2</v>
      </c>
      <c r="E72" s="6">
        <v>37280</v>
      </c>
      <c r="F72" s="6">
        <v>0</v>
      </c>
      <c r="G72" s="6">
        <v>0</v>
      </c>
      <c r="H72" s="6">
        <v>1</v>
      </c>
      <c r="I72" s="6">
        <v>218600</v>
      </c>
      <c r="J72" s="6">
        <v>0</v>
      </c>
      <c r="K72" s="6">
        <v>0</v>
      </c>
      <c r="L72" s="8">
        <f t="shared" si="53"/>
        <v>3</v>
      </c>
      <c r="M72" s="8">
        <f t="shared" si="54"/>
        <v>255880</v>
      </c>
      <c r="N72" s="2"/>
    </row>
    <row r="73" spans="1:14" ht="24.6">
      <c r="A73" s="25"/>
      <c r="B73" s="27"/>
      <c r="C73" s="2" t="s">
        <v>14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8">
        <f t="shared" si="53"/>
        <v>0</v>
      </c>
      <c r="M73" s="8">
        <f t="shared" si="54"/>
        <v>0</v>
      </c>
      <c r="N73" s="2"/>
    </row>
    <row r="74" spans="1:14" ht="24.6">
      <c r="A74" s="25">
        <v>17</v>
      </c>
      <c r="B74" s="27" t="s">
        <v>31</v>
      </c>
      <c r="C74" s="2" t="s">
        <v>11</v>
      </c>
      <c r="D74" s="5">
        <f>D75+D76+D77</f>
        <v>4</v>
      </c>
      <c r="E74" s="5">
        <f t="shared" ref="E74:K74" si="55">E75+E76+E77</f>
        <v>831760</v>
      </c>
      <c r="F74" s="5">
        <f t="shared" si="55"/>
        <v>2</v>
      </c>
      <c r="G74" s="5">
        <f t="shared" si="55"/>
        <v>23560</v>
      </c>
      <c r="H74" s="5">
        <f t="shared" si="55"/>
        <v>7</v>
      </c>
      <c r="I74" s="5">
        <f t="shared" si="55"/>
        <v>299690</v>
      </c>
      <c r="J74" s="5">
        <f t="shared" si="55"/>
        <v>1</v>
      </c>
      <c r="K74" s="5">
        <f t="shared" si="55"/>
        <v>274528</v>
      </c>
      <c r="L74" s="5">
        <f>D74+F74+H74+J74</f>
        <v>14</v>
      </c>
      <c r="M74" s="5">
        <f>E74+G74+I74+K74</f>
        <v>1429538</v>
      </c>
      <c r="N74" s="13">
        <f>M74/$M$6*100</f>
        <v>0.39585167444642444</v>
      </c>
    </row>
    <row r="75" spans="1:14" ht="24.6">
      <c r="A75" s="25"/>
      <c r="B75" s="27"/>
      <c r="C75" s="2" t="s">
        <v>12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5">
        <f t="shared" ref="L75:L77" si="56">D75+F75+H75+J75</f>
        <v>0</v>
      </c>
      <c r="M75" s="8">
        <f t="shared" ref="M75:M77" si="57">E75+G75+I75+K75</f>
        <v>0</v>
      </c>
      <c r="N75" s="2"/>
    </row>
    <row r="76" spans="1:14" ht="24.6">
      <c r="A76" s="25"/>
      <c r="B76" s="27"/>
      <c r="C76" s="2" t="s">
        <v>13</v>
      </c>
      <c r="D76" s="7">
        <v>3</v>
      </c>
      <c r="E76" s="6">
        <v>607760</v>
      </c>
      <c r="F76" s="7">
        <v>1</v>
      </c>
      <c r="G76" s="6">
        <v>15960</v>
      </c>
      <c r="H76" s="7">
        <v>4</v>
      </c>
      <c r="I76" s="6">
        <v>72960</v>
      </c>
      <c r="J76" s="7">
        <v>1</v>
      </c>
      <c r="K76" s="6">
        <v>274528</v>
      </c>
      <c r="L76" s="5">
        <f t="shared" si="56"/>
        <v>9</v>
      </c>
      <c r="M76" s="8">
        <f t="shared" si="57"/>
        <v>971208</v>
      </c>
      <c r="N76" s="2"/>
    </row>
    <row r="77" spans="1:14" ht="24.6">
      <c r="A77" s="25"/>
      <c r="B77" s="27"/>
      <c r="C77" s="2" t="s">
        <v>14</v>
      </c>
      <c r="D77" s="6">
        <v>1</v>
      </c>
      <c r="E77" s="6">
        <v>224000</v>
      </c>
      <c r="F77" s="6">
        <v>1</v>
      </c>
      <c r="G77" s="6">
        <v>7600</v>
      </c>
      <c r="H77" s="6">
        <v>3</v>
      </c>
      <c r="I77" s="6">
        <v>226730</v>
      </c>
      <c r="J77" s="6">
        <v>0</v>
      </c>
      <c r="K77" s="6">
        <v>0</v>
      </c>
      <c r="L77" s="5">
        <f t="shared" si="56"/>
        <v>5</v>
      </c>
      <c r="M77" s="8">
        <f t="shared" si="57"/>
        <v>458330</v>
      </c>
      <c r="N77" s="2"/>
    </row>
    <row r="78" spans="1:14" ht="24.6">
      <c r="A78" s="25">
        <v>18</v>
      </c>
      <c r="B78" s="27" t="s">
        <v>32</v>
      </c>
      <c r="C78" s="2" t="s">
        <v>11</v>
      </c>
      <c r="D78" s="9">
        <f>D79+D80+D81</f>
        <v>0</v>
      </c>
      <c r="E78" s="9">
        <f t="shared" ref="E78:K78" si="58">E79+E80+E81</f>
        <v>0</v>
      </c>
      <c r="F78" s="9">
        <f t="shared" si="58"/>
        <v>1</v>
      </c>
      <c r="G78" s="9">
        <f t="shared" si="58"/>
        <v>248206542</v>
      </c>
      <c r="H78" s="9">
        <f t="shared" si="58"/>
        <v>0</v>
      </c>
      <c r="I78" s="9">
        <f t="shared" si="58"/>
        <v>0</v>
      </c>
      <c r="J78" s="9">
        <f t="shared" si="58"/>
        <v>0</v>
      </c>
      <c r="K78" s="9">
        <f t="shared" si="58"/>
        <v>0</v>
      </c>
      <c r="L78" s="10">
        <f>D78+F78+H78+J78</f>
        <v>1</v>
      </c>
      <c r="M78" s="10">
        <f>E78+G78+I78+K78</f>
        <v>248206542</v>
      </c>
      <c r="N78" s="13">
        <f>M78/$M$6*100</f>
        <v>68.730579571341778</v>
      </c>
    </row>
    <row r="79" spans="1:14" ht="24.6">
      <c r="A79" s="25"/>
      <c r="B79" s="27"/>
      <c r="C79" s="2" t="s">
        <v>12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7">
        <f t="shared" ref="L79:L81" si="59">D79+F79+H79+J79</f>
        <v>0</v>
      </c>
      <c r="M79" s="7">
        <f t="shared" ref="M79:M81" si="60">E79+G79+I79+K79</f>
        <v>0</v>
      </c>
      <c r="N79" s="1"/>
    </row>
    <row r="80" spans="1:14" ht="24.6">
      <c r="A80" s="25"/>
      <c r="B80" s="27"/>
      <c r="C80" s="2" t="s">
        <v>13</v>
      </c>
      <c r="D80" s="6">
        <v>0</v>
      </c>
      <c r="E80" s="6">
        <v>0</v>
      </c>
      <c r="F80" s="7">
        <v>1</v>
      </c>
      <c r="G80" s="6">
        <v>248206542</v>
      </c>
      <c r="H80" s="6">
        <v>0</v>
      </c>
      <c r="I80" s="6">
        <v>0</v>
      </c>
      <c r="J80" s="6">
        <v>0</v>
      </c>
      <c r="K80" s="6">
        <v>0</v>
      </c>
      <c r="L80" s="7">
        <f t="shared" si="59"/>
        <v>1</v>
      </c>
      <c r="M80" s="7">
        <f t="shared" si="60"/>
        <v>248206542</v>
      </c>
      <c r="N80" s="1"/>
    </row>
    <row r="81" spans="1:14" ht="24.6">
      <c r="A81" s="25"/>
      <c r="B81" s="27"/>
      <c r="C81" s="2" t="s">
        <v>14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7">
        <f t="shared" si="59"/>
        <v>0</v>
      </c>
      <c r="M81" s="7">
        <f t="shared" si="60"/>
        <v>0</v>
      </c>
      <c r="N81" s="1"/>
    </row>
    <row r="82" spans="1:14" ht="24.6">
      <c r="A82" s="25">
        <v>19</v>
      </c>
      <c r="B82" s="27" t="s">
        <v>33</v>
      </c>
      <c r="C82" s="2" t="s">
        <v>11</v>
      </c>
      <c r="D82" s="5">
        <f>D83+D84+D85</f>
        <v>3</v>
      </c>
      <c r="E82" s="5">
        <f t="shared" ref="E82:K82" si="61">E83+E84+E85</f>
        <v>282350</v>
      </c>
      <c r="F82" s="5">
        <f t="shared" si="61"/>
        <v>7</v>
      </c>
      <c r="G82" s="5">
        <f t="shared" si="61"/>
        <v>1265800</v>
      </c>
      <c r="H82" s="5">
        <f t="shared" si="61"/>
        <v>1</v>
      </c>
      <c r="I82" s="5">
        <f t="shared" si="61"/>
        <v>210000</v>
      </c>
      <c r="J82" s="5">
        <f t="shared" si="61"/>
        <v>0</v>
      </c>
      <c r="K82" s="5">
        <f t="shared" si="61"/>
        <v>0</v>
      </c>
      <c r="L82" s="5">
        <f>D82+F82+H82+J82</f>
        <v>11</v>
      </c>
      <c r="M82" s="5">
        <f>E82+G82+I82+K82</f>
        <v>1758150</v>
      </c>
      <c r="N82" s="13">
        <f>M82/$M$6*100</f>
        <v>0.48684723416095355</v>
      </c>
    </row>
    <row r="83" spans="1:14" ht="24.6">
      <c r="A83" s="25"/>
      <c r="B83" s="27"/>
      <c r="C83" s="2" t="s">
        <v>12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8">
        <f t="shared" ref="L83:L85" si="62">D83+F83+H83+J83</f>
        <v>0</v>
      </c>
      <c r="M83" s="8">
        <f t="shared" ref="M83:M85" si="63">E83+G83+I83+K83</f>
        <v>0</v>
      </c>
      <c r="N83" s="1"/>
    </row>
    <row r="84" spans="1:14" ht="24.6">
      <c r="A84" s="25"/>
      <c r="B84" s="27"/>
      <c r="C84" s="2" t="s">
        <v>13</v>
      </c>
      <c r="D84" s="7">
        <v>3</v>
      </c>
      <c r="E84" s="6">
        <v>282350</v>
      </c>
      <c r="F84" s="7">
        <v>7</v>
      </c>
      <c r="G84" s="6">
        <v>1265800</v>
      </c>
      <c r="H84" s="7">
        <v>1</v>
      </c>
      <c r="I84" s="6">
        <v>210000</v>
      </c>
      <c r="J84" s="6">
        <v>0</v>
      </c>
      <c r="K84" s="6">
        <v>0</v>
      </c>
      <c r="L84" s="8">
        <f t="shared" si="62"/>
        <v>11</v>
      </c>
      <c r="M84" s="8">
        <f t="shared" si="63"/>
        <v>1758150</v>
      </c>
      <c r="N84" s="1"/>
    </row>
    <row r="85" spans="1:14" ht="24.6">
      <c r="A85" s="25"/>
      <c r="B85" s="27"/>
      <c r="C85" s="2" t="s">
        <v>14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8">
        <f t="shared" si="62"/>
        <v>0</v>
      </c>
      <c r="M85" s="8">
        <f t="shared" si="63"/>
        <v>0</v>
      </c>
      <c r="N85" s="1"/>
    </row>
    <row r="86" spans="1:14">
      <c r="A86" s="18" t="s">
        <v>39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</row>
    <row r="87" spans="1:14">
      <c r="A87" s="15" t="s">
        <v>40</v>
      </c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</row>
    <row r="88" spans="1:14">
      <c r="A88" s="15" t="s">
        <v>41</v>
      </c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</row>
    <row r="89" spans="1:14">
      <c r="A89" s="15" t="s">
        <v>42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</row>
  </sheetData>
  <mergeCells count="57">
    <mergeCell ref="A62:A65"/>
    <mergeCell ref="B62:B65"/>
    <mergeCell ref="A66:A69"/>
    <mergeCell ref="B66:B69"/>
    <mergeCell ref="A82:A85"/>
    <mergeCell ref="B82:B85"/>
    <mergeCell ref="A70:A73"/>
    <mergeCell ref="B70:B73"/>
    <mergeCell ref="A74:A77"/>
    <mergeCell ref="B74:B77"/>
    <mergeCell ref="A78:A81"/>
    <mergeCell ref="B78:B81"/>
    <mergeCell ref="A50:A53"/>
    <mergeCell ref="B50:B53"/>
    <mergeCell ref="A54:A57"/>
    <mergeCell ref="B54:B57"/>
    <mergeCell ref="A58:A61"/>
    <mergeCell ref="B58:B61"/>
    <mergeCell ref="A38:A41"/>
    <mergeCell ref="B38:B41"/>
    <mergeCell ref="A42:A45"/>
    <mergeCell ref="B42:B45"/>
    <mergeCell ref="A46:A49"/>
    <mergeCell ref="B46:B49"/>
    <mergeCell ref="A26:A29"/>
    <mergeCell ref="B26:B29"/>
    <mergeCell ref="A30:A33"/>
    <mergeCell ref="B30:B33"/>
    <mergeCell ref="A34:A37"/>
    <mergeCell ref="B34:B37"/>
    <mergeCell ref="A14:A17"/>
    <mergeCell ref="B14:B17"/>
    <mergeCell ref="A18:A21"/>
    <mergeCell ref="B18:B21"/>
    <mergeCell ref="A22:A25"/>
    <mergeCell ref="B22:B25"/>
    <mergeCell ref="D3:K3"/>
    <mergeCell ref="L3:L5"/>
    <mergeCell ref="M3:M5"/>
    <mergeCell ref="A10:A13"/>
    <mergeCell ref="B10:B13"/>
    <mergeCell ref="A89:N89"/>
    <mergeCell ref="A2:N2"/>
    <mergeCell ref="A1:N1"/>
    <mergeCell ref="A86:N86"/>
    <mergeCell ref="A87:N87"/>
    <mergeCell ref="A88:N88"/>
    <mergeCell ref="A6:A9"/>
    <mergeCell ref="B6:B9"/>
    <mergeCell ref="A3:A5"/>
    <mergeCell ref="B3:B5"/>
    <mergeCell ref="C3:C5"/>
    <mergeCell ref="N3:N5"/>
    <mergeCell ref="D4:E4"/>
    <mergeCell ref="F4:G4"/>
    <mergeCell ref="H4:I4"/>
    <mergeCell ref="J4:K4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72" fitToHeight="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สรุป</vt:lpstr>
      <vt:lpstr>สรุป!Print_Area</vt:lpstr>
      <vt:lpstr>สรุป!Print_Titles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สำนักงานเกษตรและสหกรณ์ จังหวัดกระบี่</dc:creator>
  <cp:lastModifiedBy>สำนักงานเกษตรและสหกรณ์ จังหวัดกระบี่</cp:lastModifiedBy>
  <cp:lastPrinted>2025-01-08T03:39:02Z</cp:lastPrinted>
  <dcterms:created xsi:type="dcterms:W3CDTF">2025-01-06T06:26:34Z</dcterms:created>
  <dcterms:modified xsi:type="dcterms:W3CDTF">2025-01-08T04:51:21Z</dcterms:modified>
</cp:coreProperties>
</file>