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JUNE SUKKERD\2568\ผป ตผจ\ผป\"/>
    </mc:Choice>
  </mc:AlternateContent>
  <xr:revisionPtr revIDLastSave="0" documentId="13_ncr:1_{5A2836F7-D2C9-426E-B09D-B3A6A237DA5A}" xr6:coauthVersionLast="47" xr6:coauthVersionMax="47" xr10:uidLastSave="{00000000-0000-0000-0000-000000000000}"/>
  <bookViews>
    <workbookView xWindow="-96" yWindow="0" windowWidth="11712" windowHeight="12336" activeTab="1" xr2:uid="{00000000-000D-0000-FFFF-FFFF00000000}"/>
  </bookViews>
  <sheets>
    <sheet name="ผป01" sheetId="12" r:id="rId1"/>
    <sheet name="ผป 02" sheetId="2" r:id="rId2"/>
    <sheet name="ตผจ 01" sheetId="5" r:id="rId3"/>
    <sheet name="ตผจ 02" sheetId="6" r:id="rId4"/>
  </sheets>
  <definedNames>
    <definedName name="_xlnm._FilterDatabase" localSheetId="1" hidden="1">'ผป 02'!$A$32:$N$240</definedName>
    <definedName name="_xlnm.Print_Area" localSheetId="2">'ตผจ 01'!$A$1:$L$44</definedName>
    <definedName name="_xlnm.Print_Area" localSheetId="3">'ตผจ 02'!$A$1:$N$39</definedName>
    <definedName name="_xlnm.Print_Area" localSheetId="1">'ผป 02'!$A$1:$M$245</definedName>
    <definedName name="_xlnm.Print_Titles" localSheetId="2">'ตผจ 01'!$6:$8</definedName>
    <definedName name="_xlnm.Print_Titles" localSheetId="3">'ตผจ 02'!$6:$8</definedName>
    <definedName name="_xlnm.Print_Titles" localSheetId="1">'ผป 02'!$5:$6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9" i="12" l="1"/>
  <c r="L8" i="12"/>
  <c r="G9" i="12"/>
  <c r="N8" i="12"/>
  <c r="H212" i="2"/>
  <c r="E9" i="12" s="1"/>
  <c r="H26" i="2"/>
  <c r="H27" i="2"/>
  <c r="H19" i="2"/>
  <c r="H15" i="2"/>
  <c r="H10" i="2"/>
  <c r="H9" i="2" s="1"/>
  <c r="D9" i="2"/>
  <c r="H168" i="2" l="1"/>
  <c r="H14" i="2"/>
  <c r="G8" i="12" s="1"/>
  <c r="H232" i="2" l="1"/>
  <c r="H152" i="2"/>
  <c r="H151" i="2" s="1"/>
  <c r="H150" i="2" s="1"/>
  <c r="H49" i="2"/>
  <c r="H33" i="2"/>
  <c r="H32" i="2" s="1"/>
  <c r="H231" i="2" l="1"/>
  <c r="H31" i="2" s="1"/>
  <c r="I9" i="12"/>
  <c r="N9" i="12" s="1"/>
  <c r="N11" i="12" s="1"/>
  <c r="H7" i="2"/>
</calcChain>
</file>

<file path=xl/sharedStrings.xml><?xml version="1.0" encoding="utf-8"?>
<sst xmlns="http://schemas.openxmlformats.org/spreadsheetml/2006/main" count="685" uniqueCount="434">
  <si>
    <t>แบบ ผป 01</t>
  </si>
  <si>
    <t>กระทรวงเกษตรและสหกรณ์</t>
  </si>
  <si>
    <t>หน่วย : บาท</t>
  </si>
  <si>
    <t>รวม</t>
  </si>
  <si>
    <t>โครงการ</t>
  </si>
  <si>
    <t>งบประมาณ</t>
  </si>
  <si>
    <t>ฯลฯ</t>
  </si>
  <si>
    <t xml:space="preserve"> ..............</t>
  </si>
  <si>
    <t xml:space="preserve"> ...................</t>
  </si>
  <si>
    <t xml:space="preserve"> ........................</t>
  </si>
  <si>
    <t>แบบ ผป 02</t>
  </si>
  <si>
    <t>จำนวน</t>
  </si>
  <si>
    <t>หน่วยนับ</t>
  </si>
  <si>
    <t>หมู่ที่</t>
  </si>
  <si>
    <t>ตำบล</t>
  </si>
  <si>
    <t>อำเภอ</t>
  </si>
  <si>
    <t>โครงการ...............................</t>
  </si>
  <si>
    <t>กิจกรรม..........................</t>
  </si>
  <si>
    <t>งาน/โครงการ</t>
  </si>
  <si>
    <t>(5.1)</t>
  </si>
  <si>
    <t>(5.2)</t>
  </si>
  <si>
    <t>ยังไม่</t>
  </si>
  <si>
    <t>กำลัง</t>
  </si>
  <si>
    <t>เสร็จ</t>
  </si>
  <si>
    <t>ยกเลิก</t>
  </si>
  <si>
    <t>เบิกจ่ายแล้ว</t>
  </si>
  <si>
    <t>ร้อยละ</t>
  </si>
  <si>
    <t xml:space="preserve"> ......................</t>
  </si>
  <si>
    <t xml:space="preserve"> ..............................</t>
  </si>
  <si>
    <t>ผลการดำเนินงาน</t>
  </si>
  <si>
    <t xml:space="preserve">เบิกจ่าย
</t>
  </si>
  <si>
    <t>..........</t>
  </si>
  <si>
    <t>..............</t>
  </si>
  <si>
    <t>......................</t>
  </si>
  <si>
    <t>.......................</t>
  </si>
  <si>
    <t>.............</t>
  </si>
  <si>
    <t>แบบ ตผจ. 01</t>
  </si>
  <si>
    <t>แบบ ตผจ. 02</t>
  </si>
  <si>
    <r>
      <t xml:space="preserve">ลำดับ
</t>
    </r>
    <r>
      <rPr>
        <sz val="13"/>
        <rFont val="TH SarabunIT๙"/>
        <family val="2"/>
      </rPr>
      <t>(1)</t>
    </r>
  </si>
  <si>
    <r>
      <t xml:space="preserve">จำแนกตามแหล่งงบประมาณ
</t>
    </r>
    <r>
      <rPr>
        <sz val="13"/>
        <rFont val="TH SarabunIT๙"/>
        <family val="2"/>
      </rPr>
      <t>(3)</t>
    </r>
  </si>
  <si>
    <r>
      <t xml:space="preserve">จำนวนที่ได้รับอนุมัติ </t>
    </r>
    <r>
      <rPr>
        <sz val="13"/>
        <rFont val="TH SarabunIT๙"/>
        <family val="2"/>
      </rPr>
      <t>(5)</t>
    </r>
  </si>
  <si>
    <r>
      <t xml:space="preserve">ลำดับที่
</t>
    </r>
    <r>
      <rPr>
        <sz val="13"/>
        <rFont val="TH SarabunIT๙"/>
        <family val="2"/>
      </rPr>
      <t>(1)</t>
    </r>
  </si>
  <si>
    <r>
      <t xml:space="preserve">เป้าหมาย </t>
    </r>
    <r>
      <rPr>
        <sz val="13"/>
        <rFont val="TH SarabunIT๙"/>
        <family val="2"/>
      </rPr>
      <t>(3)</t>
    </r>
  </si>
  <si>
    <r>
      <t>งบประมาณ
(4</t>
    </r>
    <r>
      <rPr>
        <sz val="13"/>
        <rFont val="TH SarabunIT๙"/>
        <family val="2"/>
      </rPr>
      <t>)</t>
    </r>
  </si>
  <si>
    <r>
      <t xml:space="preserve">แหล่งที่มาของงบประมาณ
</t>
    </r>
    <r>
      <rPr>
        <sz val="13"/>
        <rFont val="TH SarabunIT๙"/>
        <family val="2"/>
      </rPr>
      <t>(5)</t>
    </r>
  </si>
  <si>
    <r>
      <t xml:space="preserve">ระยะเวลาดำเนินการ
</t>
    </r>
    <r>
      <rPr>
        <sz val="13"/>
        <rFont val="TH SarabunIT๙"/>
        <family val="2"/>
      </rPr>
      <t>(6)</t>
    </r>
  </si>
  <si>
    <r>
      <t xml:space="preserve">งาน/โครงการ </t>
    </r>
    <r>
      <rPr>
        <sz val="13"/>
        <rFont val="TH SarabunIT๙"/>
        <family val="2"/>
      </rPr>
      <t>(10.1)</t>
    </r>
  </si>
  <si>
    <r>
      <t xml:space="preserve">งบประมาณ </t>
    </r>
    <r>
      <rPr>
        <sz val="13"/>
        <rFont val="TH SarabunIT๙"/>
        <family val="2"/>
      </rPr>
      <t>(10.2)</t>
    </r>
  </si>
  <si>
    <r>
      <t>จำแนกตามแหล่ง
งบประมาณ</t>
    </r>
    <r>
      <rPr>
        <sz val="13"/>
        <rFont val="TH SarabunIT๙"/>
        <family val="2"/>
      </rPr>
      <t xml:space="preserve">
(3)</t>
    </r>
  </si>
  <si>
    <t>รวมทั้งสิ้น.......................หน่วยงาน</t>
  </si>
  <si>
    <t>รวม.......................หน่วยงาน</t>
  </si>
  <si>
    <t>รวม 3 แหล่ง</t>
  </si>
  <si>
    <t>งบจังหวัด</t>
  </si>
  <si>
    <t>งบปกติ</t>
  </si>
  <si>
    <t>งบอื่นๆ</t>
  </si>
  <si>
    <t xml:space="preserve">     ผลผลิต.................................</t>
  </si>
  <si>
    <t xml:space="preserve"> แผนงาน....................</t>
  </si>
  <si>
    <r>
      <t xml:space="preserve">แผนงาน/ผลผลิต/โครงการ
</t>
    </r>
    <r>
      <rPr>
        <sz val="13"/>
        <rFont val="TH SarabunIT๙"/>
        <family val="2"/>
      </rPr>
      <t>(2)</t>
    </r>
  </si>
  <si>
    <r>
      <t xml:space="preserve">      </t>
    </r>
    <r>
      <rPr>
        <b/>
        <u/>
        <sz val="14"/>
        <rFont val="TH SarabunIT๙"/>
        <family val="2"/>
      </rPr>
      <t xml:space="preserve">หมายเหตุ </t>
    </r>
    <r>
      <rPr>
        <sz val="14"/>
        <rFont val="TH SarabunIT๙"/>
        <family val="2"/>
      </rPr>
      <t xml:space="preserve">    - โครงการ  หมายถึง  จำนวนงาน/โครงการ</t>
    </r>
  </si>
  <si>
    <t xml:space="preserve">                                                        2. งบปกติ คือ งบประมาณประจำปีของหน่วยงาน</t>
  </si>
  <si>
    <t xml:space="preserve">                                                       2. งบปกติ คือ งบประมาณประจำปีของหน่วยงาน</t>
  </si>
  <si>
    <r>
      <t xml:space="preserve">      </t>
    </r>
    <r>
      <rPr>
        <b/>
        <u/>
        <sz val="16"/>
        <rFont val="TH SarabunIT๙"/>
        <family val="2"/>
      </rPr>
      <t xml:space="preserve">หมายเหตุ </t>
    </r>
    <r>
      <rPr>
        <sz val="16"/>
        <rFont val="TH SarabunIT๙"/>
        <family val="2"/>
      </rPr>
      <t xml:space="preserve">    - โครงการ  หมายถึง  จำนวนงาน/โครงการ</t>
    </r>
  </si>
  <si>
    <t xml:space="preserve">                                                      2. งบปกติ คือ งบประมาณประจำปีของหน่วยงาน</t>
  </si>
  <si>
    <t xml:space="preserve">                                                       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</si>
  <si>
    <t xml:space="preserve">                                                      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</si>
  <si>
    <t xml:space="preserve">                                                        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</si>
  <si>
    <r>
      <t>ส่วนราชการหรือเทียบเท่า</t>
    </r>
    <r>
      <rPr>
        <sz val="13"/>
        <rFont val="TH SarabunIT๙"/>
        <family val="2"/>
      </rPr>
      <t xml:space="preserve">
(2)</t>
    </r>
  </si>
  <si>
    <r>
      <t>จำนวนงาน/โครงการและงบประมาณ</t>
    </r>
    <r>
      <rPr>
        <sz val="13"/>
        <rFont val="TH SarabunIT๙"/>
        <family val="2"/>
      </rPr>
      <t xml:space="preserve">  (4)</t>
    </r>
  </si>
  <si>
    <t>รวมจำนวนโครงการ</t>
  </si>
  <si>
    <t>รวมงบประมาณ</t>
  </si>
  <si>
    <t>...</t>
  </si>
  <si>
    <t xml:space="preserve"> ........แผนงาน ........โครงการ</t>
  </si>
  <si>
    <r>
      <t xml:space="preserve">ส่วนราชการหรือเทียบเท่า
</t>
    </r>
    <r>
      <rPr>
        <sz val="13"/>
        <rFont val="TH SarabunIT๙"/>
        <family val="2"/>
      </rPr>
      <t>(2)</t>
    </r>
  </si>
  <si>
    <r>
      <t xml:space="preserve">ผลความก้าวหน้าการดำเนินงาน </t>
    </r>
    <r>
      <rPr>
        <sz val="13"/>
        <rFont val="TH SarabunIT๙"/>
        <family val="2"/>
      </rPr>
      <t>(6)</t>
    </r>
  </si>
  <si>
    <r>
      <t xml:space="preserve">งาน/โครงการ </t>
    </r>
    <r>
      <rPr>
        <sz val="13"/>
        <rFont val="TH SarabunIT๙"/>
        <family val="2"/>
      </rPr>
      <t>(6.1)</t>
    </r>
  </si>
  <si>
    <r>
      <t xml:space="preserve">งบประมาณ </t>
    </r>
    <r>
      <rPr>
        <sz val="13"/>
        <rFont val="TH SarabunIT๙"/>
        <family val="2"/>
      </rPr>
      <t>(6.2)</t>
    </r>
  </si>
  <si>
    <r>
      <t xml:space="preserve">ผลความก้าวหน้าการดำเนินงาน  </t>
    </r>
    <r>
      <rPr>
        <sz val="13"/>
        <rFont val="TH SarabunIT๙"/>
        <family val="2"/>
      </rPr>
      <t>(10)</t>
    </r>
  </si>
  <si>
    <t>.......แผนงาน ........โครงการ</t>
  </si>
  <si>
    <t>ประเด็นการพัฒนาที่ 1</t>
  </si>
  <si>
    <t>ประเด็นการพัฒนาที่ 2</t>
  </si>
  <si>
    <t>ประเด็นการพัฒนาที่ 3</t>
  </si>
  <si>
    <t>ประเด็นการพัฒนาที่ 4</t>
  </si>
  <si>
    <t xml:space="preserve">                     ประเด็นการพัฒนาที่ 2  ส่งเสริมและพัฒนาการผลิตสินค้าเกษตรและบริการมูลค่าสูง</t>
  </si>
  <si>
    <t xml:space="preserve">                     ประเด็นการพัฒนาที่ 4  พัฒนาโครงสร้างพื้นฐานและสิ่งอำนวยความสะดวกด้านการเกษตร</t>
  </si>
  <si>
    <r>
      <t xml:space="preserve">ประเด็นการพัฒนากระทรวงเกษตรและสหกรณ์
</t>
    </r>
    <r>
      <rPr>
        <sz val="13"/>
        <rFont val="TH SarabunIT๙"/>
        <family val="2"/>
      </rPr>
      <t>(4)</t>
    </r>
  </si>
  <si>
    <t>รวม 4 ประเด็นการพัฒนา</t>
  </si>
  <si>
    <r>
      <t xml:space="preserve">สอดคล้องกับ
ประเด็นการพัฒนากระทรวง
</t>
    </r>
    <r>
      <rPr>
        <sz val="13"/>
        <rFont val="TH SarabunIT๙"/>
        <family val="2"/>
      </rPr>
      <t xml:space="preserve"> (7)</t>
    </r>
  </si>
  <si>
    <r>
      <t xml:space="preserve">สอดคล้องกับประเด็นการพัฒนาจังหวัด
</t>
    </r>
    <r>
      <rPr>
        <sz val="13"/>
        <rFont val="TH SarabunIT๙"/>
        <family val="2"/>
      </rPr>
      <t xml:space="preserve"> (8)</t>
    </r>
  </si>
  <si>
    <r>
      <t xml:space="preserve">สอดคล้องกับประเด็นการพัฒนาเกษตรและสหกรณ์ของจังหวัด
 </t>
    </r>
    <r>
      <rPr>
        <sz val="11"/>
        <rFont val="TH SarabunIT๙"/>
        <family val="2"/>
      </rPr>
      <t>(9)</t>
    </r>
  </si>
  <si>
    <t xml:space="preserve">                       -  รายงานรายไตรมาส  ดังนี้</t>
  </si>
  <si>
    <t xml:space="preserve">                          ประเด็นการพัฒนาที่ 2  ส่งเสริมและพัฒนาการผลิตสินค้าเกษตรและบริการมูลค่าสูง</t>
  </si>
  <si>
    <t xml:space="preserve">                          ประเด็นการพัฒนาที่ 4  พัฒนาโครงสร้างพื้นฐานและสิ่งอำนวยความสะดวกด้านการเกษตร</t>
  </si>
  <si>
    <t xml:space="preserve">                     ประเด็นการพัฒนาที่ 1  ยกระดับศักยภาพเกษตรกรและสถาบันเกษตรกรสู่ผู้ประกอบการธุรกิจเกษตรสมัยใหม่</t>
  </si>
  <si>
    <t xml:space="preserve">                     ประเด็นการพัฒนาที่ 3  เพิ่มประสิทธิภาพในการบริหารจัดการทรัพยากรทางการเกษตร</t>
  </si>
  <si>
    <t xml:space="preserve">                          ประเด็นการพัฒนาที่ 1  ยกระดับศักยภาพเกษตรกรและสถาบันเกษตรกรสู่ผู้ประกอบการธุรกิจเกษตรสมัยใหม่</t>
  </si>
  <si>
    <t xml:space="preserve">                          ประเด็นการพัฒนาที่ 3  เพิ่มประสิทธิภาพในการบริหารจัดการทรัพยากรทางการเกษตร</t>
  </si>
  <si>
    <t>จำแนกตามประเด็นการพัฒนาภายใต้แผนปฏิบัติการด้านการเกษตรและสหกรณ์ พ.ศ. 2566 - 2570</t>
  </si>
  <si>
    <t xml:space="preserve">                       -  ประเด็นการพัฒนาภายใต้แผนปฏิบัติการด้านการเกษตรและสหกรณ์ พ.ศ. 2566 - 2570</t>
  </si>
  <si>
    <t xml:space="preserve">                       - จำแนกตามแหล่งงบประมาณ คือ 1. งบจังหวัด คือ งบประมาณตามประเด็นการพัฒนาจังหวัด และงบประมาณจังหวัดแบบบูรณาการ</t>
  </si>
  <si>
    <t xml:space="preserve">                                                    2. งบปกติ คือ งบประมาณประจำปีของหน่วยงาน</t>
  </si>
  <si>
    <t xml:space="preserve">                                                    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</si>
  <si>
    <t xml:space="preserve">                      -  ประเด็นการพัฒนาภายใต้แผนปฏิบัติการด้านการเกษตรและสหกรณ์ พ.ศ. 2566 - 2570</t>
  </si>
  <si>
    <t xml:space="preserve">                  จำแนกตามประเด็นการพัฒนาภายใต้แผนปฏิบัติการด้านการเกษตรและสหกรณ์ พ.ศ. 2566 - 2570</t>
  </si>
  <si>
    <t xml:space="preserve">                      ไตรมาสที่ 1    สิ้นเดือนธันวาคม 2567    รายงานภายในวันที่ 10 มกราคม 2568</t>
  </si>
  <si>
    <t xml:space="preserve">                      ไตรมาสที่ 2    สิ้นเดือนมีนาคม 2568     รายงานภายในวันที่ 10 เมษายน 2568</t>
  </si>
  <si>
    <t xml:space="preserve">                      ไตรมาสที่ 3    สิ้นเดือนมิถุนายน 2568   รายงานภายในวันที่ 10 กรกฎาคม 2568</t>
  </si>
  <si>
    <t xml:space="preserve">                      ไตรมาสที่ 4    สิ้นเดือนกันยายน 2568   รายงานภายในวันที่ 10 ตุลาคม 2568</t>
  </si>
  <si>
    <t>แบบสรุปงบประมาณตามแผนปฏิบัติการด้านการเกษตรและสหกรณ์ของจังหวัดกระบี่ ประจำปีงบประมาณ พ.ศ. 2568</t>
  </si>
  <si>
    <t>แบบบัญชีงาน/โครงการตามแผนปฏิบัติการด้านการเกษตรและสหกรณ์ของจังหวัดกระบี่ ประจำปีงบประมาณ พ.ศ. 2568</t>
  </si>
  <si>
    <t xml:space="preserve">  หน่วยงาน สำนักงานเกษตรจังหวัดกระบี่</t>
  </si>
  <si>
    <t>แบบสรุปรายงานความก้าวหน้าผลการดำเนินงานโครงการตามแผนปฏิบัติการด้านการเกษตรและสหกรณ์ของจังหวัดกระบี่ ประจำปีงบประมาณ พ.ศ. 2568</t>
  </si>
  <si>
    <t xml:space="preserve"> ประจำไตรมาสที่ 1 ณ วันที่ 5 เดือน มกราคม พ.ศ. 2568</t>
  </si>
  <si>
    <t>แบบรายงานความก้าวหน้าผลการดำเนินงานโครงการตามแผนปฏิบัติการด้านการเกษตรและสหกรณ์ของจังหวัดกระบี่ ประจำปีงบประมาณ พ.ศ. 2568</t>
  </si>
  <si>
    <t xml:space="preserve"> หน่วยงาน สำนักงานเกษตรจังหวัดกระบี่</t>
  </si>
  <si>
    <t xml:space="preserve">  ประจำไตรมาสที่  1  ณ วันที่  5  เดือน มกราคม พ.ศ. 2568</t>
  </si>
  <si>
    <t>แผนงานพื้นฐานด้านการสร้างความสามารถในการแข่งขัน</t>
  </si>
  <si>
    <t>ผลผลิตเกษตรกรได้รับการส่งเสริมและพัฒนาศักยภาพ</t>
  </si>
  <si>
    <t>1. กิจกรรมการพัฒนาเกษตรกร</t>
  </si>
  <si>
    <t xml:space="preserve"> 1.1 พัฒนาอาสาสมัครเกษตรหมู่บ้าน</t>
  </si>
  <si>
    <t xml:space="preserve">      1) การขับเคลื่อนงานอาสาสมัครเกษตร</t>
  </si>
  <si>
    <t xml:space="preserve">         1.1) การขับเคลื่อนงานอาสาสมัครเกษตรเชิงพื้นที่</t>
  </si>
  <si>
    <t xml:space="preserve">               1.1.1) ประชุมคณะกรรมการบริหารงานอาสาสมัครเกษตรจังหวัด</t>
  </si>
  <si>
    <t xml:space="preserve">     2) การส่งเสริมและพัฒนาการปฏิบัติงานอาสาสมัครเกษตร</t>
  </si>
  <si>
    <t xml:space="preserve">        2.1) การส่งเสริมและพัฒนาศักยภาพของอาสาสมัครเกษตร</t>
  </si>
  <si>
    <t xml:space="preserve">     2.1.1)  อบรมพัฒนาทักษะเพิ่มศักยภาพอาสาสมัครเกษตรหมู่บ้าน (อกม.)</t>
  </si>
  <si>
    <t xml:space="preserve">        2.2) การเสริมสร้างเครือข่ายการเรียนรู้ของอาสาสมัครเกษตรหมู่บ้านเพื่อสนับสนุนงานภาครัฐ</t>
  </si>
  <si>
    <t xml:space="preserve">              2.2.1) เวทีเครือข่ายแลกอาสาสมัครเกษตรเพื่อการเรียนรู้และบริหารจัดการความเสี่ยงภาคการเกษตร ระดับจังหวัด</t>
  </si>
  <si>
    <t xml:space="preserve">              2.2.2) เวทีเครือข่ายแลกอาสาสมัครเกษตรเพื่อการเรียนรู้และบริหารจัดการความเสี่ยงภาคการเกษตร ระดับอำเภอ</t>
  </si>
  <si>
    <t>2. กิจกรรมเพิ่มประสิทธิภาพการบริหารจัดการด้านเกษตรและสหกรณ์ (ระบบส่งเสริมการเกษตร)</t>
  </si>
  <si>
    <t xml:space="preserve">    2.1 พัฒนาเครือข่ายงานส่งเสริมการเกษตร (ระบบส่งเสริมการเกษตร)</t>
  </si>
  <si>
    <t xml:space="preserve">     1) การจัดเวทีตามระบบส่งเสริมการเกษตร</t>
  </si>
  <si>
    <t xml:space="preserve">     1.1) เวทีแลกเปลี่ยนเรียนรู้ระดับอำเภอ (District Workshop: DW) </t>
  </si>
  <si>
    <t>แผนงานยุทธศาสตร์การเกษตรสร้างมูลค่า</t>
  </si>
  <si>
    <t>โครงการส่งเสริมการจัดการสุขภาพพืชเพื่อเพิ่มประสิทธิภาพการผลิตสินค้าเกษตร</t>
  </si>
  <si>
    <t>1.1 กิจกรรมส่งเสริมการจัดการสุขภาพพืชเพื่อเพิ่มประสิทธิภาพการผลิตสินค้าเกษตร</t>
  </si>
  <si>
    <t>1.) ส่งเสริมการจัดการสุขภาพพืชเพื่อความปลอดภัยของผลผลิต</t>
  </si>
  <si>
    <t>1.1) ตรวจวิเคราะห์ดินด้วยชุด Soil Test Kit ให้กับเกษตรกร</t>
  </si>
  <si>
    <t xml:space="preserve">1.2) ถ่ายทอดความรู้ให้กับเกษตรกรตามสภาพปัญหาที่วิเคราะห์ได้  </t>
  </si>
  <si>
    <t>1.3) ส่งเสริมให้เกษตรกรใช้ปัจจัยควบคุมศัตรูพืช และเทคโนโลยีด้านดินปุ๋ยที่เหมาะสม</t>
  </si>
  <si>
    <t xml:space="preserve">       1.4.1) ตรวจสารเคมีทางการเกษตรตกค้างในผลผลิตการเกษตรของเกษตรกร (ก่อน-หลัง)  </t>
  </si>
  <si>
    <t>2) เฝ้าระวังการระบาดของศัตรูพืชเชิงรุกและการแจ้งเตือน</t>
  </si>
  <si>
    <t xml:space="preserve">     2.1) สำรวจติดตามสถานการณ์การระบาดของศัตรูพืชและการแจ้งเตือน</t>
  </si>
  <si>
    <t xml:space="preserve">           2.1.1) สนับสนุนการสำรวจติดตามสภานการณ์ศัตรูพืช ใน ศจช.และพื้นที่เสี่ยง</t>
  </si>
  <si>
    <t xml:space="preserve">      2.2) ประเมินความหนาแน่นและผลกระทบทางเศรษฐกิจจากการระบาดศัตรูพืช</t>
  </si>
  <si>
    <t xml:space="preserve">            2.2.1) สุ่มสำรวจเพื่อประเมินความหนาแน่นของศัตรูพืชระดับพื้นที่</t>
  </si>
  <si>
    <t xml:space="preserve">      2.3) พัฒนาเกษตรกรผู้สำรวจแปลงติดตามสถานการณ์ศัตรูพืช</t>
  </si>
  <si>
    <t xml:space="preserve">    3) พัฒนาเครือข่ายความรู้และบริการด้านการจัดการสุขภาพพืช</t>
  </si>
  <si>
    <t xml:space="preserve">       3.1) พัฒนาโรงเรียนเกษตรกรด้านการอารักขาพืชและดินปุ๋ย</t>
  </si>
  <si>
    <t xml:space="preserve">            3.1.1) ถ่ายทอดความรู้ให้กับเกษตรกร จำนวน 5 ครั้ง (ตลอดฤดูกาลเพาะปลูก : ทุเรียน)</t>
  </si>
  <si>
    <t xml:space="preserve">            3.1.2) สนับสนุนการขับเคลื่อนการดำเนินงานโรงเรียนเกษตรกร</t>
  </si>
  <si>
    <t xml:space="preserve">            3.1.3) จัดทำแปลงเรียนรู้</t>
  </si>
  <si>
    <t xml:space="preserve">       3.2) พัฒนาศักยภาพกลุ่มเกษตรกรเพื่อให้บริการด้านอารักขาพืชและดินปุ๋ย</t>
  </si>
  <si>
    <t xml:space="preserve">            3.2.1) พัฒนาศูนย์จัดการศัตรูพืชชุมชน (ศจช.)</t>
  </si>
  <si>
    <t xml:space="preserve">                     (1) พัฒนาสมาชิกเพื่อยกระดับ ศจช.ตามกระบวนการโรงเรียนเกษตรกร</t>
  </si>
  <si>
    <t xml:space="preserve">                     (2) สนับสนุนการขับเคลื่อนการดำเนินงานศูนย์จัดการศัตรพืชชุมชน</t>
  </si>
  <si>
    <t xml:space="preserve">            3.2.2) พัฒนาศูนย์จัดการดินปุ๋ยชุมชน (ศดปช.)</t>
  </si>
  <si>
    <t xml:space="preserve">                     (1) จัดกระบวนการเรียนรู้ด้านการจัดการดินและปุ๋ยแก่สมาชิก ศดปช.</t>
  </si>
  <si>
    <t xml:space="preserve">                     (2) สนับสนุนวัสดุอุปกรณ์สำหรับขับเคลื่อนการดำเนินงานและจัดทำแปลงเรียนรู้ดินปุ๋ย</t>
  </si>
  <si>
    <t xml:space="preserve">โครงการส่งเสริมและพัฒนาสินค้าเกษตรชีวภาพเพื่อเข้าสู่ห่วงโซ่อุปทานเศรษฐกิจชีวภาพ </t>
  </si>
  <si>
    <t>2.1 กิจกรรมเพิ่มประสิทธิภาพการผลิตแมลงเศรษฐกิจ</t>
  </si>
  <si>
    <t>1) พัฒนาความรู้ด้านการผลิตแมลงเศรษฐกิจและเพิ่มศักยภาพให้แก่เกษตรกร</t>
  </si>
  <si>
    <t xml:space="preserve">โครงการส่งเสริมและพัฒนาสินค้าเกษตรอัตลักษณ์พื้นถิ่นเพื่อเข้าสู่ห่วงโซ่อุปทานเศรษฐกิจสร้างสรรค์ </t>
  </si>
  <si>
    <t xml:space="preserve">3.1 กิจกรรมส่งเสริมและพัฒนาสินค้าเกษตรอัตลักษณ์พื้นถิ่นเพื่อเข้าสู่ห่วงโซ่อุปทานเศรษฐกิจสร้างสรรค์ </t>
  </si>
  <si>
    <t xml:space="preserve">   1) พัฒนาเกษตรกรผลิตสินค้าไม้ผลอัตลักษณ์พื้นถิ่นที่เหมาะสมกับพื้นที่สู่มาตรฐานเพื่อเข้าสู่ห่วงโซ่อุปทานเศรษฐกิจเชิงสร้างสรรค์</t>
  </si>
  <si>
    <t xml:space="preserve">       1.1) จัดอบรมถ่ายทอดเทคโนโลยีการผลิตสินค้าไม้ผลอัตลักษณ์พื้นถิ่น หลักสูตร การประยุกต์ใช้เทคโนโลยีที่เหมาะสมเพื่อส่งเสริมสินค้าเกษตรอัตลักษณ์พื้นถิ่นเข้าสู่ห่วงโซ่อุปทานเศรษฐกิจสร้างสรรค์</t>
  </si>
  <si>
    <t xml:space="preserve">      1.2) จัดทำแปลงเรียนรู้การผลิตไม้ผลอัตลักษณ์ที่ได้มาตรฐาน</t>
  </si>
  <si>
    <t xml:space="preserve">  2) พัฒนาการสร้างมูลค่าเพิ่ม การตลาด การประชาสัมพันธ์และเผยแพร่สินค้าไม้ผลอัตลักษณ์คุณภาพดีสู่ผู้บริโภค </t>
  </si>
  <si>
    <t xml:space="preserve">     2.1) พัฒนาจุดรวบรวมและบรรจุภัณฑ์เพื่อการเพิ่มมูลค่า</t>
  </si>
  <si>
    <t xml:space="preserve">   3. บริหารงานตามยุทธศาสตร์ผลไม้</t>
  </si>
  <si>
    <t xml:space="preserve">        3.1) ติดตามคาดคะเนสถานการณ์ผลไม้ ระดับจังหวัด</t>
  </si>
  <si>
    <t xml:space="preserve">        3.2) ติดตามคาดคะเนสถานการณ์ผลไม้ ระดับอำเภอ</t>
  </si>
  <si>
    <t xml:space="preserve">        3.3) เพิ่มประสิทธิภาพการจัดทำข้อมูลประมาณการผลผลิตไม้ผล</t>
  </si>
  <si>
    <t xml:space="preserve">         3.3.1) สำรวจแปลงพยากรณ์เพื่อประเมินสถานการณ์ผลผลิตไม้ผล ระดับอำเภอ</t>
  </si>
  <si>
    <t xml:space="preserve">         3.3.2) จัด Focus Group เพื่อสรุปข้อมูลการประเมินสถานการณ์ผลผลิตในแปลงพยากรณ์ (ระดับอำเภอ)</t>
  </si>
  <si>
    <t xml:space="preserve">                - ระดับอำเภอ</t>
  </si>
  <si>
    <t xml:space="preserve">                - ระดับจังหวัด</t>
  </si>
  <si>
    <t xml:space="preserve">   4. บริหารจัดการโครงการ</t>
  </si>
  <si>
    <t xml:space="preserve">     4.1) ติดตาม และประเมินผล</t>
  </si>
  <si>
    <t xml:space="preserve">3.2 กิจกรรมพัฒนาภูมิปัญญาท้องถิ่นและนวัตกรรมด้านการเกษตรเพื่อเสริมสร้างอัตลักษณ์พื้นถิ่น </t>
  </si>
  <si>
    <t xml:space="preserve">   1) พัฒนาฐานข้อมูลภูมิปัญญาท้องถิ่นและนวัตกรรมด้านการเกษตรในงานส่งเสริมการเกษตรเพื่อเสริมสร้างอัตลักษณ์พื้นถิ่นและเสริมสร้างคุณค่าเชิงเศรษฐกิจสร้างสรรค์</t>
  </si>
  <si>
    <t xml:space="preserve">โครงการขึ้นทะเบียนเกษตรกรและบริหารจัดการสารสนเทศด้านพืช </t>
  </si>
  <si>
    <t xml:space="preserve">6.1 กิจกรรมขึ้นทะเบียนเกษตรกรและบริหารจัดการสารสนเทศด้านพืช </t>
  </si>
  <si>
    <t xml:space="preserve">    1) ปรับปรุงข้อมูลทะเบียนเกษตรกรให้เป็นปัจจุบัน</t>
  </si>
  <si>
    <t xml:space="preserve">       1.1) การสร้างการรับรู้ อบรมทีมพี่เลี้ยงการใช้เทคโนโลยีในการขึ้นทะเบียน</t>
  </si>
  <si>
    <t xml:space="preserve">       1.2) ติดตามการจัดเก็บและปรับปรุงข้อมูลทะเบียนเกษตรกรให้เป็นปัจจุบัน</t>
  </si>
  <si>
    <t xml:space="preserve">       1.3 ค่าอินเตอร์เน็ตสำหรับใช้กับ Tablet ในการปรับปรุงทะเบียนและวาดแปลง</t>
  </si>
  <si>
    <t xml:space="preserve">6.2 กิจกรรมประยุกต์ใช้เทคโนโลยีภูมิสารสนเทศเพื่อเพิ่มประสิทธิภาพการพยากรณ์ผลผลิตสินค้าเกษตร </t>
  </si>
  <si>
    <t xml:space="preserve">    1) การจัดทำผังแปลงเกษตรกรรมดิจิทัล</t>
  </si>
  <si>
    <t xml:space="preserve">โครงการตลาดเกษตรกร </t>
  </si>
  <si>
    <t xml:space="preserve">   4.1 กิจกรรมตลาดเกษตรกร</t>
  </si>
  <si>
    <t xml:space="preserve">        1) พัฒนาเกษตรกรเป็นผู้ประกอบกาด้านตลาด offline และ online ที่มีศักยภาพ</t>
  </si>
  <si>
    <t xml:space="preserve">        2) ประชาสัมพันธ์และเชื่อมโยงตลาดสินค้าเกษตรและตลาดเกษตรกร</t>
  </si>
  <si>
    <t xml:space="preserve">        3) ประเมินสถานการณ์ตลาดสินค้าเกษตร</t>
  </si>
  <si>
    <t xml:space="preserve">โครงการส่งเสริมและพัฒนาผู้ประกอบการวิสาหกิจชุมชน </t>
  </si>
  <si>
    <t xml:space="preserve">   1.1 กิจกรรมส่งเสริมและพัฒนาผู้ประกอบการวิสาหกิจชุมชน</t>
  </si>
  <si>
    <t xml:space="preserve">       1) พัฒนาศักยภาพวิสาหกิจชุมชน</t>
  </si>
  <si>
    <t xml:space="preserve">        1.1) พัฒนาทักษะกรรมการบริหารกิจการวิสาหกิจชุมชน</t>
  </si>
  <si>
    <t xml:space="preserve">             1.1.1) ระดับปานกลางเป็นระดับดี</t>
  </si>
  <si>
    <t xml:space="preserve">       1.2) ส่งเสริมการสร้างเครือข่ายวิสาหกิจชุมชน</t>
  </si>
  <si>
    <t xml:space="preserve">             1.2.1) พัฒนาศักยภาพเครือข่ายวิสาหกิจชุมชน</t>
  </si>
  <si>
    <t xml:space="preserve">    2) ส่งเสริมและพัฒนาแหล่งเรียนรู้วิสาหกิจชุมชน</t>
  </si>
  <si>
    <t xml:space="preserve">        2.1) ประกวดวิสาหกิจชุมชนดีเด่นระดับจังหวัด</t>
  </si>
  <si>
    <t xml:space="preserve">   3) สนับสนุนกลไกการดำเนินงานตามพระราชบัญญัติส่งเสริมวิสาหกิจชุมชน พ.ศ.2548</t>
  </si>
  <si>
    <t xml:space="preserve">       3.1) ประชุมคณะอนุกรรมการส่งเสริมวิสาหกิจชุมชนจังหวัด คณะกรรมการสรรหากรรมการผู้แทนวิสาหกิจชุมชนจังหวัด หรือคณะทำงานที่แต่งตั้งโดยคณะกรรมการส่งเสริมวิสาหกิจชุมชนจังหวัด</t>
  </si>
  <si>
    <t xml:space="preserve">       3.2) ประชุมคณะอนุกรรมการส่งเสริมวิสาหกิจชุมชนอำเภอ</t>
  </si>
  <si>
    <t xml:space="preserve">       3.3) ประชุมคณะกรรมการส่งเสริมวิสาหกิจชุมชนจังหวัด ครั้งที่ 1</t>
  </si>
  <si>
    <t xml:space="preserve">       3.4) สนับสนุนการดำเนินงานของนายทะเบียนวิสาหกิจชุมชน</t>
  </si>
  <si>
    <t xml:space="preserve">            3.4.1) สนับสนุนวัสดุสำนักงานและวัสดุคอมพิวเตอร์ในการดำเนินงานด้านทะเบียนและสารสนเทศวิสาหกิจชุมชน</t>
  </si>
  <si>
    <t xml:space="preserve">   4) กิจกรรมส่งเสริมและพัฒนาการท่องเที่ยวเชิงเกษตร</t>
  </si>
  <si>
    <t xml:space="preserve">      4.1) พัฒนาวิสาหกิจชุมชนต้นแบบด้านการท่องเที่ยวตามแนวทาง BCG Model</t>
  </si>
  <si>
    <t xml:space="preserve">       4.1.1) จัดเวทีชุมชน (ครั้งที่ 1 และครั้งที่ 2)</t>
  </si>
  <si>
    <t xml:space="preserve">       4.1.2) ส่งเสริมกิจกรรมให้บริการของแหล่งท่องเที่ยวเชิงเกษตรต้นแบบ</t>
  </si>
  <si>
    <t xml:space="preserve">       4.1.3) การสร้างเครือข่ายการท่องเที่ยวระดับจังหวัด</t>
  </si>
  <si>
    <t xml:space="preserve">โครงการระบบส่งเสริมเกษตรแบบแปลงใหญ่เพื่อปรับเพิ่มผลิตภาพการผลิต </t>
  </si>
  <si>
    <t>1.1 กิจกรรมส่งเสริมระบบเกษตรแบบแปลงใหญ่เพื่อปรับเพิ่มผลิตภาพการผลิต</t>
  </si>
  <si>
    <t>1) จัดเวทีวิเคราะห์ประเมินศักยภาพ 5 ด้าน</t>
  </si>
  <si>
    <t xml:space="preserve">   1.1) จัดเก็บ วิเคราะห์ และประมวลผลข้อมูล</t>
  </si>
  <si>
    <t>2) จัดเวทีแห่งการเรียนรู้</t>
  </si>
  <si>
    <r>
      <t xml:space="preserve"> </t>
    </r>
    <r>
      <rPr>
        <sz val="14"/>
        <rFont val="TH Sarabun New"/>
        <family val="2"/>
      </rPr>
      <t xml:space="preserve">   2.1) ถ่ายทอดความรู้ให้เกษตรกร</t>
    </r>
    <r>
      <rPr>
        <b/>
        <sz val="14"/>
        <rFont val="TH Sarabun New"/>
        <family val="2"/>
      </rPr>
      <t xml:space="preserve"> </t>
    </r>
    <r>
      <rPr>
        <sz val="14"/>
        <rFont val="TH Sarabun New"/>
        <family val="2"/>
      </rPr>
      <t>(แปลงปีที่ 3)</t>
    </r>
  </si>
  <si>
    <t xml:space="preserve">          2.1.1) การถ่ายทอดความรู้ให้เกษตรกร</t>
  </si>
  <si>
    <r>
      <t xml:space="preserve"> </t>
    </r>
    <r>
      <rPr>
        <sz val="14"/>
        <rFont val="TH Sarabun New"/>
        <family val="2"/>
      </rPr>
      <t xml:space="preserve">   2.2 ถ่ายทอดความรู้ให้เกษตรกร</t>
    </r>
    <r>
      <rPr>
        <b/>
        <sz val="14"/>
        <rFont val="TH Sarabun New"/>
        <family val="2"/>
      </rPr>
      <t xml:space="preserve"> </t>
    </r>
    <r>
      <rPr>
        <sz val="14"/>
        <rFont val="TH Sarabun New"/>
        <family val="2"/>
      </rPr>
      <t>(แปลงปีที่ 2)</t>
    </r>
  </si>
  <si>
    <t xml:space="preserve">         2.2.1) การถ่ายทอดความรู้ให้เกษตรกร</t>
  </si>
  <si>
    <r>
      <t xml:space="preserve"> </t>
    </r>
    <r>
      <rPr>
        <sz val="14"/>
        <rFont val="TH Sarabun New"/>
        <family val="2"/>
      </rPr>
      <t xml:space="preserve">   2.3 ถ่ายทอดความรู้ให้เกษตรกร</t>
    </r>
    <r>
      <rPr>
        <b/>
        <sz val="14"/>
        <rFont val="TH Sarabun New"/>
        <family val="2"/>
      </rPr>
      <t xml:space="preserve"> </t>
    </r>
    <r>
      <rPr>
        <sz val="14"/>
        <rFont val="TH Sarabun New"/>
        <family val="2"/>
      </rPr>
      <t>(แปลงปีที่ 1)</t>
    </r>
  </si>
  <si>
    <t xml:space="preserve">         2.3.1) การถ่ายทอดความรู้ให้เกษตรกร</t>
  </si>
  <si>
    <t>3) พัฒนาคุณภาพมาตรฐานสินค้าเกษตรในแปลงใหญ่</t>
  </si>
  <si>
    <t xml:space="preserve">       3.1) ยกระดับการผลิตและคุณภาพผลผลิตสินค้าเกษตรสู่มาตรฐาน GAP</t>
  </si>
  <si>
    <t xml:space="preserve">    3.1.1) อบรมเกษตรกรเพื่อเข้าสู่ระบบมาตรฐาน GAP </t>
  </si>
  <si>
    <t xml:space="preserve">       3.2) บริหารจัดการ</t>
  </si>
  <si>
    <t xml:space="preserve">             3.2.1 ติดตามให้คำปรึกษาแนะนำและตรวจประเมินแปลงเบื้องต้น</t>
  </si>
  <si>
    <t xml:space="preserve">   4) การบริหารจัดการโครงการ</t>
  </si>
  <si>
    <t xml:space="preserve">       4.1 ) จัดประชุมเชื่อมโยงการดำเนินงานคณะกรรมการเครือข่ายแปลงใหญ่ฯ และ ศพก. </t>
  </si>
  <si>
    <t xml:space="preserve">       4.2 ) การติดตามและประเมินผลโครงการ</t>
  </si>
  <si>
    <t>แผนงานยุทธศาสตร์เสริมสร้างพลังทางสังคม</t>
  </si>
  <si>
    <t xml:space="preserve">1 โครงการส่งเสริมการดำเนินงานโครงการอันเนื่องมาจากพระราชดำริ </t>
  </si>
  <si>
    <t xml:space="preserve">1.1 กิจกรรมส่งเสริมการดำเนินงานโครงการอันเนื่องมาจากพระราชดำริ </t>
  </si>
  <si>
    <t xml:space="preserve"> - สนับสนุนโครงการอันเนื่องมาจากพระราชดำริ</t>
  </si>
  <si>
    <t>1) โครงการคลินิกเกษตรเคลื่อนที่ในพระราชานุเคราะห์ สมเด็จพระบรมโอรสาธิราส ฯ สยามมกุฎราชกุมาร</t>
  </si>
  <si>
    <t xml:space="preserve">  1.1) การดำเนินการจัดคลินิกเกษตรเคลื่อนที่</t>
  </si>
  <si>
    <t xml:space="preserve">     1.1.1) จัดคลินิกเกษตรเคลื่อนที่ ไตรมาส 1 </t>
  </si>
  <si>
    <t xml:space="preserve">     1.1.2) จัดคลินิกเกษตรเคลื่อนที่ ไตรมาส 2</t>
  </si>
  <si>
    <t>2)  โครงการเกษตรเพื่ออาหารกลางวัน</t>
  </si>
  <si>
    <t xml:space="preserve">       2.1) ถ่ายทอดความรู้ด้านการเกษตรที่เป็นมิตรต่อสิ่งแวดล้อมและปลอดภัยต่อผู้บริโภคให้กับครู นักเรียน และผู้ปกครอง</t>
  </si>
  <si>
    <t xml:space="preserve">      2.2) ส่งเสริมการจัดทำแปลงผลิตพืชในโรงเรียน</t>
  </si>
  <si>
    <t xml:space="preserve">            2.2.1 โรงเรียนสังกัด ตชด.</t>
  </si>
  <si>
    <t>3) โครงการส่งเสริมเศรษฐกิจพอเพียงในชุมชน</t>
  </si>
  <si>
    <t>3.1การถ่ายทอดความรู้เทคโนโลยีด้านการเกษตรเพื่อเพิ่มประสิทธิภาพการผลิตและการตลาด</t>
  </si>
  <si>
    <t>3.2สนับสนุนการปฎิบัติงานของเจ้าหน้าที่</t>
  </si>
  <si>
    <t xml:space="preserve">       1.1 ) หลักสูตรการใช้น้ำอย่างรู้คุณค่าสำหรับเกษตรกร  </t>
  </si>
  <si>
    <t>แผนงานยุทธศาสตร์พัฒนาและส่งเสริมเศรษฐกิจฐานราก</t>
  </si>
  <si>
    <t>1. โครงการส่งเสริมและพัฒนาเกษตรกรและองค์กรเกษตรกร</t>
  </si>
  <si>
    <t xml:space="preserve">   1.1 กิจกรรมสร้างความเข้มแข็งกลุ่มการผลิตด้านการเกษตร</t>
  </si>
  <si>
    <t xml:space="preserve">         1) การเสริมสร้างและพัฒนาศักยภาพเกษตรกรและองค์กรเกษตรกร</t>
  </si>
  <si>
    <t xml:space="preserve">             1.1) เสริมสร้างและพัฒนาศักยภาพกลุ่มส่งเสริมอาชีพการเกษตร</t>
  </si>
  <si>
    <t xml:space="preserve">                  1.1.1) พัฒนาศักยภาพกลุ่มส่งเสริมอาชีพการเกษตรสู่ Smart Group</t>
  </si>
  <si>
    <t xml:space="preserve">                      (1) จัดกระบวนการถ่ายทอดความรู้และฝึกปฏิบัติ เพื่อพัฒนาศักยภาพกลุ่มส่งเสริมอาชีพการเกษตรสู่ Smart Group</t>
  </si>
  <si>
    <t xml:space="preserve">                  1.1.2) พัฒนาศักยภาพกลุ่มส่งเสริมอาชีพการเกษตรสู่ผู้ประกอบการด้านการเกษตร</t>
  </si>
  <si>
    <t xml:space="preserve">                      (1) จัดกระบวนการถ่ายทอดความรู้และฝึกปฏิบัติ เพื่อพัฒนาศักยภาพกลุ่มส่งเสริมอาชีพการเกษตรสู่ผู้ประกอบการด้านการเกษตร</t>
  </si>
  <si>
    <t xml:space="preserve">  1.2) เสริมสร้างและพัฒนาศักยภาพกลุ่มแม่บ้านเกษตรกร</t>
  </si>
  <si>
    <t xml:space="preserve">         1.2.1) พัฒนาศักยภาพกลุ่มแม่บ้านเกษตรกรสู่ Smart Group</t>
  </si>
  <si>
    <t xml:space="preserve">                  (1) จัดกระบวนการถ่ายทอดความรู้และฝึกปฏิบัติ เพื่อพัฒนาศักยภาพกลุ่มแม่บ้านเกษตรกรสู่ Smart Group</t>
  </si>
  <si>
    <t xml:space="preserve">        1.2.2) พัฒนาศักยภาพกลุ่มแม่บ้านเกษตรกรสู่ผู้ประกอบการด้านการเกษตร</t>
  </si>
  <si>
    <t xml:space="preserve">                  (1) จัดกระบวนการถ่ายทอดความรู้และฝึกปฏิบัติ เพื่อพัฒนาศักยภาพกลุ่มแม่บ้านเกษตรกรสู่ผู้ประกอบการด้านการเกษตร</t>
  </si>
  <si>
    <t xml:space="preserve">        1.2.3 ส่งเสริมการสร้างความมั่นคงด้านอาหารเพื่อการบริโภคในครัวเรือนเกษตรกรและชุมชน</t>
  </si>
  <si>
    <t xml:space="preserve">                (1) วิเคราะห์สถานการณ์และจัดทำแผนสร้างความมั่นคงด้านอาหารเพื่อการบริโภคในครัวเรือนเกษตรกรและชุมชน และการจัดตั้งธนาคารอาหารชุมชน</t>
  </si>
  <si>
    <t xml:space="preserve">                (2) จัดกระบวนการเรียนรู้เพื่อพัฒนาทักษะด้านการเกษตรและเคหกิจเกษตรตามแผนสร้างความมั่นคงด้านอาหารเพื่อการบริโภคในครัวเรือนเกษตรกรและชุมชน และการจัดตั้งธนาคารอาหารชุมชน</t>
  </si>
  <si>
    <t>1.3 เสริมสร้างและพัฒนาศักยภาพกลุ่มยุวเกษตรกร</t>
  </si>
  <si>
    <t xml:space="preserve">     1.3.1) พัฒนาศักยภาพกลุ่มยุวเกษตรกรเพื่อเตรียมความพร้อมสู่กลุ่มเข้มแข็ง (Smart Group) </t>
  </si>
  <si>
    <t xml:space="preserve">              (1) อบรมถ่ายทอดความรู้และฝึกทักษะกระบวนการกลุ่มยุวเกษตรกร</t>
  </si>
  <si>
    <t xml:space="preserve">             (2) สนับสนุนวัสดุการเกษตรเพื่อพัฒนาทักษะด้านการเกษตรและเคหกิจเกษตร</t>
  </si>
  <si>
    <t xml:space="preserve">     1.3.2) พัฒนาศักยภาพกลุ่มยุวเกษตรกรต้นแบบ (Smart Group Model) </t>
  </si>
  <si>
    <t xml:space="preserve">             (1) จัดกระบวนการเรียนรู้เพื่อพัฒนาศักยภาพกลุ่มยุวเกษตรกรต้นแบบ (Smart Group Model)</t>
  </si>
  <si>
    <t xml:space="preserve">            (2) สนับสนุนวัสดุการเกษตรเพื่อพัฒนากลุ่มยุวเกษตรกรต้นแบบ (Smart Group Model)</t>
  </si>
  <si>
    <t xml:space="preserve"> 1.4) พัฒนาทักษะเกษตรสูงวัยเพื่อยกระดับคุณภาพชีวิตและสร้างรายได้</t>
  </si>
  <si>
    <t xml:space="preserve">        1.4.1) จัดกระบวนการเรียนรู้เพื่อเตรียมความพร้อมเข้าสู่สังคนเกษตรสูงวัย ส่งเสริมการรวมกลุ่ม และจัดทำแผนพัฒนาทักษะเพื่อสร้างรายได้</t>
  </si>
  <si>
    <t xml:space="preserve">       1.4.2) พัฒนาทักษะเกษตรสูงวัยเพื่อยกระดับคุณภาพชีวิตและสร้างรายได้</t>
  </si>
  <si>
    <t>2) การบริหารจัดการกองทุนในงานสถาบันเกษตรกร</t>
  </si>
  <si>
    <t xml:space="preserve">   2.1) การบริหารจัดการกองทุนในงานสถาบันเกษตรกร ระดับจังหวัด</t>
  </si>
  <si>
    <t>1.2 กิจกรรมเพิ่มศักยภาพและพัฒนาคนทุกช่วงวัยในระบบบริหารจัดการข้อมูลการพัฒนาคนแบบชี้เป้า (TPMAP)</t>
  </si>
  <si>
    <t xml:space="preserve">        1) เสริมสร้างประสิทธิภาพด้ายการบริหารจัดการกลุ่ม</t>
  </si>
  <si>
    <t xml:space="preserve">             1.1) ประชุมขับเคลื่อนการสร้างความยั่งยืนในการประกอบอาชีพด้านการเกษตรด้วยกระบวนการกลุ่ม</t>
  </si>
  <si>
    <t xml:space="preserve">            1.2) อบรมหลักสูตรเสริมสร้างประสิทธิภาพด้านการบริหารจัดการกลุ่ม</t>
  </si>
  <si>
    <t xml:space="preserve">        2) บริหารจัดการโครงการและติดตามการดำเนินโครงการ</t>
  </si>
  <si>
    <t xml:space="preserve">โครงการศูนย์เรียนรู้การเพิ่มประสิทธิภาพการผลิตสินค้าเกษตร </t>
  </si>
  <si>
    <t>กิจกรรมศูนย์เรียนรู้การเพิ่มประสิทธิภาพการผลิตสินค้าเกษตร</t>
  </si>
  <si>
    <t xml:space="preserve">   1) พัฒนาศักยภาพของ ศพก. และศูนย์เครือข่ายอื่นๆ (ยกเว้น ศจช., ศดปช.)</t>
  </si>
  <si>
    <t xml:space="preserve">   2) พัฒนาเกษตรกร</t>
  </si>
  <si>
    <t xml:space="preserve">     2.1) เสริมสร้างศักยภาพเกษตรกรผู้นำ</t>
  </si>
  <si>
    <t xml:space="preserve">   3) บริหารจัดการเพื่อขับเคลื่อนการดำเนินงาน</t>
  </si>
  <si>
    <t xml:space="preserve">      3.1) ประชุมคณะกรรมการเครือข่าย ศพก. และแปลงใหญ่</t>
  </si>
  <si>
    <t xml:space="preserve">            - ระดับจังหวัด</t>
  </si>
  <si>
    <t xml:space="preserve">            - ระดับอำเภอ</t>
  </si>
  <si>
    <t xml:space="preserve">   4) ติดตามและรายงานผลการดำเนินงาน ศพก.</t>
  </si>
  <si>
    <t xml:space="preserve">โครงการพัฒนาทักษะและแนวคิดผู้ประกอบการธุรกิจเกษตร (เกษตรกรปราดเปรื่อง (Smart Farmer)) </t>
  </si>
  <si>
    <t xml:space="preserve">    2.1 กิจกรรมพัฒนาเกษตรกรปราดเปรื่อง และเกษตรกรรุ่นใหม่ (Smart Farmer &amp; Young Smart Farmer)</t>
  </si>
  <si>
    <t xml:space="preserve">   1) การพัฒนาเกษตรกรปราดเปรื่อง (Smart Farmer)</t>
  </si>
  <si>
    <t xml:space="preserve">     1.1) พัฒนาสมรรถนะเกษตรกรให้เป็น Smart Farmer</t>
  </si>
  <si>
    <t xml:space="preserve">     1.2) เสริมสร้างศักยภาพเกษตรกรปราดเปรื่องต้นแบบ (Smart Farmer Model) เพื่อขยายผลการพัฒนา</t>
  </si>
  <si>
    <t xml:space="preserve">            1.2.2) ถ่ายทอดความรู้เพื่อพัฒนาสมถนะเกษตรกรให้เป็น Smart Farmer</t>
  </si>
  <si>
    <t>2) การพัฒนาเกษตรกรรุ่นใหม่</t>
  </si>
  <si>
    <t xml:space="preserve">    2.1) พัฒนาเกษตรกรรุ่นใหม่ให้เป็น Young Smart Farmer</t>
  </si>
  <si>
    <t xml:space="preserve">           2.1.1) อบรมหลักสูตรพัฒนาเกษตรกรรุ่นใหม่ให้เป็น Young Smart Farmer</t>
  </si>
  <si>
    <t xml:space="preserve">โครงการพัฒนาเกษตรกรเพื่อให้บริการทางการเกษตร </t>
  </si>
  <si>
    <t>1.1 กิจกรรมพัฒนาเกษตรกรเพื่อให้บริการทางการเกษตร</t>
  </si>
  <si>
    <t>1) สร้างช่างเกษตรท้องถิ่นประจำแปลงใหญ่</t>
  </si>
  <si>
    <t>1.1) ช่างเกษตรท้องถิ่นหลักสูตรพื้นฐาน</t>
  </si>
  <si>
    <t>2) บริหารจัดการโครงการ</t>
  </si>
  <si>
    <t>2.1) ติดตามความก้าวหน้าการดำเนินโครงการฯ</t>
  </si>
  <si>
    <t>แผนงานยุทธศาสตร์การบริหารจัดการที่ดินและทรัพยากรดิน</t>
  </si>
  <si>
    <t xml:space="preserve">โครงการส่งเสริมและพัฒนาอาชีพเพื่อแก้ไขปัญหาที่ดินทำกินของเกษตรกร </t>
  </si>
  <si>
    <t>แผนยุทธศาสตร์การจัดการมลพิษและสิ่งแวดล้อม</t>
  </si>
  <si>
    <t>โครงการส่งเสริมการเกษตรที่เป็นมิตรกับสิ่งแวดล้อม</t>
  </si>
  <si>
    <t>1.1 กิจกรรมส่งเสริมการเกษตรที่เป็นมิตรกับสิ่งแวดล้อม</t>
  </si>
  <si>
    <t xml:space="preserve">    1) สร้างการรับรู้เกษตรที่เป็นมิตรกับสิ่งแวดล้อม</t>
  </si>
  <si>
    <t xml:space="preserve">       1.1) เวทีรณรงค์สร้างการรับรู้และการเรียนรู้การเกษตรที่เป็นมิตรกับสิ่งแวดล้อม (Green Day)</t>
  </si>
  <si>
    <t xml:space="preserve">        1.2) ค่าวัสดุเกษตรสนับสนุนการสร้างการรับรู้เกษตรที่เป็นมิตรกับสิ่งแวดล้อม (Green Day)</t>
  </si>
  <si>
    <t xml:space="preserve">  2) บริการจัดการโครงการ</t>
  </si>
  <si>
    <t xml:space="preserve">    2..1) ติดตาม นิเทศ สรุป ประเมินผล และจัดทำรายงาน (จังหวัด/อำเภอ)</t>
  </si>
  <si>
    <t xml:space="preserve">     2.2) ค่าใช้จ่ายในการลงพื้นที่สร้างการรับรู้ป้องกันและแก้ไขปัญหาการเผาในพื้นที่การเกษตรของชุดปฎิบัติการ ระดับอำเภอ</t>
  </si>
  <si>
    <t xml:space="preserve"> -</t>
  </si>
  <si>
    <r>
      <t xml:space="preserve">ลำดับที่
</t>
    </r>
    <r>
      <rPr>
        <sz val="14"/>
        <rFont val="TH Sarabun New"/>
        <family val="2"/>
      </rPr>
      <t>(1)</t>
    </r>
  </si>
  <si>
    <r>
      <t xml:space="preserve">แผนงาน/ผลผลิต/โครงการ
</t>
    </r>
    <r>
      <rPr>
        <sz val="14"/>
        <rFont val="TH Sarabun New"/>
        <family val="2"/>
      </rPr>
      <t>(2)</t>
    </r>
  </si>
  <si>
    <r>
      <t xml:space="preserve">เป้าหมาย </t>
    </r>
    <r>
      <rPr>
        <sz val="14"/>
        <rFont val="TH Sarabun New"/>
        <family val="2"/>
      </rPr>
      <t>(3)</t>
    </r>
  </si>
  <si>
    <r>
      <t xml:space="preserve">พื้นที่ดำเนินการ </t>
    </r>
    <r>
      <rPr>
        <sz val="14"/>
        <rFont val="TH Sarabun New"/>
        <family val="2"/>
      </rPr>
      <t>(4)</t>
    </r>
  </si>
  <si>
    <r>
      <t xml:space="preserve">แหล่งที่มาของงบประมาณ
</t>
    </r>
    <r>
      <rPr>
        <sz val="14"/>
        <rFont val="TH Sarabun New"/>
        <family val="2"/>
      </rPr>
      <t>(6)</t>
    </r>
  </si>
  <si>
    <r>
      <t xml:space="preserve">ระยะเวลาดำเนินการ
</t>
    </r>
    <r>
      <rPr>
        <sz val="14"/>
        <rFont val="TH Sarabun New"/>
        <family val="2"/>
      </rPr>
      <t>(7)</t>
    </r>
  </si>
  <si>
    <r>
      <t xml:space="preserve">สอดคล้องกับประเด็นการพัฒนากระทรวง
</t>
    </r>
    <r>
      <rPr>
        <sz val="14"/>
        <rFont val="TH Sarabun New"/>
        <family val="2"/>
      </rPr>
      <t xml:space="preserve"> (8)</t>
    </r>
  </si>
  <si>
    <r>
      <t xml:space="preserve">สอดคล้องกับประเด็นการพัฒนาจังหวัด
</t>
    </r>
    <r>
      <rPr>
        <sz val="14"/>
        <rFont val="TH Sarabun New"/>
        <family val="2"/>
      </rPr>
      <t xml:space="preserve"> (9)</t>
    </r>
  </si>
  <si>
    <r>
      <t xml:space="preserve">สอดคล้องกับประเด็นการพัฒนาเกษตรและสหกรณ์ของจังหวัด
</t>
    </r>
    <r>
      <rPr>
        <sz val="14"/>
        <rFont val="TH Sarabun New"/>
        <family val="2"/>
      </rPr>
      <t xml:space="preserve"> (10)</t>
    </r>
  </si>
  <si>
    <t xml:space="preserve">80 </t>
  </si>
  <si>
    <t xml:space="preserve"> ราย</t>
  </si>
  <si>
    <t>ราย</t>
  </si>
  <si>
    <t>คน</t>
  </si>
  <si>
    <t xml:space="preserve"> คน</t>
  </si>
  <si>
    <t>ชุด</t>
  </si>
  <si>
    <t xml:space="preserve"> ไร่</t>
  </si>
  <si>
    <t xml:space="preserve"> ตัวอย่าง</t>
  </si>
  <si>
    <t>แปลง</t>
  </si>
  <si>
    <t xml:space="preserve"> อำเภอ</t>
  </si>
  <si>
    <t>แห่ง</t>
  </si>
  <si>
    <t>ศูนย์</t>
  </si>
  <si>
    <t xml:space="preserve"> ศูนย์</t>
  </si>
  <si>
    <t xml:space="preserve">ราย </t>
  </si>
  <si>
    <t xml:space="preserve"> แปลง</t>
  </si>
  <si>
    <t>สินค้า</t>
  </si>
  <si>
    <t xml:space="preserve"> ครั้ง</t>
  </si>
  <si>
    <t>ครั้ง</t>
  </si>
  <si>
    <t xml:space="preserve"> ครัวเรือน</t>
  </si>
  <si>
    <t>เครื่อง</t>
  </si>
  <si>
    <t xml:space="preserve"> โครงการ</t>
  </si>
  <si>
    <t xml:space="preserve"> แห่ง</t>
  </si>
  <si>
    <t>โรงเรียน</t>
  </si>
  <si>
    <t xml:space="preserve"> ราย </t>
  </si>
  <si>
    <t>ลูกหนี้</t>
  </si>
  <si>
    <t>กลุ่ม</t>
  </si>
  <si>
    <t>จังหวัด</t>
  </si>
  <si>
    <t>จุด</t>
  </si>
  <si>
    <t>งบประมาณ
(5)</t>
  </si>
  <si>
    <t xml:space="preserve">1.2 กิจกรรมการขยายผลแปลงต้นแบบการใช้น้ำอย่างรู้คุณค่าในโครงการอันเนื่องมาจากพระราชดำริ </t>
  </si>
  <si>
    <t xml:space="preserve">   1 ) การถ่ายทอดความรู้แก่เกษตรกรโดยวิธีเรียนรู้แบบมีส่วนร่วม                                                                      </t>
  </si>
  <si>
    <t>8 อำเภอ</t>
  </si>
  <si>
    <t>รวมทั้งสิ้น</t>
  </si>
  <si>
    <t>จังหวัดกระบี่</t>
  </si>
  <si>
    <t>อำเภอเมืองกระบี่</t>
  </si>
  <si>
    <t>ไสไทย</t>
  </si>
  <si>
    <t>เมือง</t>
  </si>
  <si>
    <t>ลำทับ</t>
  </si>
  <si>
    <t>7 อำเภอ ยกเว้นลำทับ</t>
  </si>
  <si>
    <t>คลองประสงค์</t>
  </si>
  <si>
    <t>เขาพนม</t>
  </si>
  <si>
    <t>ในพื้นที่จังหวัดกระบี่</t>
  </si>
  <si>
    <t>เมือง เขาพนม เหนือคลอง</t>
  </si>
  <si>
    <t>เกาะลันตา</t>
  </si>
  <si>
    <t>เมืองกระบี่</t>
  </si>
  <si>
    <t>โรงเรียนบ้านแผ่นดินเสมอ อ.คลองท่อม</t>
  </si>
  <si>
    <t>เกาะลันตา เขาพนม เหนือคลอง</t>
  </si>
  <si>
    <t>ปลายพระยา</t>
  </si>
  <si>
    <t>เหนือคลอง</t>
  </si>
  <si>
    <t>อ่าวลึก</t>
  </si>
  <si>
    <t>คลองท่อม</t>
  </si>
  <si>
    <t>เมืองกระบี่ เกาะลันตา</t>
  </si>
  <si>
    <t>เมิองกระบี่</t>
  </si>
  <si>
    <t>ธ.ค.67 , ก.พ.68</t>
  </si>
  <si>
    <t>ก.พ. - มิ.ย. 68</t>
  </si>
  <si>
    <t>ม.ค. - พ.ค. 68</t>
  </si>
  <si>
    <t>ก.พ. - มี.ค.68</t>
  </si>
  <si>
    <t>พ.ย.67 - มี.ค.68</t>
  </si>
  <si>
    <t>ต.ค.67 - มี.ค.68</t>
  </si>
  <si>
    <t>ก.พ.-มี.ค. 68</t>
  </si>
  <si>
    <t>ธ.ค.67 - ม.ค.68</t>
  </si>
  <si>
    <t>ม.ค.-ก.พ.68</t>
  </si>
  <si>
    <t>ธ.ค.67 , มี.ค. 68</t>
  </si>
  <si>
    <t>ม.ค.-ก.พ. 68</t>
  </si>
  <si>
    <t>ธ.ค. 67, ม.ค.68</t>
  </si>
  <si>
    <t>ธ.ค. 67-มี.ค. 68</t>
  </si>
  <si>
    <t>ม.ค. - มี.ค. 68</t>
  </si>
  <si>
    <t>ม.ค. - ก.พ. 68</t>
  </si>
  <si>
    <t>ม.ค., มี.ค. ,พ.ค. ,ก.ค.,ส.ค. 68</t>
  </si>
  <si>
    <t>ธ.ค. 67, มี.ค. 68</t>
  </si>
  <si>
    <t>ม.ค.,ก.พ., มี.ค. 68</t>
  </si>
  <si>
    <t>1.4) ประเมินผลความปลอดภัยจากสารเคมีตกค้างในผลผลิตการเกษตร</t>
  </si>
  <si>
    <t xml:space="preserve">            1.1.1) ถ่ายทอดความรู้เพื่อพัฒนาสมรรถนะเกษตรกรให้เป็น Smart Farmer</t>
  </si>
  <si>
    <t xml:space="preserve">            1.2.1) จัดเก็บข้อมูลเพื่อประเมินคุณภาพการบริหารจัดการแปลง Smart Farmer Model</t>
  </si>
  <si>
    <t>แผนงานยุทธศาสตร์ด้านสร้างความสามารถในการแข่งขัน</t>
  </si>
  <si>
    <t xml:space="preserve">โครงการส่งเสริมความมั่นคงด้านอาหาร </t>
  </si>
  <si>
    <t xml:space="preserve"> กิจกรรมหลัก 1 โครงการส่งเสริมการผลิตข้าวไร่หอมหัวบอนและการแปรรูป </t>
  </si>
  <si>
    <t>1. ถ่ายทอดความรู้การผลิตข้าวไร่หอมหัวบอนให้มีคุณภาพ</t>
  </si>
  <si>
    <t>อ.เขาพนม</t>
  </si>
  <si>
    <t>2. อบรมการเก็บรักษาเมล็ดข้าวและแปรรูปผลิตภัณฑ์จากข้าวไร่หอมหัวบอน</t>
  </si>
  <si>
    <t>3. ศึกษาดูงานการผลิตและการแปรรูปผลิตภัณฑ์จากข้าว</t>
  </si>
  <si>
    <t>โครงการส่งเสริมการผลิตสินค้าเกษตรทางเลือก</t>
  </si>
  <si>
    <t>กิจกรรมหลักที่ 1 อนุรักษ์พันธุกรรมทุเรียนพื้นเมืองอันเนื่องมาจากพระราชดำริสมเด็จพระเทพรัตนราชสุดาฯ สยามบรมราชกุมารี (อพ.สธ.) จังหวัดกระบี่</t>
  </si>
  <si>
    <t>กิจกรรมที่ 1 อบรมถ่ายทอดความรู้ สร้างจิตสำนึกในการอนุรักษ์พันธุกรรมทุเรียนพื้นเมืองพร้อมทั้งฝึกปฏิบัติการขยายพันธุ์ทุเรียนพื้นเมืองโดยการเสียบยอด</t>
  </si>
  <si>
    <t>ศูนย์ส่งเสริมและพัฒนาอาชีพการเกษตร</t>
  </si>
  <si>
    <t>กิจกรรมจัดงานประกวดทุเรียนพื้นเมืองเพื่ออนุรักษ์และประชาสัมพันธ์ส่งเสริมการปลูกทุเรียนพื้นเมืองพันธุ์ดี</t>
  </si>
  <si>
    <t>กิจกรรมจัดทำแปลงรวบรวมทุเรียนพื้นเมืองพันธุ์ดี</t>
  </si>
  <si>
    <t>แปลง คทช.กระบี่น้อย</t>
  </si>
  <si>
    <t>กิจกรรมหลักที่ 2 พัฒนาศักยภาพสินค้าเกษตรแปรรูป จังหวัดกระบี่</t>
  </si>
  <si>
    <t>1. อบรมให้ความรู้ด้านการออกแบบ การขอมาตรฐาน</t>
  </si>
  <si>
    <t>2. ออกแบบและพัฒนาบรรจุภัณฑ์และฉลากสินค้า</t>
  </si>
  <si>
    <t>3. สนับสนุนบรรจุภัณฑ์และฉลาก จำนวน 8 ผลิตภัณฑ์</t>
  </si>
  <si>
    <t>4. ประชาสัมพันธ์</t>
  </si>
  <si>
    <t>5. ติดตามและประเมินผลโครงการ</t>
  </si>
  <si>
    <t>โครงการเชื่อมโยงสินค้าเกษตรปลอดภัยจังหวัดกระบี่ (Krabi Gren Market)</t>
  </si>
  <si>
    <t xml:space="preserve">กิจกรรมหลัก 1 กิจกรรมส่งเสริมการผลิตและพัฒนาศักยภาพมาตรฐานฟาร์ม และการแปรรูปตามความต้องการของตลาดจังหวัดกระบี่ </t>
  </si>
  <si>
    <t>1.1 อบรมให้ความรู้มาตรฐานฟาร์ม GAP ผึ้งโพรงและการพัฒนาผลิตภัณฑ์ตามความต้องการของตลาดจังหวัดกระบี่</t>
  </si>
  <si>
    <t>1.2 สนับสนุนบรรจุภัณฑ์ต้นแบบและฉลากสินค้าต้นแบบ</t>
  </si>
  <si>
    <t>1.3จัดทำสื่อประชาสัมพันธ์ผึ้งโพรง</t>
  </si>
  <si>
    <t>จ.อยุธยา จ.ระยอง</t>
  </si>
  <si>
    <t>ผลิตภัณฑ์</t>
  </si>
  <si>
    <t>เรื่อง</t>
  </si>
  <si>
    <t>เม.ย. - มิ.ย.68</t>
  </si>
  <si>
    <t>ก.ค. - ก.ย. 68</t>
  </si>
  <si>
    <t>ม.ค. - ก.ย. 68</t>
  </si>
  <si>
    <t>สำนักงานเกษตรจังหวัดกระบี่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</si>
</sst>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(* #,##0_);_(* \(#,##0\);_(* &quot;-&quot;??_);_(@_)"/>
    <numFmt numFmtId="165" formatCode="#,##0_ ;\-#,##0\ "/>
    <numFmt numFmtId="166" formatCode="_(* #,##0.00_);_(* \(#,##0.00\);_(* &quot;-&quot;??_);_(@_)"/>
    <numFmt numFmtId="167" formatCode="0.0"/>
  </numFmts>
  <fonts count="44" x14ac:knownFonts="1">
    <font>
      <sz val="10"/>
      <name val="Arial"/>
      <charset val="222"/>
    </font>
    <font>
      <sz val="10"/>
      <name val="Arial"/>
      <family val="2"/>
    </font>
    <font>
      <sz val="8"/>
      <name val="Arial"/>
      <family val="2"/>
    </font>
    <font>
      <sz val="14"/>
      <name val="Angsana New"/>
      <family val="1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4"/>
      <name val="TH SarabunIT๙"/>
      <family val="2"/>
    </font>
    <font>
      <b/>
      <sz val="16"/>
      <name val="TH SarabunIT๙"/>
      <family val="2"/>
    </font>
    <font>
      <sz val="16"/>
      <name val="TH SarabunIT๙"/>
      <family val="2"/>
    </font>
    <font>
      <b/>
      <sz val="13"/>
      <name val="TH SarabunIT๙"/>
      <family val="2"/>
    </font>
    <font>
      <sz val="10"/>
      <name val="TH SarabunIT๙"/>
      <family val="2"/>
    </font>
    <font>
      <b/>
      <sz val="14"/>
      <name val="TH SarabunIT๙"/>
      <family val="2"/>
    </font>
    <font>
      <b/>
      <u/>
      <sz val="14"/>
      <name val="TH SarabunIT๙"/>
      <family val="2"/>
    </font>
    <font>
      <sz val="13"/>
      <name val="TH SarabunIT๙"/>
      <family val="2"/>
    </font>
    <font>
      <sz val="13.5"/>
      <name val="TH SarabunIT๙"/>
      <family val="2"/>
    </font>
    <font>
      <b/>
      <u/>
      <sz val="16"/>
      <name val="TH SarabunIT๙"/>
      <family val="2"/>
    </font>
    <font>
      <sz val="16"/>
      <name val="Angsana New"/>
      <family val="1"/>
    </font>
    <font>
      <b/>
      <sz val="11"/>
      <name val="TH SarabunIT๙"/>
      <family val="2"/>
    </font>
    <font>
      <sz val="11"/>
      <name val="TH SarabunIT๙"/>
      <family val="2"/>
    </font>
    <font>
      <sz val="10"/>
      <name val="Arial"/>
      <family val="2"/>
    </font>
    <font>
      <sz val="14"/>
      <name val="TH Sarabun New"/>
      <family val="2"/>
    </font>
    <font>
      <b/>
      <sz val="14"/>
      <name val="TH Sarabun New"/>
      <family val="2"/>
    </font>
    <font>
      <u/>
      <sz val="14"/>
      <name val="TH Sarabun New"/>
      <family val="2"/>
    </font>
    <font>
      <b/>
      <sz val="14"/>
      <name val="TH Sarabun New"/>
      <family val="2"/>
      <charset val="222"/>
    </font>
    <font>
      <sz val="14"/>
      <name val="TH Sarabun New"/>
      <family val="2"/>
      <charset val="222"/>
    </font>
    <font>
      <sz val="13"/>
      <name val="TH Sarabun New"/>
      <family val="2"/>
    </font>
    <font>
      <b/>
      <sz val="16"/>
      <name val="TH Sarabun New"/>
      <family val="2"/>
    </font>
    <font>
      <sz val="16"/>
      <name val="TH Sarabun New"/>
      <family val="2"/>
    </font>
    <font>
      <sz val="10"/>
      <name val="TH Sarabun New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8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8" fillId="21" borderId="2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5" fillId="0" borderId="6" applyNumberFormat="0" applyFill="0" applyAlignment="0" applyProtection="0"/>
    <xf numFmtId="0" fontId="16" fillId="22" borderId="0" applyNumberFormat="0" applyBorder="0" applyAlignment="0" applyProtection="0"/>
    <xf numFmtId="0" fontId="1" fillId="23" borderId="7" applyNumberFormat="0" applyFont="0" applyAlignment="0" applyProtection="0"/>
    <xf numFmtId="0" fontId="17" fillId="20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34" fillId="0" borderId="0"/>
    <xf numFmtId="43" fontId="34" fillId="0" borderId="0" applyFont="0" applyFill="0" applyBorder="0" applyAlignment="0" applyProtection="0"/>
    <xf numFmtId="0" fontId="34" fillId="0" borderId="0"/>
    <xf numFmtId="0" fontId="34" fillId="0" borderId="0"/>
    <xf numFmtId="166" fontId="34" fillId="0" borderId="0" applyFont="0" applyFill="0" applyBorder="0" applyAlignment="0" applyProtection="0"/>
  </cellStyleXfs>
  <cellXfs count="296">
    <xf numFmtId="0" fontId="0" fillId="0" borderId="0" xfId="0"/>
    <xf numFmtId="0" fontId="3" fillId="0" borderId="0" xfId="0" applyFont="1"/>
    <xf numFmtId="0" fontId="21" fillId="0" borderId="0" xfId="0" applyFont="1"/>
    <xf numFmtId="0" fontId="23" fillId="0" borderId="0" xfId="0" applyFont="1"/>
    <xf numFmtId="0" fontId="24" fillId="0" borderId="11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/>
    </xf>
    <xf numFmtId="49" fontId="21" fillId="0" borderId="13" xfId="0" applyNumberFormat="1" applyFont="1" applyBorder="1" applyAlignment="1">
      <alignment horizontal="center" vertical="center"/>
    </xf>
    <xf numFmtId="0" fontId="21" fillId="0" borderId="13" xfId="0" applyFont="1" applyBorder="1"/>
    <xf numFmtId="0" fontId="21" fillId="0" borderId="13" xfId="0" applyFont="1" applyBorder="1" applyAlignment="1">
      <alignment horizontal="center"/>
    </xf>
    <xf numFmtId="49" fontId="21" fillId="0" borderId="14" xfId="0" applyNumberFormat="1" applyFont="1" applyBorder="1" applyAlignment="1">
      <alignment horizontal="center" vertical="center"/>
    </xf>
    <xf numFmtId="0" fontId="21" fillId="0" borderId="14" xfId="0" applyFont="1" applyBorder="1"/>
    <xf numFmtId="0" fontId="21" fillId="0" borderId="15" xfId="0" applyFont="1" applyBorder="1" applyAlignment="1">
      <alignment horizontal="center"/>
    </xf>
    <xf numFmtId="49" fontId="21" fillId="0" borderId="16" xfId="0" applyNumberFormat="1" applyFont="1" applyBorder="1" applyAlignment="1">
      <alignment horizontal="center" vertical="center"/>
    </xf>
    <xf numFmtId="0" fontId="21" fillId="0" borderId="16" xfId="0" applyFont="1" applyBorder="1"/>
    <xf numFmtId="0" fontId="21" fillId="0" borderId="16" xfId="0" applyFont="1" applyBorder="1" applyAlignment="1">
      <alignment horizontal="center"/>
    </xf>
    <xf numFmtId="0" fontId="21" fillId="0" borderId="12" xfId="0" applyFont="1" applyBorder="1"/>
    <xf numFmtId="0" fontId="21" fillId="0" borderId="12" xfId="0" applyFont="1" applyBorder="1" applyAlignment="1">
      <alignment horizontal="center"/>
    </xf>
    <xf numFmtId="0" fontId="21" fillId="0" borderId="17" xfId="0" applyFont="1" applyBorder="1"/>
    <xf numFmtId="0" fontId="21" fillId="0" borderId="17" xfId="0" applyFont="1" applyBorder="1" applyAlignment="1">
      <alignment horizontal="center"/>
    </xf>
    <xf numFmtId="49" fontId="21" fillId="0" borderId="17" xfId="0" applyNumberFormat="1" applyFont="1" applyBorder="1" applyAlignment="1">
      <alignment horizontal="left"/>
    </xf>
    <xf numFmtId="0" fontId="21" fillId="0" borderId="10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3" fillId="0" borderId="0" xfId="0" applyFont="1" applyAlignment="1">
      <alignment vertical="center"/>
    </xf>
    <xf numFmtId="0" fontId="23" fillId="0" borderId="17" xfId="0" applyFont="1" applyBorder="1"/>
    <xf numFmtId="0" fontId="23" fillId="0" borderId="17" xfId="0" applyFont="1" applyBorder="1" applyAlignment="1">
      <alignment horizontal="center"/>
    </xf>
    <xf numFmtId="0" fontId="24" fillId="0" borderId="19" xfId="0" applyFont="1" applyBorder="1" applyAlignment="1">
      <alignment horizontal="center"/>
    </xf>
    <xf numFmtId="49" fontId="28" fillId="0" borderId="20" xfId="0" applyNumberFormat="1" applyFont="1" applyBorder="1" applyAlignment="1">
      <alignment horizontal="center"/>
    </xf>
    <xf numFmtId="0" fontId="21" fillId="0" borderId="21" xfId="0" applyFont="1" applyBorder="1"/>
    <xf numFmtId="0" fontId="21" fillId="0" borderId="22" xfId="0" applyFont="1" applyBorder="1"/>
    <xf numFmtId="49" fontId="21" fillId="0" borderId="15" xfId="0" applyNumberFormat="1" applyFont="1" applyBorder="1" applyAlignment="1">
      <alignment horizontal="center" vertical="center"/>
    </xf>
    <xf numFmtId="0" fontId="21" fillId="0" borderId="15" xfId="0" applyFont="1" applyBorder="1"/>
    <xf numFmtId="0" fontId="21" fillId="0" borderId="23" xfId="0" applyFont="1" applyBorder="1"/>
    <xf numFmtId="0" fontId="21" fillId="0" borderId="24" xfId="0" applyFont="1" applyBorder="1"/>
    <xf numFmtId="0" fontId="21" fillId="0" borderId="18" xfId="0" applyFont="1" applyBorder="1"/>
    <xf numFmtId="0" fontId="21" fillId="0" borderId="25" xfId="0" applyFont="1" applyBorder="1"/>
    <xf numFmtId="0" fontId="24" fillId="0" borderId="20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9" fillId="0" borderId="12" xfId="0" applyFont="1" applyBorder="1" applyAlignment="1">
      <alignment vertical="center"/>
    </xf>
    <xf numFmtId="0" fontId="21" fillId="0" borderId="12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3" fillId="0" borderId="18" xfId="0" applyFont="1" applyBorder="1" applyAlignment="1">
      <alignment horizontal="right" vertical="center"/>
    </xf>
    <xf numFmtId="0" fontId="31" fillId="0" borderId="0" xfId="0" applyFont="1"/>
    <xf numFmtId="0" fontId="23" fillId="0" borderId="0" xfId="0" applyFont="1" applyAlignment="1">
      <alignment horizontal="center"/>
    </xf>
    <xf numFmtId="49" fontId="21" fillId="0" borderId="17" xfId="0" applyNumberFormat="1" applyFont="1" applyBorder="1" applyAlignment="1">
      <alignment horizontal="center" vertical="center"/>
    </xf>
    <xf numFmtId="0" fontId="0" fillId="0" borderId="18" xfId="0" applyBorder="1"/>
    <xf numFmtId="0" fontId="21" fillId="0" borderId="26" xfId="0" applyFont="1" applyBorder="1"/>
    <xf numFmtId="49" fontId="21" fillId="0" borderId="12" xfId="0" applyNumberFormat="1" applyFont="1" applyBorder="1" applyAlignment="1">
      <alignment horizontal="center" vertical="center"/>
    </xf>
    <xf numFmtId="165" fontId="36" fillId="0" borderId="12" xfId="44" applyNumberFormat="1" applyFont="1" applyFill="1" applyBorder="1" applyAlignment="1">
      <alignment horizontal="center" vertical="top" wrapText="1"/>
    </xf>
    <xf numFmtId="164" fontId="35" fillId="0" borderId="12" xfId="42" applyNumberFormat="1" applyFont="1" applyFill="1" applyBorder="1" applyAlignment="1">
      <alignment vertical="top" wrapText="1"/>
    </xf>
    <xf numFmtId="0" fontId="36" fillId="24" borderId="12" xfId="0" applyFont="1" applyFill="1" applyBorder="1" applyAlignment="1">
      <alignment wrapText="1"/>
    </xf>
    <xf numFmtId="0" fontId="36" fillId="27" borderId="12" xfId="0" applyFont="1" applyFill="1" applyBorder="1" applyAlignment="1">
      <alignment wrapText="1"/>
    </xf>
    <xf numFmtId="3" fontId="35" fillId="24" borderId="12" xfId="0" applyNumberFormat="1" applyFont="1" applyFill="1" applyBorder="1" applyAlignment="1">
      <alignment horizontal="center" vertical="top"/>
    </xf>
    <xf numFmtId="3" fontId="36" fillId="24" borderId="12" xfId="0" applyNumberFormat="1" applyFont="1" applyFill="1" applyBorder="1" applyAlignment="1">
      <alignment horizontal="center" vertical="top"/>
    </xf>
    <xf numFmtId="3" fontId="36" fillId="27" borderId="12" xfId="0" applyNumberFormat="1" applyFont="1" applyFill="1" applyBorder="1" applyAlignment="1">
      <alignment horizontal="center" vertical="top"/>
    </xf>
    <xf numFmtId="0" fontId="36" fillId="0" borderId="12" xfId="43" applyFont="1" applyBorder="1" applyAlignment="1">
      <alignment horizontal="left" vertical="top" wrapText="1"/>
    </xf>
    <xf numFmtId="0" fontId="35" fillId="0" borderId="12" xfId="0" applyFont="1" applyBorder="1"/>
    <xf numFmtId="3" fontId="35" fillId="0" borderId="12" xfId="0" applyNumberFormat="1" applyFont="1" applyBorder="1" applyAlignment="1">
      <alignment horizontal="center" vertical="top"/>
    </xf>
    <xf numFmtId="0" fontId="36" fillId="0" borderId="12" xfId="0" applyFont="1" applyBorder="1" applyAlignment="1">
      <alignment horizontal="center" vertical="top" wrapText="1"/>
    </xf>
    <xf numFmtId="0" fontId="35" fillId="0" borderId="0" xfId="0" applyFont="1"/>
    <xf numFmtId="0" fontId="35" fillId="0" borderId="18" xfId="0" applyFont="1" applyBorder="1"/>
    <xf numFmtId="3" fontId="35" fillId="0" borderId="18" xfId="0" applyNumberFormat="1" applyFont="1" applyBorder="1"/>
    <xf numFmtId="0" fontId="35" fillId="0" borderId="17" xfId="0" applyFont="1" applyBorder="1" applyAlignment="1">
      <alignment horizontal="center"/>
    </xf>
    <xf numFmtId="0" fontId="36" fillId="0" borderId="12" xfId="0" applyFont="1" applyBorder="1" applyAlignment="1">
      <alignment horizontal="center"/>
    </xf>
    <xf numFmtId="0" fontId="35" fillId="0" borderId="12" xfId="43" applyFont="1" applyBorder="1" applyAlignment="1">
      <alignment horizontal="left" vertical="top" wrapText="1"/>
    </xf>
    <xf numFmtId="0" fontId="35" fillId="0" borderId="12" xfId="0" applyFont="1" applyBorder="1" applyAlignment="1">
      <alignment horizontal="center" vertical="top" wrapText="1"/>
    </xf>
    <xf numFmtId="2" fontId="35" fillId="0" borderId="12" xfId="43" applyNumberFormat="1" applyFont="1" applyBorder="1" applyAlignment="1">
      <alignment horizontal="left" vertical="top" wrapText="1"/>
    </xf>
    <xf numFmtId="0" fontId="35" fillId="0" borderId="15" xfId="43" applyFont="1" applyBorder="1" applyAlignment="1">
      <alignment horizontal="left" vertical="top" wrapText="1"/>
    </xf>
    <xf numFmtId="0" fontId="35" fillId="0" borderId="12" xfId="43" applyFont="1" applyBorder="1" applyAlignment="1">
      <alignment horizontal="left" vertical="top" wrapText="1" shrinkToFit="1"/>
    </xf>
    <xf numFmtId="3" fontId="35" fillId="0" borderId="12" xfId="45" applyNumberFormat="1" applyFont="1" applyBorder="1" applyAlignment="1">
      <alignment horizontal="center" vertical="top" shrinkToFit="1"/>
    </xf>
    <xf numFmtId="0" fontId="36" fillId="0" borderId="12" xfId="43" applyFont="1" applyBorder="1" applyAlignment="1">
      <alignment vertical="top" wrapText="1"/>
    </xf>
    <xf numFmtId="3" fontId="36" fillId="0" borderId="12" xfId="43" applyNumberFormat="1" applyFont="1" applyBorder="1" applyAlignment="1">
      <alignment horizontal="center" vertical="top" shrinkToFit="1"/>
    </xf>
    <xf numFmtId="164" fontId="36" fillId="0" borderId="12" xfId="42" applyNumberFormat="1" applyFont="1" applyFill="1" applyBorder="1" applyAlignment="1">
      <alignment horizontal="center" vertical="top" wrapText="1"/>
    </xf>
    <xf numFmtId="164" fontId="36" fillId="0" borderId="12" xfId="42" applyNumberFormat="1" applyFont="1" applyFill="1" applyBorder="1" applyAlignment="1">
      <alignment horizontal="left" wrapText="1"/>
    </xf>
    <xf numFmtId="164" fontId="36" fillId="0" borderId="12" xfId="42" applyNumberFormat="1" applyFont="1" applyFill="1" applyBorder="1" applyAlignment="1">
      <alignment vertical="top" wrapText="1"/>
    </xf>
    <xf numFmtId="0" fontId="35" fillId="0" borderId="12" xfId="0" applyFont="1" applyBorder="1" applyAlignment="1">
      <alignment vertical="top" wrapText="1"/>
    </xf>
    <xf numFmtId="0" fontId="35" fillId="0" borderId="12" xfId="43" applyFont="1" applyBorder="1" applyAlignment="1">
      <alignment horizontal="left" vertical="center" wrapText="1"/>
    </xf>
    <xf numFmtId="0" fontId="36" fillId="0" borderId="12" xfId="43" applyFont="1" applyBorder="1" applyAlignment="1">
      <alignment horizontal="left"/>
    </xf>
    <xf numFmtId="0" fontId="35" fillId="0" borderId="12" xfId="43" applyFont="1" applyBorder="1" applyAlignment="1">
      <alignment vertical="top" wrapText="1"/>
    </xf>
    <xf numFmtId="0" fontId="35" fillId="0" borderId="12" xfId="43" applyFont="1" applyBorder="1" applyAlignment="1">
      <alignment vertical="center" wrapText="1"/>
    </xf>
    <xf numFmtId="3" fontId="35" fillId="0" borderId="12" xfId="43" applyNumberFormat="1" applyFont="1" applyBorder="1" applyAlignment="1">
      <alignment horizontal="center" vertical="top" shrinkToFit="1"/>
    </xf>
    <xf numFmtId="3" fontId="36" fillId="0" borderId="12" xfId="43" applyNumberFormat="1" applyFont="1" applyBorder="1" applyAlignment="1">
      <alignment horizontal="center" vertical="top" wrapText="1"/>
    </xf>
    <xf numFmtId="3" fontId="36" fillId="0" borderId="12" xfId="43" applyNumberFormat="1" applyFont="1" applyBorder="1" applyAlignment="1">
      <alignment horizontal="center" vertical="top"/>
    </xf>
    <xf numFmtId="0" fontId="36" fillId="0" borderId="12" xfId="43" applyFont="1" applyBorder="1" applyAlignment="1">
      <alignment horizontal="left" vertical="top" wrapText="1" indent="1"/>
    </xf>
    <xf numFmtId="0" fontId="35" fillId="0" borderId="12" xfId="43" applyFont="1" applyBorder="1" applyAlignment="1">
      <alignment horizontal="left" vertical="top" wrapText="1" indent="1"/>
    </xf>
    <xf numFmtId="0" fontId="35" fillId="0" borderId="12" xfId="43" applyFont="1" applyBorder="1" applyAlignment="1">
      <alignment horizontal="left" vertical="top" wrapText="1" indent="3"/>
    </xf>
    <xf numFmtId="0" fontId="37" fillId="0" borderId="12" xfId="0" applyFont="1" applyBorder="1" applyAlignment="1">
      <alignment horizontal="center" vertical="top" wrapText="1"/>
    </xf>
    <xf numFmtId="0" fontId="35" fillId="0" borderId="12" xfId="43" applyFont="1" applyBorder="1" applyAlignment="1">
      <alignment horizontal="left" vertical="top" wrapText="1" indent="2"/>
    </xf>
    <xf numFmtId="0" fontId="35" fillId="0" borderId="12" xfId="43" applyFont="1" applyBorder="1" applyAlignment="1">
      <alignment horizontal="left" vertical="top" wrapText="1" indent="4"/>
    </xf>
    <xf numFmtId="2" fontId="35" fillId="0" borderId="17" xfId="0" applyNumberFormat="1" applyFont="1" applyBorder="1" applyAlignment="1">
      <alignment wrapText="1"/>
    </xf>
    <xf numFmtId="3" fontId="35" fillId="0" borderId="12" xfId="0" applyNumberFormat="1" applyFont="1" applyBorder="1"/>
    <xf numFmtId="0" fontId="35" fillId="0" borderId="12" xfId="0" applyFont="1" applyBorder="1" applyAlignment="1">
      <alignment horizontal="left"/>
    </xf>
    <xf numFmtId="3" fontId="35" fillId="0" borderId="0" xfId="0" applyNumberFormat="1" applyFont="1"/>
    <xf numFmtId="0" fontId="36" fillId="28" borderId="12" xfId="43" applyFont="1" applyFill="1" applyBorder="1" applyAlignment="1">
      <alignment horizontal="left" vertical="top" wrapText="1"/>
    </xf>
    <xf numFmtId="49" fontId="36" fillId="28" borderId="12" xfId="0" applyNumberFormat="1" applyFont="1" applyFill="1" applyBorder="1" applyAlignment="1">
      <alignment horizontal="center" vertical="top" wrapText="1"/>
    </xf>
    <xf numFmtId="3" fontId="35" fillId="28" borderId="12" xfId="0" applyNumberFormat="1" applyFont="1" applyFill="1" applyBorder="1" applyAlignment="1">
      <alignment horizontal="center" vertical="top"/>
    </xf>
    <xf numFmtId="165" fontId="36" fillId="28" borderId="12" xfId="44" applyNumberFormat="1" applyFont="1" applyFill="1" applyBorder="1" applyAlignment="1">
      <alignment horizontal="center" vertical="top" wrapText="1"/>
    </xf>
    <xf numFmtId="3" fontId="36" fillId="24" borderId="12" xfId="43" applyNumberFormat="1" applyFont="1" applyFill="1" applyBorder="1" applyAlignment="1">
      <alignment horizontal="center" vertical="top" shrinkToFit="1"/>
    </xf>
    <xf numFmtId="0" fontId="36" fillId="28" borderId="12" xfId="0" applyFont="1" applyFill="1" applyBorder="1" applyAlignment="1">
      <alignment horizontal="left" vertical="top" wrapText="1"/>
    </xf>
    <xf numFmtId="164" fontId="36" fillId="28" borderId="12" xfId="42" applyNumberFormat="1" applyFont="1" applyFill="1" applyBorder="1" applyAlignment="1">
      <alignment vertical="top" wrapText="1"/>
    </xf>
    <xf numFmtId="0" fontId="36" fillId="28" borderId="12" xfId="0" applyFont="1" applyFill="1" applyBorder="1" applyAlignment="1">
      <alignment vertical="top" wrapText="1"/>
    </xf>
    <xf numFmtId="3" fontId="36" fillId="28" borderId="12" xfId="43" applyNumberFormat="1" applyFont="1" applyFill="1" applyBorder="1" applyAlignment="1">
      <alignment horizontal="center" vertical="top" wrapText="1"/>
    </xf>
    <xf numFmtId="3" fontId="36" fillId="28" borderId="12" xfId="43" applyNumberFormat="1" applyFont="1" applyFill="1" applyBorder="1" applyAlignment="1">
      <alignment horizontal="center" vertical="top"/>
    </xf>
    <xf numFmtId="3" fontId="36" fillId="28" borderId="12" xfId="43" applyNumberFormat="1" applyFont="1" applyFill="1" applyBorder="1" applyAlignment="1">
      <alignment horizontal="center" vertical="top" shrinkToFit="1"/>
    </xf>
    <xf numFmtId="0" fontId="35" fillId="0" borderId="12" xfId="46" applyFont="1" applyBorder="1" applyAlignment="1">
      <alignment horizontal="center" vertical="top" wrapText="1"/>
    </xf>
    <xf numFmtId="0" fontId="36" fillId="28" borderId="12" xfId="0" applyFont="1" applyFill="1" applyBorder="1" applyAlignment="1">
      <alignment horizontal="center" vertical="top" wrapText="1"/>
    </xf>
    <xf numFmtId="0" fontId="36" fillId="24" borderId="12" xfId="43" applyFont="1" applyFill="1" applyBorder="1" applyAlignment="1">
      <alignment horizontal="center" vertical="top" wrapText="1"/>
    </xf>
    <xf numFmtId="0" fontId="36" fillId="28" borderId="12" xfId="43" applyFont="1" applyFill="1" applyBorder="1" applyAlignment="1">
      <alignment vertical="top" wrapText="1"/>
    </xf>
    <xf numFmtId="0" fontId="35" fillId="28" borderId="12" xfId="43" applyFont="1" applyFill="1" applyBorder="1" applyAlignment="1">
      <alignment vertical="top" wrapText="1"/>
    </xf>
    <xf numFmtId="3" fontId="35" fillId="28" borderId="12" xfId="43" applyNumberFormat="1" applyFont="1" applyFill="1" applyBorder="1" applyAlignment="1">
      <alignment horizontal="center" vertical="top" shrinkToFit="1"/>
    </xf>
    <xf numFmtId="0" fontId="35" fillId="28" borderId="12" xfId="0" applyFont="1" applyFill="1" applyBorder="1" applyAlignment="1">
      <alignment horizontal="center" vertical="top" wrapText="1"/>
    </xf>
    <xf numFmtId="3" fontId="36" fillId="28" borderId="12" xfId="0" applyNumberFormat="1" applyFont="1" applyFill="1" applyBorder="1" applyAlignment="1">
      <alignment horizontal="center" vertical="top"/>
    </xf>
    <xf numFmtId="0" fontId="35" fillId="28" borderId="12" xfId="43" applyFont="1" applyFill="1" applyBorder="1" applyAlignment="1">
      <alignment horizontal="left" vertical="top" wrapText="1"/>
    </xf>
    <xf numFmtId="0" fontId="35" fillId="0" borderId="10" xfId="43" applyFont="1" applyBorder="1" applyAlignment="1">
      <alignment horizontal="left" vertical="top" wrapText="1"/>
    </xf>
    <xf numFmtId="0" fontId="36" fillId="28" borderId="11" xfId="43" applyFont="1" applyFill="1" applyBorder="1" applyAlignment="1">
      <alignment horizontal="left" vertical="top" wrapText="1"/>
    </xf>
    <xf numFmtId="0" fontId="35" fillId="0" borderId="10" xfId="43" applyFont="1" applyBorder="1" applyAlignment="1">
      <alignment vertical="top" wrapText="1"/>
    </xf>
    <xf numFmtId="164" fontId="36" fillId="28" borderId="11" xfId="42" applyNumberFormat="1" applyFont="1" applyFill="1" applyBorder="1" applyAlignment="1">
      <alignment vertical="top" wrapText="1"/>
    </xf>
    <xf numFmtId="0" fontId="38" fillId="24" borderId="12" xfId="43" applyFont="1" applyFill="1" applyBorder="1" applyAlignment="1">
      <alignment horizontal="center" vertical="top" wrapText="1"/>
    </xf>
    <xf numFmtId="164" fontId="39" fillId="0" borderId="12" xfId="42" applyNumberFormat="1" applyFont="1" applyFill="1" applyBorder="1" applyAlignment="1">
      <alignment horizontal="center" vertical="top" wrapText="1"/>
    </xf>
    <xf numFmtId="164" fontId="39" fillId="0" borderId="12" xfId="42" applyNumberFormat="1" applyFont="1" applyFill="1" applyBorder="1" applyAlignment="1">
      <alignment vertical="top" wrapText="1"/>
    </xf>
    <xf numFmtId="1" fontId="39" fillId="0" borderId="12" xfId="42" applyNumberFormat="1" applyFont="1" applyFill="1" applyBorder="1" applyAlignment="1">
      <alignment horizontal="center" vertical="top" wrapText="1"/>
    </xf>
    <xf numFmtId="1" fontId="39" fillId="28" borderId="12" xfId="42" applyNumberFormat="1" applyFont="1" applyFill="1" applyBorder="1" applyAlignment="1">
      <alignment horizontal="center" vertical="top"/>
    </xf>
    <xf numFmtId="164" fontId="39" fillId="28" borderId="12" xfId="42" applyNumberFormat="1" applyFont="1" applyFill="1" applyBorder="1" applyAlignment="1">
      <alignment horizontal="center" vertical="top" wrapText="1"/>
    </xf>
    <xf numFmtId="0" fontId="35" fillId="0" borderId="18" xfId="0" applyFont="1" applyBorder="1" applyAlignment="1">
      <alignment horizontal="center" vertical="top"/>
    </xf>
    <xf numFmtId="0" fontId="36" fillId="24" borderId="12" xfId="0" applyFont="1" applyFill="1" applyBorder="1" applyAlignment="1">
      <alignment horizontal="center" vertical="top" wrapText="1"/>
    </xf>
    <xf numFmtId="0" fontId="36" fillId="27" borderId="12" xfId="0" applyFont="1" applyFill="1" applyBorder="1" applyAlignment="1">
      <alignment horizontal="center" vertical="top" wrapText="1"/>
    </xf>
    <xf numFmtId="0" fontId="35" fillId="28" borderId="12" xfId="0" applyFont="1" applyFill="1" applyBorder="1" applyAlignment="1">
      <alignment horizontal="center" vertical="top"/>
    </xf>
    <xf numFmtId="0" fontId="35" fillId="0" borderId="12" xfId="0" applyFont="1" applyBorder="1" applyAlignment="1">
      <alignment horizontal="center" vertical="top"/>
    </xf>
    <xf numFmtId="0" fontId="35" fillId="24" borderId="12" xfId="0" applyFont="1" applyFill="1" applyBorder="1" applyAlignment="1">
      <alignment horizontal="center" vertical="top"/>
    </xf>
    <xf numFmtId="0" fontId="36" fillId="28" borderId="12" xfId="0" applyFont="1" applyFill="1" applyBorder="1" applyAlignment="1">
      <alignment horizontal="center" vertical="top"/>
    </xf>
    <xf numFmtId="0" fontId="35" fillId="0" borderId="0" xfId="0" applyFont="1" applyAlignment="1">
      <alignment horizontal="center" vertical="top"/>
    </xf>
    <xf numFmtId="0" fontId="40" fillId="0" borderId="12" xfId="0" applyFont="1" applyBorder="1" applyAlignment="1">
      <alignment horizontal="center" vertical="top" wrapText="1"/>
    </xf>
    <xf numFmtId="17" fontId="35" fillId="0" borderId="12" xfId="0" applyNumberFormat="1" applyFont="1" applyBorder="1" applyAlignment="1">
      <alignment horizontal="center" vertical="top"/>
    </xf>
    <xf numFmtId="2" fontId="35" fillId="0" borderId="12" xfId="0" applyNumberFormat="1" applyFont="1" applyBorder="1" applyAlignment="1">
      <alignment horizontal="center" vertical="top" wrapText="1"/>
    </xf>
    <xf numFmtId="164" fontId="39" fillId="0" borderId="12" xfId="42" applyNumberFormat="1" applyFont="1" applyBorder="1" applyAlignment="1">
      <alignment vertical="top" wrapText="1"/>
    </xf>
    <xf numFmtId="0" fontId="36" fillId="0" borderId="12" xfId="0" applyFont="1" applyBorder="1" applyAlignment="1">
      <alignment horizontal="center" vertical="center"/>
    </xf>
    <xf numFmtId="0" fontId="36" fillId="0" borderId="24" xfId="0" applyFont="1" applyBorder="1" applyAlignment="1">
      <alignment vertical="center"/>
    </xf>
    <xf numFmtId="0" fontId="41" fillId="0" borderId="12" xfId="0" applyFont="1" applyBorder="1" applyAlignment="1">
      <alignment horizontal="right"/>
    </xf>
    <xf numFmtId="0" fontId="36" fillId="0" borderId="12" xfId="0" applyFont="1" applyBorder="1" applyAlignment="1">
      <alignment horizontal="left" shrinkToFit="1"/>
    </xf>
    <xf numFmtId="3" fontId="36" fillId="0" borderId="12" xfId="0" applyNumberFormat="1" applyFont="1" applyBorder="1" applyAlignment="1">
      <alignment vertical="top" shrinkToFit="1"/>
    </xf>
    <xf numFmtId="3" fontId="36" fillId="26" borderId="12" xfId="0" applyNumberFormat="1" applyFont="1" applyFill="1" applyBorder="1" applyAlignment="1">
      <alignment vertical="top" shrinkToFit="1"/>
    </xf>
    <xf numFmtId="0" fontId="41" fillId="0" borderId="0" xfId="0" applyFont="1"/>
    <xf numFmtId="0" fontId="43" fillId="0" borderId="0" xfId="0" applyFont="1"/>
    <xf numFmtId="0" fontId="42" fillId="0" borderId="12" xfId="0" applyFont="1" applyBorder="1" applyAlignment="1">
      <alignment horizontal="right"/>
    </xf>
    <xf numFmtId="3" fontId="35" fillId="0" borderId="12" xfId="0" applyNumberFormat="1" applyFont="1" applyBorder="1" applyAlignment="1">
      <alignment vertical="top" shrinkToFit="1"/>
    </xf>
    <xf numFmtId="3" fontId="35" fillId="26" borderId="12" xfId="0" applyNumberFormat="1" applyFont="1" applyFill="1" applyBorder="1" applyAlignment="1">
      <alignment vertical="top" shrinkToFit="1"/>
    </xf>
    <xf numFmtId="0" fontId="42" fillId="0" borderId="0" xfId="0" applyFont="1"/>
    <xf numFmtId="0" fontId="35" fillId="26" borderId="12" xfId="0" applyFont="1" applyFill="1" applyBorder="1" applyAlignment="1">
      <alignment vertical="top" wrapText="1"/>
    </xf>
    <xf numFmtId="0" fontId="35" fillId="0" borderId="12" xfId="0" applyFont="1" applyBorder="1" applyAlignment="1">
      <alignment horizontal="left" vertical="top" wrapText="1"/>
    </xf>
    <xf numFmtId="0" fontId="41" fillId="0" borderId="12" xfId="0" applyFont="1" applyBorder="1" applyAlignment="1">
      <alignment horizontal="center"/>
    </xf>
    <xf numFmtId="167" fontId="41" fillId="0" borderId="12" xfId="0" applyNumberFormat="1" applyFont="1" applyBorder="1" applyAlignment="1">
      <alignment horizontal="center" vertical="top"/>
    </xf>
    <xf numFmtId="3" fontId="35" fillId="0" borderId="12" xfId="0" applyNumberFormat="1" applyFont="1" applyBorder="1" applyAlignment="1">
      <alignment vertical="top" wrapText="1"/>
    </xf>
    <xf numFmtId="167" fontId="41" fillId="0" borderId="12" xfId="0" applyNumberFormat="1" applyFont="1" applyBorder="1" applyAlignment="1">
      <alignment horizontal="left" vertical="top"/>
    </xf>
    <xf numFmtId="0" fontId="35" fillId="0" borderId="12" xfId="0" applyFont="1" applyBorder="1" applyAlignment="1">
      <alignment shrinkToFit="1"/>
    </xf>
    <xf numFmtId="0" fontId="41" fillId="0" borderId="12" xfId="0" applyFont="1" applyBorder="1" applyAlignment="1">
      <alignment horizontal="center" vertical="top"/>
    </xf>
    <xf numFmtId="164" fontId="36" fillId="28" borderId="12" xfId="42" applyNumberFormat="1" applyFont="1" applyFill="1" applyBorder="1" applyAlignment="1">
      <alignment horizontal="left" wrapText="1" shrinkToFit="1"/>
    </xf>
    <xf numFmtId="164" fontId="35" fillId="28" borderId="12" xfId="42" applyNumberFormat="1" applyFont="1" applyFill="1" applyBorder="1" applyAlignment="1">
      <alignment vertical="top" wrapText="1"/>
    </xf>
    <xf numFmtId="3" fontId="35" fillId="28" borderId="12" xfId="42" applyNumberFormat="1" applyFont="1" applyFill="1" applyBorder="1" applyAlignment="1">
      <alignment vertical="top" wrapText="1"/>
    </xf>
    <xf numFmtId="164" fontId="36" fillId="0" borderId="12" xfId="42" applyNumberFormat="1" applyFont="1" applyBorder="1" applyAlignment="1">
      <alignment vertical="top" wrapText="1" shrinkToFit="1"/>
    </xf>
    <xf numFmtId="164" fontId="35" fillId="26" borderId="12" xfId="42" applyNumberFormat="1" applyFont="1" applyFill="1" applyBorder="1" applyAlignment="1">
      <alignment vertical="top" wrapText="1"/>
    </xf>
    <xf numFmtId="164" fontId="36" fillId="0" borderId="12" xfId="42" applyNumberFormat="1" applyFont="1" applyBorder="1" applyAlignment="1">
      <alignment vertical="top" wrapText="1"/>
    </xf>
    <xf numFmtId="3" fontId="35" fillId="26" borderId="12" xfId="42" applyNumberFormat="1" applyFont="1" applyFill="1" applyBorder="1" applyAlignment="1">
      <alignment vertical="top" wrapText="1"/>
    </xf>
    <xf numFmtId="3" fontId="35" fillId="0" borderId="12" xfId="42" applyNumberFormat="1" applyFont="1" applyBorder="1" applyAlignment="1">
      <alignment vertical="top" wrapText="1"/>
    </xf>
    <xf numFmtId="164" fontId="35" fillId="0" borderId="12" xfId="42" applyNumberFormat="1" applyFont="1" applyBorder="1" applyAlignment="1">
      <alignment vertical="top" wrapText="1" shrinkToFit="1"/>
    </xf>
    <xf numFmtId="164" fontId="35" fillId="0" borderId="12" xfId="42" applyNumberFormat="1" applyFont="1" applyBorder="1" applyAlignment="1">
      <alignment vertical="top" wrapText="1"/>
    </xf>
    <xf numFmtId="0" fontId="43" fillId="0" borderId="18" xfId="0" applyFont="1" applyBorder="1"/>
    <xf numFmtId="0" fontId="43" fillId="0" borderId="12" xfId="0" applyFont="1" applyBorder="1"/>
    <xf numFmtId="164" fontId="35" fillId="0" borderId="12" xfId="42" applyNumberFormat="1" applyFont="1" applyBorder="1" applyAlignment="1">
      <alignment horizontal="left" shrinkToFit="1"/>
    </xf>
    <xf numFmtId="0" fontId="36" fillId="0" borderId="12" xfId="0" applyFont="1" applyBorder="1" applyAlignment="1">
      <alignment vertical="top" wrapText="1"/>
    </xf>
    <xf numFmtId="3" fontId="35" fillId="26" borderId="12" xfId="0" applyNumberFormat="1" applyFont="1" applyFill="1" applyBorder="1" applyAlignment="1">
      <alignment horizontal="center" vertical="top" wrapText="1"/>
    </xf>
    <xf numFmtId="0" fontId="35" fillId="26" borderId="12" xfId="0" applyFont="1" applyFill="1" applyBorder="1" applyAlignment="1">
      <alignment horizontal="center" vertical="top" wrapText="1"/>
    </xf>
    <xf numFmtId="0" fontId="35" fillId="26" borderId="12" xfId="0" applyFont="1" applyFill="1" applyBorder="1" applyAlignment="1">
      <alignment horizontal="center" vertical="top" shrinkToFit="1"/>
    </xf>
    <xf numFmtId="164" fontId="35" fillId="26" borderId="12" xfId="42" applyNumberFormat="1" applyFont="1" applyFill="1" applyBorder="1" applyAlignment="1">
      <alignment horizontal="center" vertical="top" wrapText="1"/>
    </xf>
    <xf numFmtId="0" fontId="36" fillId="26" borderId="12" xfId="0" applyFont="1" applyFill="1" applyBorder="1" applyAlignment="1">
      <alignment horizontal="center" vertical="top" wrapText="1"/>
    </xf>
    <xf numFmtId="3" fontId="36" fillId="0" borderId="12" xfId="0" applyNumberFormat="1" applyFont="1" applyBorder="1" applyAlignment="1">
      <alignment horizontal="center" vertical="top" shrinkToFit="1"/>
    </xf>
    <xf numFmtId="3" fontId="35" fillId="0" borderId="12" xfId="0" applyNumberFormat="1" applyFont="1" applyBorder="1" applyAlignment="1">
      <alignment horizontal="center" vertical="top" shrinkToFit="1"/>
    </xf>
    <xf numFmtId="0" fontId="35" fillId="0" borderId="18" xfId="0" applyFont="1" applyBorder="1" applyAlignment="1">
      <alignment horizontal="center"/>
    </xf>
    <xf numFmtId="3" fontId="35" fillId="0" borderId="12" xfId="42" applyNumberFormat="1" applyFont="1" applyBorder="1" applyAlignment="1">
      <alignment horizontal="center" vertical="top" wrapText="1"/>
    </xf>
    <xf numFmtId="0" fontId="36" fillId="27" borderId="12" xfId="0" applyFont="1" applyFill="1" applyBorder="1" applyAlignment="1">
      <alignment horizontal="center" wrapText="1"/>
    </xf>
    <xf numFmtId="0" fontId="35" fillId="28" borderId="12" xfId="0" applyFont="1" applyFill="1" applyBorder="1" applyAlignment="1">
      <alignment horizontal="center"/>
    </xf>
    <xf numFmtId="0" fontId="35" fillId="0" borderId="12" xfId="0" applyFont="1" applyBorder="1" applyAlignment="1">
      <alignment horizontal="center"/>
    </xf>
    <xf numFmtId="0" fontId="36" fillId="28" borderId="12" xfId="0" applyFont="1" applyFill="1" applyBorder="1" applyAlignment="1">
      <alignment horizontal="center"/>
    </xf>
    <xf numFmtId="0" fontId="35" fillId="0" borderId="0" xfId="0" applyFont="1" applyAlignment="1">
      <alignment horizontal="center"/>
    </xf>
    <xf numFmtId="3" fontId="36" fillId="29" borderId="12" xfId="0" applyNumberFormat="1" applyFont="1" applyFill="1" applyBorder="1" applyAlignment="1">
      <alignment horizontal="center" vertical="center"/>
    </xf>
    <xf numFmtId="0" fontId="36" fillId="29" borderId="12" xfId="0" applyFont="1" applyFill="1" applyBorder="1" applyAlignment="1">
      <alignment horizontal="center" vertical="center" wrapText="1"/>
    </xf>
    <xf numFmtId="0" fontId="36" fillId="29" borderId="12" xfId="0" applyFont="1" applyFill="1" applyBorder="1" applyAlignment="1">
      <alignment horizontal="center" vertical="top" shrinkToFit="1"/>
    </xf>
    <xf numFmtId="0" fontId="36" fillId="29" borderId="12" xfId="0" applyFont="1" applyFill="1" applyBorder="1" applyAlignment="1">
      <alignment horizontal="center" vertical="top" wrapText="1"/>
    </xf>
    <xf numFmtId="3" fontId="36" fillId="28" borderId="12" xfId="42" applyNumberFormat="1" applyFont="1" applyFill="1" applyBorder="1" applyAlignment="1">
      <alignment vertical="top" wrapText="1"/>
    </xf>
    <xf numFmtId="1" fontId="35" fillId="26" borderId="12" xfId="42" applyNumberFormat="1" applyFont="1" applyFill="1" applyBorder="1" applyAlignment="1">
      <alignment horizontal="center" vertical="top" wrapText="1"/>
    </xf>
    <xf numFmtId="2" fontId="42" fillId="0" borderId="0" xfId="0" applyNumberFormat="1" applyFont="1"/>
    <xf numFmtId="2" fontId="43" fillId="0" borderId="0" xfId="0" applyNumberFormat="1" applyFont="1"/>
    <xf numFmtId="164" fontId="36" fillId="25" borderId="12" xfId="42" applyNumberFormat="1" applyFont="1" applyFill="1" applyBorder="1" applyAlignment="1">
      <alignment horizontal="center" vertical="top" wrapText="1"/>
    </xf>
    <xf numFmtId="3" fontId="36" fillId="26" borderId="12" xfId="0" applyNumberFormat="1" applyFont="1" applyFill="1" applyBorder="1" applyAlignment="1">
      <alignment horizontal="center" vertical="top" shrinkToFit="1"/>
    </xf>
    <xf numFmtId="3" fontId="35" fillId="26" borderId="12" xfId="0" applyNumberFormat="1" applyFont="1" applyFill="1" applyBorder="1" applyAlignment="1">
      <alignment horizontal="center" vertical="top" shrinkToFit="1"/>
    </xf>
    <xf numFmtId="3" fontId="35" fillId="0" borderId="12" xfId="42" applyNumberFormat="1" applyFont="1" applyBorder="1" applyAlignment="1">
      <alignment horizontal="center" vertical="top" shrinkToFit="1"/>
    </xf>
    <xf numFmtId="164" fontId="35" fillId="0" borderId="12" xfId="42" applyNumberFormat="1" applyFont="1" applyBorder="1" applyAlignment="1">
      <alignment horizontal="center" vertical="top" shrinkToFit="1"/>
    </xf>
    <xf numFmtId="3" fontId="35" fillId="26" borderId="12" xfId="42" applyNumberFormat="1" applyFont="1" applyFill="1" applyBorder="1" applyAlignment="1">
      <alignment horizontal="center" vertical="top" shrinkToFit="1"/>
    </xf>
    <xf numFmtId="3" fontId="21" fillId="0" borderId="13" xfId="0" applyNumberFormat="1" applyFont="1" applyBorder="1"/>
    <xf numFmtId="164" fontId="36" fillId="24" borderId="12" xfId="42" applyNumberFormat="1" applyFont="1" applyFill="1" applyBorder="1" applyAlignment="1">
      <alignment horizontal="left" vertical="top" wrapText="1"/>
    </xf>
    <xf numFmtId="164" fontId="36" fillId="24" borderId="12" xfId="42" applyNumberFormat="1" applyFont="1" applyFill="1" applyBorder="1" applyAlignment="1">
      <alignment horizontal="center" vertical="top" wrapText="1"/>
    </xf>
    <xf numFmtId="0" fontId="36" fillId="24" borderId="12" xfId="0" applyFont="1" applyFill="1" applyBorder="1" applyAlignment="1">
      <alignment horizontal="center" vertical="top"/>
    </xf>
    <xf numFmtId="0" fontId="36" fillId="24" borderId="12" xfId="0" applyFont="1" applyFill="1" applyBorder="1" applyAlignment="1">
      <alignment horizontal="center"/>
    </xf>
    <xf numFmtId="3" fontId="21" fillId="0" borderId="14" xfId="0" applyNumberFormat="1" applyFont="1" applyBorder="1"/>
    <xf numFmtId="0" fontId="21" fillId="0" borderId="14" xfId="0" applyFont="1" applyBorder="1" applyAlignment="1">
      <alignment horizontal="center"/>
    </xf>
    <xf numFmtId="3" fontId="21" fillId="0" borderId="13" xfId="0" applyNumberFormat="1" applyFont="1" applyBorder="1" applyAlignment="1">
      <alignment horizontal="center"/>
    </xf>
    <xf numFmtId="0" fontId="36" fillId="0" borderId="27" xfId="0" applyFont="1" applyBorder="1" applyAlignment="1">
      <alignment vertical="center"/>
    </xf>
    <xf numFmtId="0" fontId="36" fillId="0" borderId="28" xfId="0" applyFont="1" applyBorder="1" applyAlignment="1">
      <alignment vertical="center"/>
    </xf>
    <xf numFmtId="3" fontId="36" fillId="0" borderId="27" xfId="0" applyNumberFormat="1" applyFont="1" applyBorder="1" applyAlignment="1">
      <alignment vertical="center"/>
    </xf>
    <xf numFmtId="3" fontId="21" fillId="0" borderId="15" xfId="0" applyNumberFormat="1" applyFont="1" applyBorder="1" applyAlignment="1">
      <alignment horizontal="center"/>
    </xf>
    <xf numFmtId="3" fontId="36" fillId="28" borderId="12" xfId="42" applyNumberFormat="1" applyFont="1" applyFill="1" applyBorder="1" applyAlignment="1">
      <alignment horizontal="center" vertical="top" wrapText="1"/>
    </xf>
    <xf numFmtId="17" fontId="36" fillId="28" borderId="12" xfId="0" applyNumberFormat="1" applyFont="1" applyFill="1" applyBorder="1" applyAlignment="1">
      <alignment horizontal="center" vertical="top"/>
    </xf>
    <xf numFmtId="0" fontId="35" fillId="0" borderId="26" xfId="0" applyFont="1" applyBorder="1"/>
    <xf numFmtId="0" fontId="35" fillId="0" borderId="26" xfId="0" applyFont="1" applyBorder="1" applyAlignment="1">
      <alignment vertical="center"/>
    </xf>
    <xf numFmtId="0" fontId="35" fillId="0" borderId="20" xfId="0" applyFont="1" applyBorder="1"/>
    <xf numFmtId="0" fontId="35" fillId="0" borderId="11" xfId="0" applyFont="1" applyBorder="1"/>
    <xf numFmtId="0" fontId="24" fillId="0" borderId="10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4" fillId="0" borderId="24" xfId="0" applyFont="1" applyBorder="1" applyAlignment="1">
      <alignment horizontal="center" vertical="center"/>
    </xf>
    <xf numFmtId="0" fontId="24" fillId="0" borderId="27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24" xfId="0" applyFont="1" applyBorder="1" applyAlignment="1">
      <alignment horizontal="center"/>
    </xf>
    <xf numFmtId="0" fontId="24" fillId="0" borderId="28" xfId="0" applyFont="1" applyBorder="1" applyAlignment="1">
      <alignment horizontal="center"/>
    </xf>
    <xf numFmtId="0" fontId="24" fillId="0" borderId="19" xfId="0" applyFont="1" applyBorder="1" applyAlignment="1">
      <alignment horizontal="center" vertical="center" wrapText="1"/>
    </xf>
    <xf numFmtId="0" fontId="24" fillId="0" borderId="29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24" fillId="0" borderId="30" xfId="0" applyFont="1" applyBorder="1" applyAlignment="1">
      <alignment horizontal="center" vertical="center" wrapText="1"/>
    </xf>
    <xf numFmtId="0" fontId="24" fillId="0" borderId="20" xfId="0" applyFont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top"/>
    </xf>
    <xf numFmtId="0" fontId="25" fillId="0" borderId="17" xfId="0" applyFont="1" applyBorder="1" applyAlignment="1">
      <alignment horizontal="center" vertical="top"/>
    </xf>
    <xf numFmtId="0" fontId="25" fillId="0" borderId="11" xfId="0" applyFont="1" applyBorder="1" applyAlignment="1">
      <alignment horizontal="center" vertical="top"/>
    </xf>
    <xf numFmtId="0" fontId="26" fillId="0" borderId="24" xfId="0" applyFont="1" applyBorder="1" applyAlignment="1">
      <alignment horizontal="center" vertical="center"/>
    </xf>
    <xf numFmtId="0" fontId="26" fillId="0" borderId="28" xfId="0" applyFont="1" applyBorder="1" applyAlignment="1">
      <alignment horizontal="center" vertical="center"/>
    </xf>
    <xf numFmtId="49" fontId="21" fillId="0" borderId="10" xfId="0" applyNumberFormat="1" applyFont="1" applyBorder="1" applyAlignment="1">
      <alignment horizontal="justify" vertical="top"/>
    </xf>
    <xf numFmtId="49" fontId="21" fillId="0" borderId="17" xfId="0" applyNumberFormat="1" applyFont="1" applyBorder="1" applyAlignment="1">
      <alignment horizontal="justify" vertical="top"/>
    </xf>
    <xf numFmtId="0" fontId="25" fillId="0" borderId="11" xfId="0" applyFont="1" applyBorder="1" applyAlignment="1">
      <alignment horizontal="justify" vertical="top"/>
    </xf>
    <xf numFmtId="0" fontId="21" fillId="0" borderId="17" xfId="0" applyFont="1" applyBorder="1" applyAlignment="1">
      <alignment horizontal="center" vertical="top"/>
    </xf>
    <xf numFmtId="0" fontId="21" fillId="0" borderId="11" xfId="0" applyFont="1" applyBorder="1" applyAlignment="1">
      <alignment horizontal="center" vertical="top"/>
    </xf>
    <xf numFmtId="0" fontId="21" fillId="0" borderId="15" xfId="0" applyFont="1" applyBorder="1" applyAlignment="1">
      <alignment horizontal="center"/>
    </xf>
    <xf numFmtId="0" fontId="21" fillId="0" borderId="16" xfId="0" applyFont="1" applyBorder="1" applyAlignment="1">
      <alignment horizontal="center"/>
    </xf>
    <xf numFmtId="0" fontId="21" fillId="0" borderId="12" xfId="0" applyFont="1" applyBorder="1" applyAlignment="1">
      <alignment horizontal="center"/>
    </xf>
    <xf numFmtId="0" fontId="21" fillId="0" borderId="13" xfId="0" applyFont="1" applyBorder="1" applyAlignment="1">
      <alignment horizontal="center"/>
    </xf>
    <xf numFmtId="2" fontId="36" fillId="25" borderId="12" xfId="0" applyNumberFormat="1" applyFont="1" applyFill="1" applyBorder="1" applyAlignment="1">
      <alignment horizontal="left" vertical="top" wrapText="1"/>
    </xf>
    <xf numFmtId="2" fontId="36" fillId="29" borderId="12" xfId="0" applyNumberFormat="1" applyFont="1" applyFill="1" applyBorder="1" applyAlignment="1">
      <alignment horizontal="center" vertical="top" wrapText="1"/>
    </xf>
    <xf numFmtId="0" fontId="36" fillId="24" borderId="12" xfId="43" applyFont="1" applyFill="1" applyBorder="1" applyAlignment="1">
      <alignment horizontal="left" vertical="top" wrapText="1"/>
    </xf>
    <xf numFmtId="0" fontId="36" fillId="24" borderId="24" xfId="0" applyFont="1" applyFill="1" applyBorder="1" applyAlignment="1">
      <alignment wrapText="1"/>
    </xf>
    <xf numFmtId="0" fontId="36" fillId="24" borderId="27" xfId="0" applyFont="1" applyFill="1" applyBorder="1" applyAlignment="1">
      <alignment wrapText="1"/>
    </xf>
    <xf numFmtId="0" fontId="36" fillId="27" borderId="24" xfId="0" applyFont="1" applyFill="1" applyBorder="1" applyAlignment="1">
      <alignment horizontal="left" wrapText="1"/>
    </xf>
    <xf numFmtId="0" fontId="36" fillId="27" borderId="27" xfId="0" applyFont="1" applyFill="1" applyBorder="1" applyAlignment="1">
      <alignment horizontal="left" wrapText="1"/>
    </xf>
    <xf numFmtId="0" fontId="36" fillId="24" borderId="24" xfId="43" applyFont="1" applyFill="1" applyBorder="1" applyAlignment="1">
      <alignment horizontal="center" vertical="top" wrapText="1"/>
    </xf>
    <xf numFmtId="0" fontId="36" fillId="24" borderId="28" xfId="43" applyFont="1" applyFill="1" applyBorder="1" applyAlignment="1">
      <alignment horizontal="center" vertical="top" wrapText="1"/>
    </xf>
    <xf numFmtId="0" fontId="36" fillId="24" borderId="24" xfId="43" applyFont="1" applyFill="1" applyBorder="1" applyAlignment="1">
      <alignment horizontal="left" vertical="top" wrapText="1"/>
    </xf>
    <xf numFmtId="0" fontId="36" fillId="24" borderId="28" xfId="43" applyFont="1" applyFill="1" applyBorder="1" applyAlignment="1">
      <alignment horizontal="left" vertical="top" wrapText="1"/>
    </xf>
    <xf numFmtId="0" fontId="36" fillId="0" borderId="0" xfId="0" applyFont="1" applyAlignment="1">
      <alignment horizontal="right" vertical="center"/>
    </xf>
    <xf numFmtId="0" fontId="36" fillId="0" borderId="12" xfId="0" applyFont="1" applyBorder="1" applyAlignment="1">
      <alignment horizontal="center" vertical="top" wrapText="1" shrinkToFit="1"/>
    </xf>
    <xf numFmtId="0" fontId="36" fillId="0" borderId="12" xfId="0" applyFont="1" applyBorder="1" applyAlignment="1">
      <alignment horizontal="center" vertical="top" wrapText="1"/>
    </xf>
    <xf numFmtId="0" fontId="36" fillId="0" borderId="0" xfId="0" applyFont="1" applyAlignment="1">
      <alignment horizontal="center" vertical="center"/>
    </xf>
    <xf numFmtId="0" fontId="36" fillId="0" borderId="12" xfId="0" applyFont="1" applyBorder="1" applyAlignment="1">
      <alignment horizontal="center" vertical="center"/>
    </xf>
    <xf numFmtId="0" fontId="36" fillId="0" borderId="12" xfId="0" applyFont="1" applyBorder="1" applyAlignment="1">
      <alignment horizontal="center" vertical="top"/>
    </xf>
    <xf numFmtId="3" fontId="36" fillId="0" borderId="12" xfId="0" applyNumberFormat="1" applyFont="1" applyBorder="1" applyAlignment="1">
      <alignment horizontal="center" vertical="center" wrapText="1"/>
    </xf>
    <xf numFmtId="3" fontId="36" fillId="0" borderId="12" xfId="0" applyNumberFormat="1" applyFont="1" applyBorder="1" applyAlignment="1">
      <alignment horizontal="center" vertical="center"/>
    </xf>
    <xf numFmtId="0" fontId="36" fillId="0" borderId="12" xfId="0" applyFont="1" applyBorder="1" applyAlignment="1">
      <alignment horizontal="center" vertical="center" wrapText="1" shrinkToFit="1"/>
    </xf>
    <xf numFmtId="0" fontId="36" fillId="0" borderId="12" xfId="0" applyFont="1" applyBorder="1" applyAlignment="1">
      <alignment horizontal="center" vertical="center" shrinkToFit="1"/>
    </xf>
    <xf numFmtId="0" fontId="36" fillId="0" borderId="12" xfId="0" applyFont="1" applyBorder="1" applyAlignment="1">
      <alignment horizontal="center" vertical="center" wrapText="1"/>
    </xf>
    <xf numFmtId="0" fontId="36" fillId="0" borderId="12" xfId="0" applyFont="1" applyBorder="1" applyAlignment="1">
      <alignment vertical="center"/>
    </xf>
    <xf numFmtId="0" fontId="26" fillId="0" borderId="24" xfId="0" applyFont="1" applyBorder="1" applyAlignment="1">
      <alignment horizontal="center"/>
    </xf>
    <xf numFmtId="0" fontId="21" fillId="0" borderId="27" xfId="0" applyFont="1" applyBorder="1" applyAlignment="1">
      <alignment horizontal="center"/>
    </xf>
    <xf numFmtId="0" fontId="21" fillId="0" borderId="28" xfId="0" applyFont="1" applyBorder="1" applyAlignment="1">
      <alignment horizontal="center"/>
    </xf>
    <xf numFmtId="49" fontId="21" fillId="0" borderId="10" xfId="0" applyNumberFormat="1" applyFont="1" applyBorder="1" applyAlignment="1">
      <alignment horizontal="center" vertical="top"/>
    </xf>
    <xf numFmtId="49" fontId="21" fillId="0" borderId="17" xfId="0" applyNumberFormat="1" applyFont="1" applyBorder="1" applyAlignment="1">
      <alignment horizontal="center" vertical="top"/>
    </xf>
    <xf numFmtId="49" fontId="21" fillId="0" borderId="11" xfId="0" applyNumberFormat="1" applyFont="1" applyBorder="1" applyAlignment="1">
      <alignment horizontal="center" vertical="top"/>
    </xf>
    <xf numFmtId="49" fontId="21" fillId="0" borderId="10" xfId="0" applyNumberFormat="1" applyFont="1" applyBorder="1" applyAlignment="1">
      <alignment horizontal="left" vertical="top"/>
    </xf>
    <xf numFmtId="0" fontId="25" fillId="0" borderId="17" xfId="0" applyFont="1" applyBorder="1" applyAlignment="1">
      <alignment horizontal="left" vertical="top"/>
    </xf>
    <xf numFmtId="0" fontId="25" fillId="0" borderId="17" xfId="0" applyFont="1" applyBorder="1" applyAlignment="1">
      <alignment vertical="top"/>
    </xf>
    <xf numFmtId="0" fontId="25" fillId="0" borderId="11" xfId="0" applyFont="1" applyBorder="1" applyAlignment="1">
      <alignment vertical="top"/>
    </xf>
    <xf numFmtId="0" fontId="24" fillId="0" borderId="10" xfId="0" applyFont="1" applyBorder="1" applyAlignment="1">
      <alignment horizontal="center" vertical="center" wrapText="1" shrinkToFit="1"/>
    </xf>
    <xf numFmtId="0" fontId="24" fillId="0" borderId="17" xfId="0" applyFont="1" applyBorder="1" applyAlignment="1">
      <alignment horizontal="center" vertical="center" wrapText="1" shrinkToFit="1"/>
    </xf>
    <xf numFmtId="0" fontId="24" fillId="0" borderId="11" xfId="0" applyFont="1" applyBorder="1" applyAlignment="1">
      <alignment horizontal="center" vertical="center" wrapText="1" shrinkToFit="1"/>
    </xf>
    <xf numFmtId="0" fontId="22" fillId="0" borderId="0" xfId="0" applyFont="1" applyAlignment="1">
      <alignment horizontal="right" vertical="center"/>
    </xf>
    <xf numFmtId="0" fontId="24" fillId="0" borderId="27" xfId="0" applyFont="1" applyBorder="1" applyAlignment="1">
      <alignment horizontal="center"/>
    </xf>
    <xf numFmtId="0" fontId="22" fillId="0" borderId="18" xfId="0" applyFont="1" applyBorder="1" applyAlignment="1">
      <alignment horizontal="center" vertical="center"/>
    </xf>
    <xf numFmtId="0" fontId="23" fillId="0" borderId="12" xfId="0" applyFont="1" applyBorder="1" applyAlignment="1">
      <alignment vertical="center" wrapText="1"/>
    </xf>
    <xf numFmtId="0" fontId="24" fillId="0" borderId="17" xfId="0" applyFont="1" applyBorder="1" applyAlignment="1">
      <alignment vertical="center"/>
    </xf>
    <xf numFmtId="0" fontId="24" fillId="0" borderId="11" xfId="0" applyFont="1" applyBorder="1" applyAlignment="1">
      <alignment vertical="center"/>
    </xf>
    <xf numFmtId="0" fontId="24" fillId="0" borderId="10" xfId="0" applyFont="1" applyBorder="1" applyAlignment="1">
      <alignment horizontal="center" vertical="center"/>
    </xf>
    <xf numFmtId="0" fontId="23" fillId="0" borderId="18" xfId="0" applyFont="1" applyBorder="1" applyAlignment="1">
      <alignment horizontal="right" vertical="center"/>
    </xf>
    <xf numFmtId="0" fontId="24" fillId="0" borderId="19" xfId="0" applyFont="1" applyBorder="1" applyAlignment="1">
      <alignment horizontal="center" vertical="center"/>
    </xf>
    <xf numFmtId="0" fontId="24" fillId="0" borderId="29" xfId="0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 wrapText="1"/>
    </xf>
    <xf numFmtId="0" fontId="32" fillId="0" borderId="17" xfId="0" applyFont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24" fillId="0" borderId="17" xfId="0" applyFont="1" applyBorder="1" applyAlignment="1">
      <alignment vertical="center" shrinkToFit="1"/>
    </xf>
    <xf numFmtId="0" fontId="24" fillId="0" borderId="11" xfId="0" applyFont="1" applyBorder="1" applyAlignment="1">
      <alignment vertical="center" shrinkToFit="1"/>
    </xf>
  </cellXfs>
  <cellStyles count="48">
    <cellStyle name="20% - Accent1" xfId="1" xr:uid="{00000000-0005-0000-0000-000000000000}"/>
    <cellStyle name="20% - Accent2" xfId="2" xr:uid="{00000000-0005-0000-0000-000001000000}"/>
    <cellStyle name="20% - Accent3" xfId="3" xr:uid="{00000000-0005-0000-0000-000002000000}"/>
    <cellStyle name="20% - Accent4" xfId="4" xr:uid="{00000000-0005-0000-0000-000003000000}"/>
    <cellStyle name="20% - Accent5" xfId="5" xr:uid="{00000000-0005-0000-0000-000004000000}"/>
    <cellStyle name="20% - Accent6" xfId="6" xr:uid="{00000000-0005-0000-0000-000005000000}"/>
    <cellStyle name="40% - Accent1" xfId="7" xr:uid="{00000000-0005-0000-0000-000006000000}"/>
    <cellStyle name="40% - Accent2" xfId="8" xr:uid="{00000000-0005-0000-0000-000007000000}"/>
    <cellStyle name="40% - Accent3" xfId="9" xr:uid="{00000000-0005-0000-0000-000008000000}"/>
    <cellStyle name="40% - Accent4" xfId="10" xr:uid="{00000000-0005-0000-0000-000009000000}"/>
    <cellStyle name="40% - Accent5" xfId="11" xr:uid="{00000000-0005-0000-0000-00000A000000}"/>
    <cellStyle name="40% - Accent6" xfId="12" xr:uid="{00000000-0005-0000-0000-00000B000000}"/>
    <cellStyle name="60% - Accent1" xfId="13" xr:uid="{00000000-0005-0000-0000-00000C000000}"/>
    <cellStyle name="60% - Accent2" xfId="14" xr:uid="{00000000-0005-0000-0000-00000D000000}"/>
    <cellStyle name="60% - Accent3" xfId="15" xr:uid="{00000000-0005-0000-0000-00000E000000}"/>
    <cellStyle name="60% - Accent4" xfId="16" xr:uid="{00000000-0005-0000-0000-00000F000000}"/>
    <cellStyle name="60% - Accent5" xfId="17" xr:uid="{00000000-0005-0000-0000-000010000000}"/>
    <cellStyle name="60% - Accent6" xfId="18" xr:uid="{00000000-0005-0000-0000-000011000000}"/>
    <cellStyle name="Accent1" xfId="19" xr:uid="{00000000-0005-0000-0000-000012000000}"/>
    <cellStyle name="Accent2" xfId="20" xr:uid="{00000000-0005-0000-0000-000013000000}"/>
    <cellStyle name="Accent3" xfId="21" xr:uid="{00000000-0005-0000-0000-000014000000}"/>
    <cellStyle name="Accent4" xfId="22" xr:uid="{00000000-0005-0000-0000-000015000000}"/>
    <cellStyle name="Accent5" xfId="23" xr:uid="{00000000-0005-0000-0000-000016000000}"/>
    <cellStyle name="Accent6" xfId="24" xr:uid="{00000000-0005-0000-0000-000017000000}"/>
    <cellStyle name="Bad" xfId="25" xr:uid="{00000000-0005-0000-0000-000018000000}"/>
    <cellStyle name="Calculation" xfId="26" xr:uid="{00000000-0005-0000-0000-000019000000}"/>
    <cellStyle name="Check Cell" xfId="27" xr:uid="{00000000-0005-0000-0000-00001A000000}"/>
    <cellStyle name="Explanatory Text" xfId="28" xr:uid="{00000000-0005-0000-0000-00001B000000}"/>
    <cellStyle name="Good" xfId="29" xr:uid="{00000000-0005-0000-0000-00001C000000}"/>
    <cellStyle name="Heading 1" xfId="30" xr:uid="{00000000-0005-0000-0000-00001D000000}"/>
    <cellStyle name="Heading 2" xfId="31" xr:uid="{00000000-0005-0000-0000-00001E000000}"/>
    <cellStyle name="Heading 3" xfId="32" xr:uid="{00000000-0005-0000-0000-00001F000000}"/>
    <cellStyle name="Heading 4" xfId="33" xr:uid="{00000000-0005-0000-0000-000020000000}"/>
    <cellStyle name="Input" xfId="34" xr:uid="{00000000-0005-0000-0000-000021000000}"/>
    <cellStyle name="Linked Cell" xfId="35" xr:uid="{00000000-0005-0000-0000-000022000000}"/>
    <cellStyle name="Neutral" xfId="36" xr:uid="{00000000-0005-0000-0000-000023000000}"/>
    <cellStyle name="Note" xfId="37" xr:uid="{00000000-0005-0000-0000-000025000000}"/>
    <cellStyle name="Output" xfId="38" xr:uid="{00000000-0005-0000-0000-000026000000}"/>
    <cellStyle name="Title" xfId="39" xr:uid="{00000000-0005-0000-0000-000027000000}"/>
    <cellStyle name="Total" xfId="40" xr:uid="{00000000-0005-0000-0000-000028000000}"/>
    <cellStyle name="Warning Text" xfId="41" xr:uid="{00000000-0005-0000-0000-000029000000}"/>
    <cellStyle name="เครื่องหมายจุลภาค 3" xfId="44" xr:uid="{41562D58-8BFD-4D62-B802-6835DAE36A73}"/>
    <cellStyle name="จุลภาค" xfId="42" builtinId="3"/>
    <cellStyle name="จุลภาค 2" xfId="47" xr:uid="{52A62FAE-2FA3-49F0-AC86-813D2B702467}"/>
    <cellStyle name="ปกติ" xfId="0" builtinId="0"/>
    <cellStyle name="ปกติ 2" xfId="43" xr:uid="{BBE7A28E-148A-40B2-84FA-B0C840FD2004}"/>
    <cellStyle name="ปกติ 4" xfId="45" xr:uid="{A79482F0-668D-45DD-90DC-07B607C3A37B}"/>
    <cellStyle name="ปกติ 4 2" xfId="46" xr:uid="{E4E15884-4755-40F0-8578-6473596F818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0"/>
  <sheetViews>
    <sheetView topLeftCell="A4" zoomScale="120" zoomScaleNormal="120" zoomScaleSheetLayoutView="100" workbookViewId="0">
      <selection activeCell="H12" sqref="H12"/>
    </sheetView>
  </sheetViews>
  <sheetFormatPr defaultColWidth="9.109375" defaultRowHeight="19.8" x14ac:dyDescent="0.5"/>
  <cols>
    <col min="1" max="1" width="5.6640625" style="1" customWidth="1"/>
    <col min="2" max="2" width="20.6640625" style="1" customWidth="1"/>
    <col min="3" max="3" width="12.6640625" style="1" customWidth="1"/>
    <col min="4" max="11" width="10.6640625" style="1" customWidth="1"/>
    <col min="12" max="13" width="4.33203125" style="1" customWidth="1"/>
    <col min="14" max="14" width="11.5546875" style="1" bestFit="1" customWidth="1"/>
    <col min="15" max="16384" width="9.109375" style="1"/>
  </cols>
  <sheetData>
    <row r="1" spans="1:14" ht="21" x14ac:dyDescent="0.5">
      <c r="A1" s="2"/>
      <c r="B1" s="218" t="s">
        <v>107</v>
      </c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40" t="s">
        <v>0</v>
      </c>
    </row>
    <row r="2" spans="1:14" ht="21" x14ac:dyDescent="0.5">
      <c r="A2" s="2"/>
      <c r="B2" s="218" t="s">
        <v>1</v>
      </c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39"/>
    </row>
    <row r="3" spans="1:14" ht="21" x14ac:dyDescent="0.5">
      <c r="A3" s="2"/>
      <c r="B3" s="218" t="s">
        <v>96</v>
      </c>
      <c r="C3" s="218"/>
      <c r="D3" s="218"/>
      <c r="E3" s="218"/>
      <c r="F3" s="218"/>
      <c r="G3" s="218"/>
      <c r="H3" s="218"/>
      <c r="I3" s="218"/>
      <c r="J3" s="218"/>
      <c r="K3" s="218"/>
      <c r="L3" s="218"/>
      <c r="M3" s="218"/>
      <c r="N3" s="22" t="s">
        <v>2</v>
      </c>
    </row>
    <row r="4" spans="1:14" customFormat="1" ht="13.2" x14ac:dyDescent="0.25"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</row>
    <row r="5" spans="1:14" x14ac:dyDescent="0.5">
      <c r="A5" s="215" t="s">
        <v>38</v>
      </c>
      <c r="B5" s="215" t="s">
        <v>66</v>
      </c>
      <c r="C5" s="215" t="s">
        <v>48</v>
      </c>
      <c r="D5" s="219" t="s">
        <v>67</v>
      </c>
      <c r="E5" s="220"/>
      <c r="F5" s="220"/>
      <c r="G5" s="220"/>
      <c r="H5" s="220"/>
      <c r="I5" s="220"/>
      <c r="J5" s="220"/>
      <c r="K5" s="220"/>
      <c r="L5" s="225" t="s">
        <v>68</v>
      </c>
      <c r="M5" s="226"/>
      <c r="N5" s="215" t="s">
        <v>69</v>
      </c>
    </row>
    <row r="6" spans="1:14" x14ac:dyDescent="0.5">
      <c r="A6" s="221"/>
      <c r="B6" s="221"/>
      <c r="C6" s="221"/>
      <c r="D6" s="223" t="s">
        <v>78</v>
      </c>
      <c r="E6" s="224"/>
      <c r="F6" s="223" t="s">
        <v>79</v>
      </c>
      <c r="G6" s="224"/>
      <c r="H6" s="223" t="s">
        <v>80</v>
      </c>
      <c r="I6" s="224"/>
      <c r="J6" s="223" t="s">
        <v>81</v>
      </c>
      <c r="K6" s="224"/>
      <c r="L6" s="227"/>
      <c r="M6" s="228"/>
      <c r="N6" s="216"/>
    </row>
    <row r="7" spans="1:14" x14ac:dyDescent="0.5">
      <c r="A7" s="222"/>
      <c r="B7" s="222"/>
      <c r="C7" s="222"/>
      <c r="D7" s="5" t="s">
        <v>4</v>
      </c>
      <c r="E7" s="5" t="s">
        <v>5</v>
      </c>
      <c r="F7" s="5" t="s">
        <v>4</v>
      </c>
      <c r="G7" s="5" t="s">
        <v>5</v>
      </c>
      <c r="H7" s="5" t="s">
        <v>4</v>
      </c>
      <c r="I7" s="5" t="s">
        <v>5</v>
      </c>
      <c r="J7" s="5" t="s">
        <v>4</v>
      </c>
      <c r="K7" s="5" t="s">
        <v>5</v>
      </c>
      <c r="L7" s="229"/>
      <c r="M7" s="230"/>
      <c r="N7" s="217"/>
    </row>
    <row r="8" spans="1:14" ht="18.899999999999999" customHeight="1" x14ac:dyDescent="0.5">
      <c r="A8" s="231">
        <v>1</v>
      </c>
      <c r="B8" s="236" t="s">
        <v>433</v>
      </c>
      <c r="C8" s="6" t="s">
        <v>52</v>
      </c>
      <c r="D8" s="7"/>
      <c r="E8" s="7"/>
      <c r="F8" s="8">
        <v>3</v>
      </c>
      <c r="G8" s="197">
        <f>'ผป 02'!H9+'ผป 02'!H14+'ผป 02'!H26</f>
        <v>2192400</v>
      </c>
      <c r="H8" s="7"/>
      <c r="I8" s="7"/>
      <c r="J8" s="7"/>
      <c r="K8" s="7"/>
      <c r="L8" s="244">
        <f>D8+F8+H8+J8</f>
        <v>3</v>
      </c>
      <c r="M8" s="244"/>
      <c r="N8" s="204">
        <f>E8+G8+I8+K8</f>
        <v>2192400</v>
      </c>
    </row>
    <row r="9" spans="1:14" ht="18.899999999999999" customHeight="1" x14ac:dyDescent="0.5">
      <c r="A9" s="232"/>
      <c r="B9" s="237"/>
      <c r="C9" s="9" t="s">
        <v>53</v>
      </c>
      <c r="D9" s="203">
        <v>10</v>
      </c>
      <c r="E9" s="202">
        <f>'ผป 02'!H34+'ผป 02'!H45+'ผป 02'!H106+'ผป 02'!H111+'ผป 02'!H131+'ผป 02'!H154+'ผป 02'!H169+'ผป 02'!H202+'ผป 02'!H212+'ผป 02'!H223</f>
        <v>1357050</v>
      </c>
      <c r="F9" s="203">
        <v>5</v>
      </c>
      <c r="G9" s="202">
        <f>'ผป 02'!H76+'ผป 02'!H79+'ผป 02'!H158+'ผป 02'!H162+'ผป 02'!H165</f>
        <v>242200</v>
      </c>
      <c r="H9" s="203">
        <v>3</v>
      </c>
      <c r="I9" s="202">
        <f>'ผป 02'!H50+'ผป 02'!H98+'ผป 02'!H232</f>
        <v>547792.5</v>
      </c>
      <c r="J9" s="10">
        <v>0</v>
      </c>
      <c r="K9" s="10">
        <v>0</v>
      </c>
      <c r="L9" s="241">
        <f>D9+F9+H9+J9</f>
        <v>18</v>
      </c>
      <c r="M9" s="241"/>
      <c r="N9" s="208">
        <f>E9+G9+I9+K9</f>
        <v>2147042.5</v>
      </c>
    </row>
    <row r="10" spans="1:14" ht="18.899999999999999" customHeight="1" x14ac:dyDescent="0.5">
      <c r="A10" s="232"/>
      <c r="B10" s="237"/>
      <c r="C10" s="12" t="s">
        <v>54</v>
      </c>
      <c r="D10" s="13"/>
      <c r="E10" s="13"/>
      <c r="F10" s="13"/>
      <c r="G10" s="13"/>
      <c r="H10" s="13"/>
      <c r="I10" s="13"/>
      <c r="J10" s="13"/>
      <c r="K10" s="13"/>
      <c r="L10" s="242"/>
      <c r="M10" s="242"/>
      <c r="N10" s="14"/>
    </row>
    <row r="11" spans="1:14" ht="18.899999999999999" customHeight="1" x14ac:dyDescent="0.5">
      <c r="A11" s="233"/>
      <c r="B11" s="238"/>
      <c r="C11" s="47" t="s">
        <v>51</v>
      </c>
      <c r="D11" s="15"/>
      <c r="E11" s="15"/>
      <c r="F11" s="15"/>
      <c r="G11" s="15"/>
      <c r="H11" s="15"/>
      <c r="I11" s="15"/>
      <c r="J11" s="15"/>
      <c r="K11" s="15"/>
      <c r="L11" s="243"/>
      <c r="M11" s="243"/>
      <c r="N11" s="204">
        <f>N8+N9</f>
        <v>4339442.5</v>
      </c>
    </row>
    <row r="12" spans="1:14" ht="18.899999999999999" customHeight="1" x14ac:dyDescent="0.5">
      <c r="A12" s="231">
        <v>2</v>
      </c>
      <c r="B12" s="236"/>
      <c r="C12" s="6" t="s">
        <v>52</v>
      </c>
      <c r="D12" s="7"/>
      <c r="E12" s="7"/>
      <c r="F12" s="7"/>
      <c r="G12" s="7"/>
      <c r="H12" s="7"/>
      <c r="I12" s="7"/>
      <c r="J12" s="7"/>
      <c r="K12" s="7"/>
      <c r="L12" s="244"/>
      <c r="M12" s="244"/>
      <c r="N12" s="8"/>
    </row>
    <row r="13" spans="1:14" ht="18.899999999999999" customHeight="1" x14ac:dyDescent="0.5">
      <c r="A13" s="239"/>
      <c r="B13" s="237"/>
      <c r="C13" s="9" t="s">
        <v>53</v>
      </c>
      <c r="D13" s="10"/>
      <c r="E13" s="10"/>
      <c r="F13" s="10"/>
      <c r="G13" s="10"/>
      <c r="H13" s="10"/>
      <c r="I13" s="10"/>
      <c r="J13" s="10"/>
      <c r="K13" s="10"/>
      <c r="L13" s="241"/>
      <c r="M13" s="241"/>
      <c r="N13" s="11"/>
    </row>
    <row r="14" spans="1:14" ht="18.899999999999999" customHeight="1" x14ac:dyDescent="0.5">
      <c r="A14" s="239"/>
      <c r="B14" s="237"/>
      <c r="C14" s="12" t="s">
        <v>54</v>
      </c>
      <c r="D14" s="13"/>
      <c r="E14" s="13"/>
      <c r="F14" s="13"/>
      <c r="G14" s="13"/>
      <c r="H14" s="13"/>
      <c r="I14" s="13"/>
      <c r="J14" s="13"/>
      <c r="K14" s="13"/>
      <c r="L14" s="242"/>
      <c r="M14" s="242"/>
      <c r="N14" s="14"/>
    </row>
    <row r="15" spans="1:14" ht="18.899999999999999" customHeight="1" x14ac:dyDescent="0.5">
      <c r="A15" s="240"/>
      <c r="B15" s="238"/>
      <c r="C15" s="47" t="s">
        <v>51</v>
      </c>
      <c r="D15" s="15"/>
      <c r="E15" s="15"/>
      <c r="F15" s="15"/>
      <c r="G15" s="15"/>
      <c r="H15" s="15"/>
      <c r="I15" s="15"/>
      <c r="J15" s="15"/>
      <c r="K15" s="15"/>
      <c r="L15" s="243"/>
      <c r="M15" s="243"/>
      <c r="N15" s="8"/>
    </row>
    <row r="16" spans="1:14" ht="18.899999999999999" customHeight="1" x14ac:dyDescent="0.5">
      <c r="A16" s="231">
        <v>3</v>
      </c>
      <c r="B16" s="236"/>
      <c r="C16" s="6" t="s">
        <v>52</v>
      </c>
      <c r="D16" s="7"/>
      <c r="E16" s="7"/>
      <c r="F16" s="7"/>
      <c r="G16" s="7"/>
      <c r="H16" s="7"/>
      <c r="I16" s="7"/>
      <c r="J16" s="7"/>
      <c r="K16" s="7"/>
      <c r="L16" s="244"/>
      <c r="M16" s="244"/>
      <c r="N16" s="8"/>
    </row>
    <row r="17" spans="1:14" ht="18.899999999999999" customHeight="1" x14ac:dyDescent="0.5">
      <c r="A17" s="239"/>
      <c r="B17" s="237"/>
      <c r="C17" s="9" t="s">
        <v>53</v>
      </c>
      <c r="D17" s="10"/>
      <c r="E17" s="10"/>
      <c r="F17" s="10"/>
      <c r="G17" s="10"/>
      <c r="H17" s="10"/>
      <c r="I17" s="10"/>
      <c r="J17" s="10"/>
      <c r="K17" s="10"/>
      <c r="L17" s="241"/>
      <c r="M17" s="241"/>
      <c r="N17" s="11"/>
    </row>
    <row r="18" spans="1:14" ht="18.899999999999999" customHeight="1" x14ac:dyDescent="0.5">
      <c r="A18" s="239"/>
      <c r="B18" s="237"/>
      <c r="C18" s="12" t="s">
        <v>54</v>
      </c>
      <c r="D18" s="13"/>
      <c r="E18" s="13"/>
      <c r="F18" s="13"/>
      <c r="G18" s="13"/>
      <c r="H18" s="13"/>
      <c r="I18" s="13"/>
      <c r="J18" s="13"/>
      <c r="K18" s="13"/>
      <c r="L18" s="242"/>
      <c r="M18" s="242"/>
      <c r="N18" s="14"/>
    </row>
    <row r="19" spans="1:14" ht="18.899999999999999" customHeight="1" x14ac:dyDescent="0.5">
      <c r="A19" s="240"/>
      <c r="B19" s="238"/>
      <c r="C19" s="47" t="s">
        <v>51</v>
      </c>
      <c r="D19" s="15"/>
      <c r="E19" s="15"/>
      <c r="F19" s="15"/>
      <c r="G19" s="15"/>
      <c r="H19" s="15"/>
      <c r="I19" s="15"/>
      <c r="J19" s="15"/>
      <c r="K19" s="15"/>
      <c r="L19" s="243"/>
      <c r="M19" s="243"/>
      <c r="N19" s="8"/>
    </row>
    <row r="20" spans="1:14" ht="18.899999999999999" customHeight="1" x14ac:dyDescent="0.5">
      <c r="A20" s="18" t="s">
        <v>70</v>
      </c>
      <c r="B20" s="18" t="s">
        <v>6</v>
      </c>
      <c r="C20" s="19"/>
      <c r="D20" s="17"/>
      <c r="E20" s="17"/>
      <c r="F20" s="17"/>
      <c r="G20" s="17"/>
      <c r="H20" s="17"/>
      <c r="I20" s="17"/>
      <c r="J20" s="17"/>
      <c r="K20" s="17"/>
      <c r="L20" s="243"/>
      <c r="M20" s="243"/>
      <c r="N20" s="20"/>
    </row>
    <row r="21" spans="1:14" ht="18.899999999999999" customHeight="1" x14ac:dyDescent="0.5">
      <c r="A21" s="234" t="s">
        <v>50</v>
      </c>
      <c r="B21" s="235"/>
      <c r="C21" s="15"/>
      <c r="D21" s="15"/>
      <c r="E21" s="15"/>
      <c r="F21" s="15"/>
      <c r="G21" s="15"/>
      <c r="H21" s="15"/>
      <c r="I21" s="15"/>
      <c r="J21" s="15"/>
      <c r="K21" s="15"/>
      <c r="L21" s="243"/>
      <c r="M21" s="243"/>
      <c r="N21" s="16"/>
    </row>
    <row r="22" spans="1:14" x14ac:dyDescent="0.5">
      <c r="A22" s="39" t="s">
        <v>58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 x14ac:dyDescent="0.5">
      <c r="A23" s="2" t="s">
        <v>97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 ht="18.75" customHeight="1" x14ac:dyDescent="0.5">
      <c r="A24" s="2"/>
      <c r="B24" s="2" t="s">
        <v>92</v>
      </c>
      <c r="C24" s="2"/>
      <c r="D24" s="2"/>
      <c r="E24" s="2"/>
      <c r="F24" s="21"/>
      <c r="G24" s="2"/>
      <c r="H24" s="21"/>
      <c r="I24" s="2"/>
      <c r="J24" s="2"/>
      <c r="K24" s="2"/>
      <c r="L24" s="2"/>
      <c r="M24" s="2"/>
      <c r="N24" s="2"/>
    </row>
    <row r="25" spans="1:14" ht="18.75" customHeight="1" x14ac:dyDescent="0.5">
      <c r="A25" s="2"/>
      <c r="B25" s="2" t="s">
        <v>82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4" x14ac:dyDescent="0.5">
      <c r="A26" s="2"/>
      <c r="B26" s="2" t="s">
        <v>93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4" x14ac:dyDescent="0.5">
      <c r="A27" s="2"/>
      <c r="B27" s="2" t="s">
        <v>83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 spans="1:14" ht="19.5" customHeight="1" x14ac:dyDescent="0.5">
      <c r="A28" s="2" t="s">
        <v>98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  <row r="29" spans="1:14" x14ac:dyDescent="0.5">
      <c r="A29" s="2"/>
      <c r="B29" s="2" t="s">
        <v>60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</row>
    <row r="30" spans="1:14" x14ac:dyDescent="0.5">
      <c r="A30" s="2"/>
      <c r="B30" s="2" t="s">
        <v>63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</sheetData>
  <mergeCells count="34">
    <mergeCell ref="L13:M13"/>
    <mergeCell ref="L14:M14"/>
    <mergeCell ref="L15:M15"/>
    <mergeCell ref="L20:M20"/>
    <mergeCell ref="L21:M21"/>
    <mergeCell ref="L16:M16"/>
    <mergeCell ref="L17:M17"/>
    <mergeCell ref="L18:M18"/>
    <mergeCell ref="L19:M19"/>
    <mergeCell ref="L9:M9"/>
    <mergeCell ref="L10:M10"/>
    <mergeCell ref="L11:M11"/>
    <mergeCell ref="L12:M12"/>
    <mergeCell ref="B3:M3"/>
    <mergeCell ref="H6:I6"/>
    <mergeCell ref="J6:K6"/>
    <mergeCell ref="L8:M8"/>
    <mergeCell ref="A5:A7"/>
    <mergeCell ref="A8:A11"/>
    <mergeCell ref="A21:B21"/>
    <mergeCell ref="B12:B15"/>
    <mergeCell ref="A12:A15"/>
    <mergeCell ref="B8:B11"/>
    <mergeCell ref="A16:A19"/>
    <mergeCell ref="B16:B19"/>
    <mergeCell ref="N5:N7"/>
    <mergeCell ref="B2:M2"/>
    <mergeCell ref="B1:M1"/>
    <mergeCell ref="D5:K5"/>
    <mergeCell ref="B5:B7"/>
    <mergeCell ref="D6:E6"/>
    <mergeCell ref="F6:G6"/>
    <mergeCell ref="C5:C7"/>
    <mergeCell ref="L5:M7"/>
  </mergeCells>
  <phoneticPr fontId="2" type="noConversion"/>
  <printOptions horizontalCentered="1"/>
  <pageMargins left="0" right="0" top="0.5" bottom="0" header="0.27559055118110198" footer="0.15748031496063"/>
  <pageSetup paperSize="9" scale="9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48"/>
  <sheetViews>
    <sheetView tabSelected="1" view="pageBreakPreview" topLeftCell="A2" zoomScale="80" zoomScaleNormal="80" zoomScaleSheetLayoutView="80" workbookViewId="0">
      <pane ySplit="6" topLeftCell="A26" activePane="bottomLeft" state="frozen"/>
      <selection activeCell="A2" sqref="A2"/>
      <selection pane="bottomLeft" activeCell="B26" sqref="B26"/>
    </sheetView>
  </sheetViews>
  <sheetFormatPr defaultColWidth="9.109375" defaultRowHeight="21" x14ac:dyDescent="0.6"/>
  <cols>
    <col min="1" max="1" width="6.33203125" style="59" customWidth="1"/>
    <col min="2" max="2" width="30.5546875" style="59" customWidth="1"/>
    <col min="3" max="3" width="7.5546875" style="59" customWidth="1"/>
    <col min="4" max="4" width="9.109375" style="59" customWidth="1"/>
    <col min="5" max="6" width="8.44140625" style="130" customWidth="1"/>
    <col min="7" max="7" width="11" style="130" customWidth="1"/>
    <col min="8" max="8" width="11.33203125" style="92" customWidth="1"/>
    <col min="9" max="9" width="11.88671875" style="182" customWidth="1"/>
    <col min="10" max="10" width="14.44140625" style="130" customWidth="1"/>
    <col min="11" max="12" width="15.44140625" style="130" bestFit="1" customWidth="1"/>
    <col min="13" max="13" width="15.5546875" style="130" customWidth="1"/>
    <col min="14" max="16384" width="9.109375" style="59"/>
  </cols>
  <sheetData>
    <row r="1" spans="1:14" ht="20.25" customHeight="1" x14ac:dyDescent="0.6">
      <c r="A1" s="256" t="s">
        <v>10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</row>
    <row r="2" spans="1:14" ht="24" customHeight="1" x14ac:dyDescent="0.6">
      <c r="A2" s="259" t="s">
        <v>108</v>
      </c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</row>
    <row r="3" spans="1:14" ht="24" customHeight="1" x14ac:dyDescent="0.6">
      <c r="A3" s="259" t="s">
        <v>109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</row>
    <row r="4" spans="1:14" ht="22.5" customHeight="1" x14ac:dyDescent="0.6">
      <c r="B4" s="60"/>
      <c r="C4" s="60"/>
      <c r="D4" s="60"/>
      <c r="E4" s="123"/>
      <c r="F4" s="123"/>
      <c r="G4" s="123"/>
      <c r="H4" s="61"/>
      <c r="I4" s="176"/>
      <c r="J4" s="123"/>
      <c r="K4" s="123"/>
      <c r="L4" s="123"/>
      <c r="M4" s="123" t="s">
        <v>2</v>
      </c>
    </row>
    <row r="5" spans="1:14" ht="36" customHeight="1" x14ac:dyDescent="0.6">
      <c r="A5" s="266" t="s">
        <v>319</v>
      </c>
      <c r="B5" s="266" t="s">
        <v>320</v>
      </c>
      <c r="C5" s="260" t="s">
        <v>321</v>
      </c>
      <c r="D5" s="260"/>
      <c r="E5" s="261" t="s">
        <v>322</v>
      </c>
      <c r="F5" s="261"/>
      <c r="G5" s="261"/>
      <c r="H5" s="262" t="s">
        <v>356</v>
      </c>
      <c r="I5" s="266" t="s">
        <v>323</v>
      </c>
      <c r="J5" s="264" t="s">
        <v>324</v>
      </c>
      <c r="K5" s="257" t="s">
        <v>325</v>
      </c>
      <c r="L5" s="257" t="s">
        <v>326</v>
      </c>
      <c r="M5" s="257" t="s">
        <v>327</v>
      </c>
    </row>
    <row r="6" spans="1:14" ht="75" customHeight="1" x14ac:dyDescent="0.6">
      <c r="A6" s="267"/>
      <c r="B6" s="260"/>
      <c r="C6" s="135" t="s">
        <v>11</v>
      </c>
      <c r="D6" s="135" t="s">
        <v>12</v>
      </c>
      <c r="E6" s="135" t="s">
        <v>13</v>
      </c>
      <c r="F6" s="135" t="s">
        <v>14</v>
      </c>
      <c r="G6" s="135" t="s">
        <v>15</v>
      </c>
      <c r="H6" s="263"/>
      <c r="I6" s="266"/>
      <c r="J6" s="265"/>
      <c r="K6" s="258"/>
      <c r="L6" s="258"/>
      <c r="M6" s="258"/>
    </row>
    <row r="7" spans="1:14" ht="21.75" customHeight="1" x14ac:dyDescent="0.6">
      <c r="A7" s="246" t="s">
        <v>360</v>
      </c>
      <c r="B7" s="246"/>
      <c r="C7" s="246"/>
      <c r="D7" s="246"/>
      <c r="E7" s="246"/>
      <c r="F7" s="246"/>
      <c r="G7" s="246"/>
      <c r="H7" s="183">
        <f>H9+H14+H26+H32+H49+H150+H168+H231</f>
        <v>4339442.5</v>
      </c>
      <c r="I7" s="184"/>
      <c r="J7" s="185"/>
      <c r="K7" s="186"/>
      <c r="L7" s="186"/>
      <c r="M7" s="186"/>
    </row>
    <row r="8" spans="1:14" s="190" customFormat="1" ht="40.5" customHeight="1" x14ac:dyDescent="0.7">
      <c r="A8" s="245" t="s">
        <v>402</v>
      </c>
      <c r="B8" s="245"/>
      <c r="C8" s="191"/>
      <c r="D8" s="191"/>
      <c r="E8" s="191"/>
      <c r="F8" s="191"/>
      <c r="G8" s="191"/>
      <c r="H8" s="191"/>
      <c r="I8" s="191"/>
      <c r="J8" s="191"/>
      <c r="K8" s="191"/>
      <c r="L8" s="191"/>
      <c r="M8" s="191"/>
      <c r="N8" s="189"/>
    </row>
    <row r="9" spans="1:14" s="142" customFormat="1" ht="24.6" x14ac:dyDescent="0.7">
      <c r="A9" s="149">
        <v>1</v>
      </c>
      <c r="B9" s="138" t="s">
        <v>403</v>
      </c>
      <c r="C9" s="173">
        <v>30</v>
      </c>
      <c r="D9" s="174" t="str">
        <f>D10</f>
        <v>ราย</v>
      </c>
      <c r="E9" s="139"/>
      <c r="F9" s="140"/>
      <c r="G9" s="139"/>
      <c r="H9" s="140">
        <f>H10</f>
        <v>373400</v>
      </c>
      <c r="I9" s="174">
        <v>1</v>
      </c>
      <c r="J9" s="140"/>
      <c r="K9" s="174">
        <v>2</v>
      </c>
      <c r="L9" s="192">
        <v>2</v>
      </c>
      <c r="M9" s="174">
        <v>2</v>
      </c>
      <c r="N9" s="141"/>
    </row>
    <row r="10" spans="1:14" s="142" customFormat="1" ht="42" x14ac:dyDescent="0.7">
      <c r="A10" s="143"/>
      <c r="B10" s="75" t="s">
        <v>404</v>
      </c>
      <c r="C10" s="169">
        <v>30</v>
      </c>
      <c r="D10" s="169" t="s">
        <v>330</v>
      </c>
      <c r="E10" s="144"/>
      <c r="F10" s="145"/>
      <c r="G10" s="144"/>
      <c r="H10" s="144">
        <f>H11+H12+H13</f>
        <v>373400</v>
      </c>
      <c r="I10" s="175"/>
      <c r="J10" s="144"/>
      <c r="K10" s="175"/>
      <c r="L10" s="193"/>
      <c r="M10" s="175"/>
      <c r="N10" s="146"/>
    </row>
    <row r="11" spans="1:14" s="142" customFormat="1" ht="42" x14ac:dyDescent="0.7">
      <c r="A11" s="143"/>
      <c r="B11" s="75" t="s">
        <v>405</v>
      </c>
      <c r="C11" s="170">
        <v>30</v>
      </c>
      <c r="D11" s="169" t="s">
        <v>330</v>
      </c>
      <c r="E11" s="144"/>
      <c r="F11" s="145"/>
      <c r="G11" s="144" t="s">
        <v>406</v>
      </c>
      <c r="H11" s="144">
        <v>66300</v>
      </c>
      <c r="I11" s="175"/>
      <c r="J11" s="132">
        <v>24807</v>
      </c>
      <c r="K11" s="175"/>
      <c r="L11" s="193"/>
      <c r="M11" s="175"/>
      <c r="N11" s="146"/>
    </row>
    <row r="12" spans="1:14" s="142" customFormat="1" ht="42" x14ac:dyDescent="0.7">
      <c r="A12" s="143"/>
      <c r="B12" s="75" t="s">
        <v>407</v>
      </c>
      <c r="C12" s="170">
        <v>30</v>
      </c>
      <c r="D12" s="169" t="s">
        <v>330</v>
      </c>
      <c r="E12" s="144"/>
      <c r="F12" s="145"/>
      <c r="G12" s="144" t="s">
        <v>406</v>
      </c>
      <c r="H12" s="144">
        <v>20300</v>
      </c>
      <c r="I12" s="175"/>
      <c r="J12" s="132">
        <v>24898</v>
      </c>
      <c r="K12" s="175"/>
      <c r="L12" s="193"/>
      <c r="M12" s="175"/>
    </row>
    <row r="13" spans="1:14" s="142" customFormat="1" ht="42" x14ac:dyDescent="0.7">
      <c r="A13" s="137"/>
      <c r="B13" s="148" t="s">
        <v>408</v>
      </c>
      <c r="C13" s="170">
        <v>40</v>
      </c>
      <c r="D13" s="169" t="s">
        <v>330</v>
      </c>
      <c r="E13" s="144"/>
      <c r="F13" s="145"/>
      <c r="G13" s="151" t="s">
        <v>427</v>
      </c>
      <c r="H13" s="144">
        <v>286800</v>
      </c>
      <c r="I13" s="175"/>
      <c r="J13" s="132">
        <v>24990</v>
      </c>
      <c r="K13" s="175"/>
      <c r="L13" s="193"/>
      <c r="M13" s="175"/>
    </row>
    <row r="14" spans="1:14" s="142" customFormat="1" ht="42" x14ac:dyDescent="0.7">
      <c r="A14" s="149">
        <v>2</v>
      </c>
      <c r="B14" s="168" t="s">
        <v>409</v>
      </c>
      <c r="C14" s="173">
        <v>135</v>
      </c>
      <c r="D14" s="173" t="s">
        <v>329</v>
      </c>
      <c r="E14" s="144"/>
      <c r="F14" s="145"/>
      <c r="G14" s="144"/>
      <c r="H14" s="139">
        <f>H15+H19</f>
        <v>1035600</v>
      </c>
      <c r="I14" s="174">
        <v>1</v>
      </c>
      <c r="J14" s="132"/>
      <c r="K14" s="174">
        <v>2</v>
      </c>
      <c r="L14" s="174">
        <v>2</v>
      </c>
      <c r="M14" s="174">
        <v>2</v>
      </c>
    </row>
    <row r="15" spans="1:14" s="142" customFormat="1" ht="105" x14ac:dyDescent="0.45">
      <c r="A15" s="150">
        <v>2.1</v>
      </c>
      <c r="B15" s="55" t="s">
        <v>410</v>
      </c>
      <c r="C15" s="170"/>
      <c r="D15" s="170"/>
      <c r="E15" s="144"/>
      <c r="F15" s="145"/>
      <c r="G15" s="144"/>
      <c r="H15" s="139">
        <f>H16+H17+H18</f>
        <v>500000</v>
      </c>
      <c r="I15" s="175">
        <v>1</v>
      </c>
      <c r="J15" s="132"/>
      <c r="K15" s="174">
        <v>2</v>
      </c>
      <c r="L15" s="193">
        <v>2</v>
      </c>
      <c r="M15" s="175">
        <v>2</v>
      </c>
    </row>
    <row r="16" spans="1:14" s="142" customFormat="1" ht="84" x14ac:dyDescent="0.7">
      <c r="A16" s="137"/>
      <c r="B16" s="64" t="s">
        <v>411</v>
      </c>
      <c r="C16" s="170">
        <v>100</v>
      </c>
      <c r="D16" s="170" t="s">
        <v>330</v>
      </c>
      <c r="E16" s="151"/>
      <c r="F16" s="145"/>
      <c r="G16" s="151" t="s">
        <v>412</v>
      </c>
      <c r="H16" s="144">
        <v>84200</v>
      </c>
      <c r="I16" s="175"/>
      <c r="J16" s="132">
        <v>24869</v>
      </c>
      <c r="K16" s="175"/>
      <c r="L16" s="193"/>
      <c r="M16" s="175"/>
    </row>
    <row r="17" spans="1:13" s="142" customFormat="1" ht="63" x14ac:dyDescent="0.7">
      <c r="A17" s="137"/>
      <c r="B17" s="64" t="s">
        <v>413</v>
      </c>
      <c r="C17" s="170">
        <v>1</v>
      </c>
      <c r="D17" s="170" t="s">
        <v>345</v>
      </c>
      <c r="E17" s="151"/>
      <c r="F17" s="145"/>
      <c r="G17" s="151" t="s">
        <v>362</v>
      </c>
      <c r="H17" s="144">
        <v>87200</v>
      </c>
      <c r="I17" s="175"/>
      <c r="J17" s="132">
        <v>24990</v>
      </c>
      <c r="K17" s="175"/>
      <c r="L17" s="193"/>
      <c r="M17" s="175"/>
    </row>
    <row r="18" spans="1:13" s="142" customFormat="1" ht="42" x14ac:dyDescent="0.7">
      <c r="A18" s="137"/>
      <c r="B18" s="64" t="s">
        <v>414</v>
      </c>
      <c r="C18" s="170">
        <v>1</v>
      </c>
      <c r="D18" s="170" t="s">
        <v>336</v>
      </c>
      <c r="E18" s="151"/>
      <c r="F18" s="145"/>
      <c r="G18" s="151" t="s">
        <v>415</v>
      </c>
      <c r="H18" s="144">
        <v>328600</v>
      </c>
      <c r="I18" s="175"/>
      <c r="J18" s="132">
        <v>24807</v>
      </c>
      <c r="K18" s="175"/>
      <c r="L18" s="193"/>
      <c r="M18" s="175"/>
    </row>
    <row r="19" spans="1:13" s="142" customFormat="1" ht="42" x14ac:dyDescent="0.45">
      <c r="A19" s="152">
        <v>2.2000000000000002</v>
      </c>
      <c r="B19" s="55" t="s">
        <v>416</v>
      </c>
      <c r="C19" s="147"/>
      <c r="D19" s="139"/>
      <c r="E19" s="151"/>
      <c r="F19" s="145"/>
      <c r="G19" s="144"/>
      <c r="H19" s="139">
        <f>H20+H21</f>
        <v>535600</v>
      </c>
      <c r="I19" s="175">
        <v>1</v>
      </c>
      <c r="J19" s="132"/>
      <c r="K19" s="175">
        <v>2</v>
      </c>
      <c r="L19" s="174">
        <v>2</v>
      </c>
      <c r="M19" s="174">
        <v>2</v>
      </c>
    </row>
    <row r="20" spans="1:13" s="142" customFormat="1" ht="42" x14ac:dyDescent="0.7">
      <c r="A20" s="137"/>
      <c r="B20" s="64" t="s">
        <v>417</v>
      </c>
      <c r="C20" s="170">
        <v>35</v>
      </c>
      <c r="D20" s="170" t="s">
        <v>330</v>
      </c>
      <c r="E20" s="151"/>
      <c r="F20" s="145"/>
      <c r="G20" s="144"/>
      <c r="H20" s="144">
        <v>60600</v>
      </c>
      <c r="I20" s="175"/>
      <c r="J20" s="132">
        <v>24838</v>
      </c>
      <c r="K20" s="175"/>
      <c r="L20" s="193"/>
      <c r="M20" s="175"/>
    </row>
    <row r="21" spans="1:13" s="142" customFormat="1" ht="42" x14ac:dyDescent="0.7">
      <c r="A21" s="137"/>
      <c r="B21" s="64" t="s">
        <v>418</v>
      </c>
      <c r="C21" s="171">
        <v>8</v>
      </c>
      <c r="D21" s="171" t="s">
        <v>428</v>
      </c>
      <c r="E21" s="151"/>
      <c r="F21" s="145"/>
      <c r="G21" s="144"/>
      <c r="H21" s="144">
        <v>475000</v>
      </c>
      <c r="I21" s="175"/>
      <c r="J21" s="132">
        <v>24990</v>
      </c>
      <c r="K21" s="175"/>
      <c r="L21" s="193"/>
      <c r="M21" s="175"/>
    </row>
    <row r="22" spans="1:13" s="142" customFormat="1" ht="42" x14ac:dyDescent="0.7">
      <c r="A22" s="137"/>
      <c r="B22" s="64" t="s">
        <v>419</v>
      </c>
      <c r="C22" s="171">
        <v>8</v>
      </c>
      <c r="D22" s="171" t="s">
        <v>428</v>
      </c>
      <c r="E22" s="151"/>
      <c r="F22" s="145"/>
      <c r="G22" s="144"/>
      <c r="H22" s="145"/>
      <c r="I22" s="175"/>
      <c r="J22" s="132" t="s">
        <v>430</v>
      </c>
      <c r="K22" s="175"/>
      <c r="L22" s="193"/>
      <c r="M22" s="175"/>
    </row>
    <row r="23" spans="1:13" s="142" customFormat="1" ht="24.6" x14ac:dyDescent="0.7">
      <c r="A23" s="137"/>
      <c r="B23" s="64" t="s">
        <v>420</v>
      </c>
      <c r="C23" s="147"/>
      <c r="D23" s="144"/>
      <c r="E23" s="151"/>
      <c r="F23" s="145"/>
      <c r="G23" s="144"/>
      <c r="H23" s="145"/>
      <c r="I23" s="175"/>
      <c r="J23" s="132" t="s">
        <v>431</v>
      </c>
      <c r="K23" s="175"/>
      <c r="L23" s="193"/>
      <c r="M23" s="175"/>
    </row>
    <row r="24" spans="1:13" s="142" customFormat="1" ht="24.6" x14ac:dyDescent="0.7">
      <c r="A24" s="137"/>
      <c r="B24" s="64" t="s">
        <v>421</v>
      </c>
      <c r="C24" s="147"/>
      <c r="D24" s="144"/>
      <c r="E24" s="151"/>
      <c r="F24" s="145"/>
      <c r="G24" s="144"/>
      <c r="H24" s="145"/>
      <c r="I24" s="175"/>
      <c r="J24" s="132" t="s">
        <v>432</v>
      </c>
      <c r="K24" s="175"/>
      <c r="L24" s="193"/>
      <c r="M24" s="175"/>
    </row>
    <row r="25" spans="1:13" s="142" customFormat="1" ht="24.6" x14ac:dyDescent="0.7">
      <c r="A25" s="137"/>
      <c r="B25" s="153"/>
      <c r="C25" s="147"/>
      <c r="D25" s="144"/>
      <c r="E25" s="144"/>
      <c r="F25" s="145"/>
      <c r="G25" s="144"/>
      <c r="H25" s="145"/>
      <c r="I25" s="175"/>
      <c r="J25" s="132"/>
      <c r="K25" s="175"/>
      <c r="L25" s="193"/>
      <c r="M25" s="175"/>
    </row>
    <row r="26" spans="1:13" s="142" customFormat="1" ht="63" x14ac:dyDescent="0.6">
      <c r="A26" s="154">
        <v>3</v>
      </c>
      <c r="B26" s="155" t="s">
        <v>422</v>
      </c>
      <c r="C26" s="156"/>
      <c r="D26" s="156"/>
      <c r="E26" s="156"/>
      <c r="F26" s="157"/>
      <c r="G26" s="157"/>
      <c r="H26" s="187">
        <f>H27</f>
        <v>783400</v>
      </c>
      <c r="I26" s="209">
        <v>1</v>
      </c>
      <c r="J26" s="210">
        <v>24807</v>
      </c>
      <c r="K26" s="209">
        <v>2</v>
      </c>
      <c r="L26" s="209">
        <v>2</v>
      </c>
      <c r="M26" s="209">
        <v>2</v>
      </c>
    </row>
    <row r="27" spans="1:13" s="142" customFormat="1" ht="85.5" customHeight="1" x14ac:dyDescent="0.7">
      <c r="A27" s="143"/>
      <c r="B27" s="158" t="s">
        <v>423</v>
      </c>
      <c r="C27" s="159"/>
      <c r="D27" s="160"/>
      <c r="E27" s="160"/>
      <c r="F27" s="161"/>
      <c r="G27" s="162"/>
      <c r="H27" s="160">
        <f>H28+H29+H30</f>
        <v>783400</v>
      </c>
      <c r="I27" s="177">
        <v>1</v>
      </c>
      <c r="J27" s="132">
        <v>24807</v>
      </c>
      <c r="K27" s="194"/>
      <c r="L27" s="195"/>
      <c r="M27" s="195"/>
    </row>
    <row r="28" spans="1:13" s="142" customFormat="1" ht="63" x14ac:dyDescent="0.7">
      <c r="A28" s="143"/>
      <c r="B28" s="163" t="s">
        <v>424</v>
      </c>
      <c r="C28" s="172">
        <v>60</v>
      </c>
      <c r="D28" s="172" t="s">
        <v>330</v>
      </c>
      <c r="E28" s="164"/>
      <c r="F28" s="161"/>
      <c r="G28" s="164" t="s">
        <v>361</v>
      </c>
      <c r="H28" s="164">
        <v>63400</v>
      </c>
      <c r="I28" s="177"/>
      <c r="J28" s="132">
        <v>24807</v>
      </c>
      <c r="K28" s="177"/>
      <c r="L28" s="196"/>
      <c r="M28" s="194"/>
    </row>
    <row r="29" spans="1:13" s="165" customFormat="1" ht="42" x14ac:dyDescent="0.7">
      <c r="A29" s="143"/>
      <c r="B29" s="164" t="s">
        <v>425</v>
      </c>
      <c r="C29" s="188">
        <v>14</v>
      </c>
      <c r="D29" s="172" t="s">
        <v>353</v>
      </c>
      <c r="E29" s="164"/>
      <c r="F29" s="161"/>
      <c r="G29" s="164" t="s">
        <v>361</v>
      </c>
      <c r="H29" s="164">
        <v>700000</v>
      </c>
      <c r="I29" s="177"/>
      <c r="J29" s="132">
        <v>24807</v>
      </c>
      <c r="K29" s="177"/>
      <c r="L29" s="196"/>
      <c r="M29" s="194"/>
    </row>
    <row r="30" spans="1:13" s="142" customFormat="1" x14ac:dyDescent="0.6">
      <c r="A30" s="166"/>
      <c r="B30" s="167" t="s">
        <v>426</v>
      </c>
      <c r="C30" s="188">
        <v>1</v>
      </c>
      <c r="D30" s="172" t="s">
        <v>429</v>
      </c>
      <c r="E30" s="164"/>
      <c r="F30" s="161"/>
      <c r="G30" s="164" t="s">
        <v>361</v>
      </c>
      <c r="H30" s="164">
        <v>20000</v>
      </c>
      <c r="I30" s="177"/>
      <c r="J30" s="132">
        <v>24807</v>
      </c>
      <c r="K30" s="177"/>
      <c r="L30" s="196"/>
      <c r="M30" s="194"/>
    </row>
    <row r="31" spans="1:13" x14ac:dyDescent="0.6">
      <c r="A31" s="136"/>
      <c r="B31" s="205"/>
      <c r="C31" s="205"/>
      <c r="D31" s="205"/>
      <c r="E31" s="205"/>
      <c r="F31" s="205"/>
      <c r="G31" s="205"/>
      <c r="H31" s="207">
        <f>H32+H49+H150+H168+H231</f>
        <v>2147042.5</v>
      </c>
      <c r="I31" s="205"/>
      <c r="J31" s="205"/>
      <c r="K31" s="205"/>
      <c r="L31" s="205"/>
      <c r="M31" s="206"/>
    </row>
    <row r="32" spans="1:13" ht="39.75" customHeight="1" x14ac:dyDescent="0.6">
      <c r="A32" s="248" t="s">
        <v>115</v>
      </c>
      <c r="B32" s="249"/>
      <c r="C32" s="50"/>
      <c r="D32" s="50"/>
      <c r="E32" s="124"/>
      <c r="F32" s="124"/>
      <c r="G32" s="124"/>
      <c r="H32" s="53">
        <f>H33</f>
        <v>47990</v>
      </c>
      <c r="I32" s="124">
        <v>2</v>
      </c>
      <c r="J32" s="124"/>
      <c r="K32" s="124"/>
      <c r="L32" s="124"/>
      <c r="M32" s="124"/>
    </row>
    <row r="33" spans="1:13" ht="45" customHeight="1" x14ac:dyDescent="0.6">
      <c r="A33" s="250" t="s">
        <v>116</v>
      </c>
      <c r="B33" s="251"/>
      <c r="C33" s="51"/>
      <c r="D33" s="51"/>
      <c r="E33" s="125"/>
      <c r="F33" s="125"/>
      <c r="G33" s="125"/>
      <c r="H33" s="54">
        <f>H34+H45</f>
        <v>47990</v>
      </c>
      <c r="I33" s="178"/>
      <c r="J33" s="125"/>
      <c r="K33" s="125"/>
      <c r="L33" s="125"/>
      <c r="M33" s="125"/>
    </row>
    <row r="34" spans="1:13" x14ac:dyDescent="0.6">
      <c r="A34" s="62"/>
      <c r="B34" s="93" t="s">
        <v>117</v>
      </c>
      <c r="C34" s="94" t="s">
        <v>328</v>
      </c>
      <c r="D34" s="94" t="s">
        <v>330</v>
      </c>
      <c r="E34" s="126"/>
      <c r="F34" s="126"/>
      <c r="G34" s="126"/>
      <c r="H34" s="95">
        <v>37840</v>
      </c>
      <c r="I34" s="179"/>
      <c r="J34" s="126"/>
      <c r="K34" s="126">
        <v>1</v>
      </c>
      <c r="L34" s="126">
        <v>3</v>
      </c>
      <c r="M34" s="126">
        <v>4</v>
      </c>
    </row>
    <row r="35" spans="1:13" x14ac:dyDescent="0.6">
      <c r="A35" s="62"/>
      <c r="B35" s="55" t="s">
        <v>118</v>
      </c>
      <c r="C35" s="58">
        <v>80</v>
      </c>
      <c r="D35" s="58" t="s">
        <v>330</v>
      </c>
      <c r="E35" s="127"/>
      <c r="F35" s="127"/>
      <c r="G35" s="127"/>
      <c r="H35" s="57">
        <v>37840</v>
      </c>
      <c r="I35" s="180"/>
      <c r="J35" s="127"/>
      <c r="K35" s="127"/>
      <c r="L35" s="127"/>
      <c r="M35" s="127"/>
    </row>
    <row r="36" spans="1:13" x14ac:dyDescent="0.6">
      <c r="A36" s="63"/>
      <c r="B36" s="64" t="s">
        <v>119</v>
      </c>
      <c r="C36" s="65"/>
      <c r="D36" s="65"/>
      <c r="E36" s="127"/>
      <c r="F36" s="127"/>
      <c r="G36" s="127"/>
      <c r="H36" s="57"/>
      <c r="I36" s="180"/>
      <c r="J36" s="127"/>
      <c r="K36" s="127"/>
      <c r="L36" s="127"/>
      <c r="M36" s="127"/>
    </row>
    <row r="37" spans="1:13" ht="42" x14ac:dyDescent="0.6">
      <c r="A37" s="211"/>
      <c r="B37" s="66" t="s">
        <v>120</v>
      </c>
      <c r="C37" s="65"/>
      <c r="D37" s="65"/>
      <c r="E37" s="127"/>
      <c r="F37" s="127"/>
      <c r="G37" s="127"/>
      <c r="H37" s="57"/>
      <c r="I37" s="180"/>
      <c r="J37" s="127"/>
      <c r="K37" s="127"/>
      <c r="L37" s="127"/>
      <c r="M37" s="127"/>
    </row>
    <row r="38" spans="1:13" ht="42" x14ac:dyDescent="0.6">
      <c r="A38" s="212"/>
      <c r="B38" s="64" t="s">
        <v>121</v>
      </c>
      <c r="C38" s="65">
        <v>16</v>
      </c>
      <c r="D38" s="65" t="s">
        <v>331</v>
      </c>
      <c r="E38" s="127">
        <v>7</v>
      </c>
      <c r="F38" s="127" t="s">
        <v>363</v>
      </c>
      <c r="G38" s="127" t="s">
        <v>364</v>
      </c>
      <c r="H38" s="57">
        <v>3040</v>
      </c>
      <c r="I38" s="180"/>
      <c r="J38" s="132">
        <v>24898</v>
      </c>
      <c r="K38" s="127"/>
      <c r="L38" s="127"/>
      <c r="M38" s="127"/>
    </row>
    <row r="39" spans="1:13" ht="42" x14ac:dyDescent="0.6">
      <c r="A39" s="211" t="s">
        <v>97</v>
      </c>
      <c r="B39" s="64" t="s">
        <v>122</v>
      </c>
      <c r="C39" s="65"/>
      <c r="D39" s="65"/>
      <c r="E39" s="127"/>
      <c r="F39" s="127"/>
      <c r="G39" s="127"/>
      <c r="H39" s="57"/>
      <c r="I39" s="180"/>
      <c r="J39" s="127"/>
      <c r="K39" s="127"/>
      <c r="L39" s="127"/>
      <c r="M39" s="127"/>
    </row>
    <row r="40" spans="1:13" ht="42" x14ac:dyDescent="0.6">
      <c r="A40" s="211"/>
      <c r="B40" s="64" t="s">
        <v>123</v>
      </c>
      <c r="C40" s="65"/>
      <c r="D40" s="65"/>
      <c r="E40" s="127"/>
      <c r="F40" s="127"/>
      <c r="G40" s="127"/>
      <c r="H40" s="57"/>
      <c r="I40" s="180"/>
      <c r="J40" s="127"/>
      <c r="K40" s="127"/>
      <c r="L40" s="127"/>
      <c r="M40" s="127"/>
    </row>
    <row r="41" spans="1:13" ht="42.75" customHeight="1" x14ac:dyDescent="0.6">
      <c r="A41" s="211"/>
      <c r="B41" s="67" t="s">
        <v>124</v>
      </c>
      <c r="C41" s="65">
        <v>80</v>
      </c>
      <c r="D41" s="65" t="s">
        <v>330</v>
      </c>
      <c r="E41" s="127"/>
      <c r="F41" s="127"/>
      <c r="G41" s="127" t="s">
        <v>359</v>
      </c>
      <c r="H41" s="57">
        <v>16000</v>
      </c>
      <c r="I41" s="180"/>
      <c r="J41" s="132">
        <v>24807</v>
      </c>
      <c r="K41" s="127"/>
      <c r="L41" s="127"/>
      <c r="M41" s="127"/>
    </row>
    <row r="42" spans="1:13" ht="63" x14ac:dyDescent="0.6">
      <c r="A42" s="211"/>
      <c r="B42" s="68" t="s">
        <v>125</v>
      </c>
      <c r="C42" s="58"/>
      <c r="D42" s="58"/>
      <c r="E42" s="127"/>
      <c r="F42" s="127"/>
      <c r="G42" s="127"/>
      <c r="H42" s="57"/>
      <c r="I42" s="180"/>
      <c r="J42" s="127"/>
      <c r="K42" s="127"/>
      <c r="L42" s="127"/>
      <c r="M42" s="127"/>
    </row>
    <row r="43" spans="1:13" ht="84" x14ac:dyDescent="0.6">
      <c r="A43" s="211"/>
      <c r="B43" s="64" t="s">
        <v>126</v>
      </c>
      <c r="C43" s="65">
        <v>16</v>
      </c>
      <c r="D43" s="65" t="s">
        <v>330</v>
      </c>
      <c r="E43" s="127"/>
      <c r="F43" s="127"/>
      <c r="G43" s="127"/>
      <c r="H43" s="57">
        <v>12800</v>
      </c>
      <c r="I43" s="180"/>
      <c r="J43" s="132">
        <v>24838</v>
      </c>
      <c r="K43" s="127"/>
      <c r="L43" s="127"/>
      <c r="M43" s="127"/>
    </row>
    <row r="44" spans="1:13" ht="84" x14ac:dyDescent="0.6">
      <c r="A44" s="214" t="s">
        <v>98</v>
      </c>
      <c r="B44" s="64" t="s">
        <v>127</v>
      </c>
      <c r="C44" s="65">
        <v>30</v>
      </c>
      <c r="D44" s="65" t="s">
        <v>330</v>
      </c>
      <c r="E44" s="127"/>
      <c r="F44" s="127"/>
      <c r="G44" s="127"/>
      <c r="H44" s="57">
        <v>6000</v>
      </c>
      <c r="I44" s="180"/>
      <c r="J44" s="132">
        <v>24869</v>
      </c>
      <c r="K44" s="127"/>
      <c r="L44" s="127"/>
      <c r="M44" s="127"/>
    </row>
    <row r="45" spans="1:13" ht="63" x14ac:dyDescent="0.6">
      <c r="A45" s="211"/>
      <c r="B45" s="93" t="s">
        <v>128</v>
      </c>
      <c r="C45" s="96">
        <v>35</v>
      </c>
      <c r="D45" s="96" t="s">
        <v>331</v>
      </c>
      <c r="E45" s="126"/>
      <c r="F45" s="126"/>
      <c r="G45" s="126"/>
      <c r="H45" s="95">
        <v>10150</v>
      </c>
      <c r="I45" s="179"/>
      <c r="J45" s="126"/>
      <c r="K45" s="126">
        <v>1</v>
      </c>
      <c r="L45" s="126">
        <v>2</v>
      </c>
      <c r="M45" s="126">
        <v>2</v>
      </c>
    </row>
    <row r="46" spans="1:13" ht="42" x14ac:dyDescent="0.6">
      <c r="A46" s="211"/>
      <c r="B46" s="64" t="s">
        <v>129</v>
      </c>
      <c r="C46" s="48">
        <v>35</v>
      </c>
      <c r="D46" s="48" t="s">
        <v>332</v>
      </c>
      <c r="E46" s="127"/>
      <c r="F46" s="127"/>
      <c r="G46" s="127"/>
      <c r="H46" s="57">
        <v>10150</v>
      </c>
      <c r="I46" s="180"/>
      <c r="J46" s="127"/>
      <c r="K46" s="127"/>
      <c r="L46" s="127"/>
      <c r="M46" s="127"/>
    </row>
    <row r="47" spans="1:13" ht="42" x14ac:dyDescent="0.6">
      <c r="A47" s="211"/>
      <c r="B47" s="64" t="s">
        <v>130</v>
      </c>
      <c r="C47" s="48"/>
      <c r="D47" s="48"/>
      <c r="E47" s="127"/>
      <c r="F47" s="127"/>
      <c r="G47" s="127"/>
      <c r="H47" s="57"/>
      <c r="I47" s="180"/>
      <c r="J47" s="127"/>
      <c r="K47" s="127"/>
      <c r="L47" s="127"/>
      <c r="M47" s="127"/>
    </row>
    <row r="48" spans="1:13" ht="42" x14ac:dyDescent="0.6">
      <c r="A48" s="211"/>
      <c r="B48" s="64" t="s">
        <v>131</v>
      </c>
      <c r="C48" s="69">
        <v>35</v>
      </c>
      <c r="D48" s="69" t="s">
        <v>331</v>
      </c>
      <c r="E48" s="127">
        <v>7</v>
      </c>
      <c r="F48" s="127" t="s">
        <v>363</v>
      </c>
      <c r="G48" s="127" t="s">
        <v>364</v>
      </c>
      <c r="H48" s="57">
        <v>10150</v>
      </c>
      <c r="I48" s="180"/>
      <c r="J48" s="132">
        <v>24807</v>
      </c>
      <c r="K48" s="127"/>
      <c r="L48" s="127"/>
      <c r="M48" s="127"/>
    </row>
    <row r="49" spans="1:13" ht="33" customHeight="1" x14ac:dyDescent="0.6">
      <c r="A49" s="252" t="s">
        <v>132</v>
      </c>
      <c r="B49" s="253"/>
      <c r="C49" s="97">
        <v>403</v>
      </c>
      <c r="D49" s="97" t="s">
        <v>330</v>
      </c>
      <c r="E49" s="128"/>
      <c r="F49" s="128"/>
      <c r="G49" s="128"/>
      <c r="H49" s="53">
        <f>H50+H76+H79+H98+H106+H111+H131</f>
        <v>1607152.5</v>
      </c>
      <c r="I49" s="124">
        <v>2</v>
      </c>
      <c r="J49" s="128"/>
      <c r="K49" s="128"/>
      <c r="L49" s="128"/>
      <c r="M49" s="128"/>
    </row>
    <row r="50" spans="1:13" ht="63" x14ac:dyDescent="0.6">
      <c r="A50" s="211"/>
      <c r="B50" s="198" t="s">
        <v>133</v>
      </c>
      <c r="C50" s="199">
        <v>325</v>
      </c>
      <c r="D50" s="199" t="s">
        <v>330</v>
      </c>
      <c r="E50" s="200"/>
      <c r="F50" s="200"/>
      <c r="G50" s="200"/>
      <c r="H50" s="53">
        <v>391900</v>
      </c>
      <c r="I50" s="201"/>
      <c r="J50" s="200"/>
      <c r="K50" s="128">
        <v>3</v>
      </c>
      <c r="L50" s="128">
        <v>2</v>
      </c>
      <c r="M50" s="128">
        <v>1</v>
      </c>
    </row>
    <row r="51" spans="1:13" ht="63" x14ac:dyDescent="0.6">
      <c r="A51" s="211"/>
      <c r="B51" s="73" t="s">
        <v>134</v>
      </c>
      <c r="C51" s="49"/>
      <c r="D51" s="49"/>
      <c r="E51" s="127"/>
      <c r="F51" s="127"/>
      <c r="G51" s="127"/>
      <c r="H51" s="57"/>
      <c r="I51" s="180"/>
      <c r="J51" s="127"/>
      <c r="K51" s="127"/>
      <c r="L51" s="127"/>
      <c r="M51" s="127"/>
    </row>
    <row r="52" spans="1:13" ht="42" x14ac:dyDescent="0.6">
      <c r="A52" s="211"/>
      <c r="B52" s="49" t="s">
        <v>135</v>
      </c>
      <c r="C52" s="49"/>
      <c r="D52" s="49"/>
      <c r="E52" s="127"/>
      <c r="F52" s="127"/>
      <c r="G52" s="127"/>
      <c r="H52" s="57"/>
      <c r="I52" s="180"/>
      <c r="J52" s="127"/>
      <c r="K52" s="127"/>
      <c r="L52" s="127"/>
      <c r="M52" s="127"/>
    </row>
    <row r="53" spans="1:13" ht="42" x14ac:dyDescent="0.6">
      <c r="A53" s="211"/>
      <c r="B53" s="49" t="s">
        <v>136</v>
      </c>
      <c r="C53" s="49">
        <v>8</v>
      </c>
      <c r="D53" s="49" t="s">
        <v>333</v>
      </c>
      <c r="E53" s="127"/>
      <c r="F53" s="127"/>
      <c r="G53" s="127" t="s">
        <v>359</v>
      </c>
      <c r="H53" s="57">
        <v>48000</v>
      </c>
      <c r="I53" s="180"/>
      <c r="J53" s="132">
        <v>24807</v>
      </c>
      <c r="K53" s="127"/>
      <c r="L53" s="127"/>
      <c r="M53" s="127"/>
    </row>
    <row r="54" spans="1:13" ht="42" x14ac:dyDescent="0.6">
      <c r="A54" s="214"/>
      <c r="B54" s="49" t="s">
        <v>137</v>
      </c>
      <c r="C54" s="49">
        <v>240</v>
      </c>
      <c r="D54" s="49" t="s">
        <v>329</v>
      </c>
      <c r="E54" s="127"/>
      <c r="F54" s="127"/>
      <c r="G54" s="127" t="s">
        <v>359</v>
      </c>
      <c r="H54" s="57">
        <v>48000</v>
      </c>
      <c r="I54" s="180"/>
      <c r="J54" s="132">
        <v>24838</v>
      </c>
      <c r="K54" s="127"/>
      <c r="L54" s="127"/>
      <c r="M54" s="127"/>
    </row>
    <row r="55" spans="1:13" ht="63" x14ac:dyDescent="0.6">
      <c r="A55" s="211"/>
      <c r="B55" s="49" t="s">
        <v>138</v>
      </c>
      <c r="C55" s="49">
        <v>240</v>
      </c>
      <c r="D55" s="49" t="s">
        <v>334</v>
      </c>
      <c r="E55" s="127"/>
      <c r="F55" s="127"/>
      <c r="G55" s="127" t="s">
        <v>359</v>
      </c>
      <c r="H55" s="57">
        <v>108000</v>
      </c>
      <c r="I55" s="180"/>
      <c r="J55" s="132">
        <v>24869</v>
      </c>
      <c r="K55" s="127"/>
      <c r="L55" s="127"/>
      <c r="M55" s="127"/>
    </row>
    <row r="56" spans="1:13" ht="42" x14ac:dyDescent="0.6">
      <c r="A56" s="211"/>
      <c r="B56" s="134" t="s">
        <v>399</v>
      </c>
      <c r="C56" s="49"/>
      <c r="D56" s="49"/>
      <c r="E56" s="127"/>
      <c r="F56" s="127"/>
      <c r="G56" s="127"/>
      <c r="H56" s="57"/>
      <c r="I56" s="180"/>
      <c r="J56" s="127"/>
      <c r="K56" s="127"/>
      <c r="L56" s="127"/>
      <c r="M56" s="127"/>
    </row>
    <row r="57" spans="1:13" ht="63" x14ac:dyDescent="0.6">
      <c r="A57" s="211"/>
      <c r="B57" s="49" t="s">
        <v>139</v>
      </c>
      <c r="C57" s="49">
        <v>140</v>
      </c>
      <c r="D57" s="49" t="s">
        <v>335</v>
      </c>
      <c r="E57" s="127"/>
      <c r="F57" s="127"/>
      <c r="G57" s="127" t="s">
        <v>359</v>
      </c>
      <c r="H57" s="57">
        <v>7000</v>
      </c>
      <c r="I57" s="180"/>
      <c r="J57" s="127" t="s">
        <v>381</v>
      </c>
      <c r="K57" s="127"/>
      <c r="L57" s="127"/>
      <c r="M57" s="127"/>
    </row>
    <row r="58" spans="1:13" ht="42" x14ac:dyDescent="0.6">
      <c r="A58" s="211"/>
      <c r="B58" s="74" t="s">
        <v>140</v>
      </c>
      <c r="C58" s="49"/>
      <c r="D58" s="49"/>
      <c r="E58" s="127"/>
      <c r="F58" s="127"/>
      <c r="G58" s="127"/>
      <c r="H58" s="57"/>
      <c r="I58" s="180"/>
      <c r="J58" s="127"/>
      <c r="K58" s="127"/>
      <c r="L58" s="127"/>
      <c r="M58" s="127"/>
    </row>
    <row r="59" spans="1:13" ht="42" x14ac:dyDescent="0.6">
      <c r="A59" s="211"/>
      <c r="B59" s="49" t="s">
        <v>141</v>
      </c>
      <c r="C59" s="49"/>
      <c r="D59" s="49"/>
      <c r="E59" s="127"/>
      <c r="F59" s="127"/>
      <c r="G59" s="127"/>
      <c r="H59" s="57"/>
      <c r="I59" s="180"/>
      <c r="J59" s="127"/>
      <c r="K59" s="127"/>
      <c r="L59" s="127"/>
      <c r="M59" s="127"/>
    </row>
    <row r="60" spans="1:13" ht="63" x14ac:dyDescent="0.6">
      <c r="A60" s="211"/>
      <c r="B60" s="49" t="s">
        <v>142</v>
      </c>
      <c r="C60" s="49">
        <v>26</v>
      </c>
      <c r="D60" s="49" t="s">
        <v>336</v>
      </c>
      <c r="E60" s="127"/>
      <c r="F60" s="127"/>
      <c r="G60" s="127" t="s">
        <v>359</v>
      </c>
      <c r="H60" s="57">
        <v>15600</v>
      </c>
      <c r="I60" s="180"/>
      <c r="J60" s="132">
        <v>24869</v>
      </c>
      <c r="K60" s="127"/>
      <c r="L60" s="127"/>
      <c r="M60" s="127"/>
    </row>
    <row r="61" spans="1:13" ht="63" x14ac:dyDescent="0.6">
      <c r="A61" s="211"/>
      <c r="B61" s="49" t="s">
        <v>143</v>
      </c>
      <c r="C61" s="49"/>
      <c r="D61" s="49"/>
      <c r="E61" s="127"/>
      <c r="F61" s="127"/>
      <c r="G61" s="127"/>
      <c r="H61" s="57"/>
      <c r="I61" s="180"/>
      <c r="J61" s="127"/>
      <c r="K61" s="127"/>
      <c r="L61" s="127"/>
      <c r="M61" s="127"/>
    </row>
    <row r="62" spans="1:13" ht="41.25" customHeight="1" x14ac:dyDescent="0.6">
      <c r="A62" s="211"/>
      <c r="B62" s="49" t="s">
        <v>144</v>
      </c>
      <c r="C62" s="49">
        <v>8</v>
      </c>
      <c r="D62" s="49" t="s">
        <v>337</v>
      </c>
      <c r="E62" s="127"/>
      <c r="F62" s="127"/>
      <c r="G62" s="127" t="s">
        <v>359</v>
      </c>
      <c r="H62" s="57">
        <v>9600</v>
      </c>
      <c r="I62" s="180"/>
      <c r="J62" s="132">
        <v>24898</v>
      </c>
      <c r="K62" s="127"/>
      <c r="L62" s="127"/>
      <c r="M62" s="127"/>
    </row>
    <row r="63" spans="1:13" ht="42" x14ac:dyDescent="0.6">
      <c r="A63" s="214"/>
      <c r="B63" s="49" t="s">
        <v>145</v>
      </c>
      <c r="C63" s="49">
        <v>26</v>
      </c>
      <c r="D63" s="49" t="s">
        <v>330</v>
      </c>
      <c r="E63" s="127"/>
      <c r="F63" s="127"/>
      <c r="G63" s="127" t="s">
        <v>359</v>
      </c>
      <c r="H63" s="57">
        <v>5200</v>
      </c>
      <c r="I63" s="180"/>
      <c r="J63" s="132">
        <v>24807</v>
      </c>
      <c r="K63" s="127"/>
      <c r="L63" s="127"/>
      <c r="M63" s="127"/>
    </row>
    <row r="64" spans="1:13" ht="42" x14ac:dyDescent="0.6">
      <c r="A64" s="211"/>
      <c r="B64" s="49" t="s">
        <v>146</v>
      </c>
      <c r="C64" s="49"/>
      <c r="D64" s="49"/>
      <c r="E64" s="127"/>
      <c r="F64" s="127"/>
      <c r="G64" s="127"/>
      <c r="H64" s="57"/>
      <c r="I64" s="180"/>
      <c r="J64" s="127"/>
      <c r="K64" s="127"/>
      <c r="L64" s="127"/>
      <c r="M64" s="127"/>
    </row>
    <row r="65" spans="1:13" ht="42" x14ac:dyDescent="0.6">
      <c r="A65" s="211"/>
      <c r="B65" s="49" t="s">
        <v>147</v>
      </c>
      <c r="C65" s="49"/>
      <c r="D65" s="49"/>
      <c r="E65" s="127"/>
      <c r="F65" s="127"/>
      <c r="G65" s="127"/>
      <c r="H65" s="57"/>
      <c r="I65" s="180"/>
      <c r="J65" s="127"/>
      <c r="K65" s="127"/>
      <c r="L65" s="127"/>
      <c r="M65" s="127"/>
    </row>
    <row r="66" spans="1:13" ht="63" x14ac:dyDescent="0.6">
      <c r="A66" s="211"/>
      <c r="B66" s="49" t="s">
        <v>148</v>
      </c>
      <c r="C66" s="49">
        <v>15</v>
      </c>
      <c r="D66" s="49" t="s">
        <v>330</v>
      </c>
      <c r="E66" s="127"/>
      <c r="F66" s="127"/>
      <c r="G66" s="127" t="s">
        <v>365</v>
      </c>
      <c r="H66" s="57">
        <v>15000</v>
      </c>
      <c r="I66" s="180"/>
      <c r="J66" s="127" t="s">
        <v>382</v>
      </c>
      <c r="K66" s="127"/>
      <c r="L66" s="127"/>
      <c r="M66" s="127"/>
    </row>
    <row r="67" spans="1:13" ht="39.75" customHeight="1" x14ac:dyDescent="0.6">
      <c r="A67" s="211"/>
      <c r="B67" s="49" t="s">
        <v>149</v>
      </c>
      <c r="C67" s="49">
        <v>1</v>
      </c>
      <c r="D67" s="49" t="s">
        <v>338</v>
      </c>
      <c r="E67" s="127"/>
      <c r="F67" s="127"/>
      <c r="G67" s="127" t="s">
        <v>365</v>
      </c>
      <c r="H67" s="57">
        <v>8000</v>
      </c>
      <c r="I67" s="180"/>
      <c r="J67" s="132">
        <v>24898</v>
      </c>
      <c r="K67" s="127"/>
      <c r="L67" s="127"/>
      <c r="M67" s="127"/>
    </row>
    <row r="68" spans="1:13" x14ac:dyDescent="0.6">
      <c r="A68" s="211"/>
      <c r="B68" s="49" t="s">
        <v>150</v>
      </c>
      <c r="C68" s="49">
        <v>1</v>
      </c>
      <c r="D68" s="49" t="s">
        <v>336</v>
      </c>
      <c r="E68" s="127"/>
      <c r="F68" s="127"/>
      <c r="G68" s="127" t="s">
        <v>365</v>
      </c>
      <c r="H68" s="57">
        <v>12000</v>
      </c>
      <c r="I68" s="180"/>
      <c r="J68" s="132">
        <v>24898</v>
      </c>
      <c r="K68" s="127"/>
      <c r="L68" s="127"/>
      <c r="M68" s="127"/>
    </row>
    <row r="69" spans="1:13" ht="41.25" customHeight="1" x14ac:dyDescent="0.6">
      <c r="A69" s="211"/>
      <c r="B69" s="49" t="s">
        <v>151</v>
      </c>
      <c r="C69" s="49"/>
      <c r="D69" s="49"/>
      <c r="E69" s="127"/>
      <c r="F69" s="127"/>
      <c r="G69" s="127"/>
      <c r="H69" s="57"/>
      <c r="I69" s="180"/>
      <c r="J69" s="127"/>
      <c r="K69" s="127"/>
      <c r="L69" s="127"/>
      <c r="M69" s="127"/>
    </row>
    <row r="70" spans="1:13" ht="42" x14ac:dyDescent="0.6">
      <c r="A70" s="211"/>
      <c r="B70" s="49" t="s">
        <v>152</v>
      </c>
      <c r="C70" s="49"/>
      <c r="D70" s="49"/>
      <c r="E70" s="127"/>
      <c r="F70" s="127"/>
      <c r="G70" s="127"/>
      <c r="H70" s="57"/>
      <c r="I70" s="180"/>
      <c r="J70" s="127"/>
      <c r="K70" s="127"/>
      <c r="L70" s="127"/>
      <c r="M70" s="127"/>
    </row>
    <row r="71" spans="1:13" ht="63" x14ac:dyDescent="0.6">
      <c r="A71" s="211"/>
      <c r="B71" s="49" t="s">
        <v>153</v>
      </c>
      <c r="C71" s="49">
        <v>70</v>
      </c>
      <c r="D71" s="49" t="s">
        <v>330</v>
      </c>
      <c r="E71" s="127"/>
      <c r="F71" s="127"/>
      <c r="G71" s="65" t="s">
        <v>366</v>
      </c>
      <c r="H71" s="57">
        <v>14000</v>
      </c>
      <c r="I71" s="180"/>
      <c r="J71" s="132">
        <v>24838</v>
      </c>
      <c r="K71" s="127"/>
      <c r="L71" s="127"/>
      <c r="M71" s="127"/>
    </row>
    <row r="72" spans="1:13" ht="63" x14ac:dyDescent="0.6">
      <c r="A72" s="211"/>
      <c r="B72" s="49" t="s">
        <v>154</v>
      </c>
      <c r="C72" s="49">
        <v>7</v>
      </c>
      <c r="D72" s="49" t="s">
        <v>339</v>
      </c>
      <c r="E72" s="127"/>
      <c r="F72" s="127"/>
      <c r="G72" s="65" t="s">
        <v>366</v>
      </c>
      <c r="H72" s="57">
        <v>52500</v>
      </c>
      <c r="I72" s="180"/>
      <c r="J72" s="132">
        <v>24869</v>
      </c>
      <c r="K72" s="127"/>
      <c r="L72" s="127"/>
      <c r="M72" s="127"/>
    </row>
    <row r="73" spans="1:13" ht="42" x14ac:dyDescent="0.6">
      <c r="A73" s="214"/>
      <c r="B73" s="49" t="s">
        <v>155</v>
      </c>
      <c r="C73" s="49"/>
      <c r="D73" s="49"/>
      <c r="E73" s="127"/>
      <c r="F73" s="127"/>
      <c r="G73" s="127"/>
      <c r="H73" s="57"/>
      <c r="I73" s="180"/>
      <c r="J73" s="127"/>
      <c r="K73" s="127"/>
      <c r="L73" s="127"/>
      <c r="M73" s="127"/>
    </row>
    <row r="74" spans="1:13" ht="63" x14ac:dyDescent="0.6">
      <c r="A74" s="211"/>
      <c r="B74" s="49" t="s">
        <v>156</v>
      </c>
      <c r="C74" s="49">
        <v>70</v>
      </c>
      <c r="D74" s="49" t="s">
        <v>330</v>
      </c>
      <c r="E74" s="127"/>
      <c r="F74" s="127"/>
      <c r="G74" s="65" t="s">
        <v>366</v>
      </c>
      <c r="H74" s="57">
        <v>14000</v>
      </c>
      <c r="I74" s="180"/>
      <c r="J74" s="132">
        <v>24869</v>
      </c>
      <c r="K74" s="127"/>
      <c r="L74" s="127"/>
      <c r="M74" s="127"/>
    </row>
    <row r="75" spans="1:13" ht="63" x14ac:dyDescent="0.6">
      <c r="A75" s="211"/>
      <c r="B75" s="49" t="s">
        <v>157</v>
      </c>
      <c r="C75" s="49">
        <v>7</v>
      </c>
      <c r="D75" s="49" t="s">
        <v>340</v>
      </c>
      <c r="E75" s="127"/>
      <c r="F75" s="127"/>
      <c r="G75" s="65" t="s">
        <v>366</v>
      </c>
      <c r="H75" s="57">
        <v>35000</v>
      </c>
      <c r="I75" s="180"/>
      <c r="J75" s="132">
        <v>24869</v>
      </c>
      <c r="K75" s="127"/>
      <c r="L75" s="127"/>
      <c r="M75" s="127"/>
    </row>
    <row r="76" spans="1:13" ht="63" x14ac:dyDescent="0.6">
      <c r="A76" s="211"/>
      <c r="B76" s="98" t="s">
        <v>158</v>
      </c>
      <c r="C76" s="99">
        <v>20</v>
      </c>
      <c r="D76" s="99" t="s">
        <v>330</v>
      </c>
      <c r="E76" s="129"/>
      <c r="F76" s="129"/>
      <c r="G76" s="129"/>
      <c r="H76" s="111">
        <v>21400</v>
      </c>
      <c r="I76" s="181"/>
      <c r="J76" s="129"/>
      <c r="K76" s="129">
        <v>2</v>
      </c>
      <c r="L76" s="129">
        <v>2</v>
      </c>
      <c r="M76" s="129">
        <v>2</v>
      </c>
    </row>
    <row r="77" spans="1:13" ht="42" x14ac:dyDescent="0.6">
      <c r="A77" s="211"/>
      <c r="B77" s="74" t="s">
        <v>159</v>
      </c>
      <c r="C77" s="49">
        <v>20</v>
      </c>
      <c r="D77" s="49" t="s">
        <v>330</v>
      </c>
      <c r="E77" s="127"/>
      <c r="F77" s="127"/>
      <c r="G77" s="127"/>
      <c r="H77" s="57">
        <v>21400</v>
      </c>
      <c r="I77" s="180"/>
      <c r="J77" s="132"/>
      <c r="K77" s="127"/>
      <c r="L77" s="127"/>
      <c r="M77" s="127"/>
    </row>
    <row r="78" spans="1:13" ht="42" customHeight="1" x14ac:dyDescent="0.6">
      <c r="A78" s="211"/>
      <c r="B78" s="49" t="s">
        <v>160</v>
      </c>
      <c r="C78" s="49">
        <v>20</v>
      </c>
      <c r="D78" s="49" t="s">
        <v>330</v>
      </c>
      <c r="E78" s="127"/>
      <c r="F78" s="65" t="s">
        <v>367</v>
      </c>
      <c r="G78" s="127" t="s">
        <v>364</v>
      </c>
      <c r="H78" s="57">
        <v>21400</v>
      </c>
      <c r="I78" s="180"/>
      <c r="J78" s="132">
        <v>24838</v>
      </c>
      <c r="K78" s="127"/>
      <c r="L78" s="127"/>
      <c r="M78" s="127"/>
    </row>
    <row r="79" spans="1:13" ht="64.5" customHeight="1" x14ac:dyDescent="0.6">
      <c r="A79" s="211"/>
      <c r="B79" s="100" t="s">
        <v>161</v>
      </c>
      <c r="C79" s="103">
        <v>30</v>
      </c>
      <c r="D79" s="103" t="s">
        <v>330</v>
      </c>
      <c r="E79" s="129"/>
      <c r="F79" s="129"/>
      <c r="G79" s="129"/>
      <c r="H79" s="111">
        <v>148000</v>
      </c>
      <c r="I79" s="181"/>
      <c r="J79" s="129"/>
      <c r="K79" s="129">
        <v>2</v>
      </c>
      <c r="L79" s="129">
        <v>2</v>
      </c>
      <c r="M79" s="129">
        <v>2</v>
      </c>
    </row>
    <row r="80" spans="1:13" ht="63" x14ac:dyDescent="0.6">
      <c r="A80" s="211"/>
      <c r="B80" s="75" t="s">
        <v>162</v>
      </c>
      <c r="C80" s="71">
        <v>30</v>
      </c>
      <c r="D80" s="71" t="s">
        <v>330</v>
      </c>
      <c r="E80" s="127"/>
      <c r="F80" s="127"/>
      <c r="G80" s="127"/>
      <c r="H80" s="57">
        <v>145000</v>
      </c>
      <c r="I80" s="180"/>
      <c r="J80" s="127"/>
      <c r="K80" s="127"/>
      <c r="L80" s="127"/>
      <c r="M80" s="127"/>
    </row>
    <row r="81" spans="1:13" ht="84" x14ac:dyDescent="0.6">
      <c r="A81" s="214"/>
      <c r="B81" s="75" t="s">
        <v>163</v>
      </c>
      <c r="C81" s="71"/>
      <c r="D81" s="71"/>
      <c r="E81" s="127"/>
      <c r="F81" s="127"/>
      <c r="G81" s="127"/>
      <c r="H81" s="57"/>
      <c r="I81" s="180"/>
      <c r="J81" s="127"/>
      <c r="K81" s="127"/>
      <c r="L81" s="127"/>
      <c r="M81" s="127"/>
    </row>
    <row r="82" spans="1:13" ht="105" x14ac:dyDescent="0.6">
      <c r="A82" s="211"/>
      <c r="B82" s="64" t="s">
        <v>164</v>
      </c>
      <c r="C82" s="65">
        <v>30</v>
      </c>
      <c r="D82" s="65" t="s">
        <v>341</v>
      </c>
      <c r="E82" s="127"/>
      <c r="F82" s="127"/>
      <c r="G82" s="127" t="s">
        <v>368</v>
      </c>
      <c r="H82" s="57">
        <v>10500</v>
      </c>
      <c r="I82" s="180"/>
      <c r="J82" s="132">
        <v>24807</v>
      </c>
      <c r="K82" s="127"/>
      <c r="L82" s="127"/>
      <c r="M82" s="127"/>
    </row>
    <row r="83" spans="1:13" ht="42" x14ac:dyDescent="0.6">
      <c r="A83" s="211"/>
      <c r="B83" s="76" t="s">
        <v>165</v>
      </c>
      <c r="C83" s="65">
        <v>1</v>
      </c>
      <c r="D83" s="65" t="s">
        <v>336</v>
      </c>
      <c r="E83" s="127"/>
      <c r="F83" s="127"/>
      <c r="G83" s="127" t="s">
        <v>368</v>
      </c>
      <c r="H83" s="57">
        <v>50000</v>
      </c>
      <c r="I83" s="180"/>
      <c r="J83" s="132">
        <v>24869</v>
      </c>
      <c r="K83" s="127"/>
      <c r="L83" s="127"/>
      <c r="M83" s="127"/>
    </row>
    <row r="84" spans="1:13" ht="63" customHeight="1" x14ac:dyDescent="0.6">
      <c r="A84" s="211"/>
      <c r="B84" s="64" t="s">
        <v>166</v>
      </c>
      <c r="C84" s="75"/>
      <c r="D84" s="75"/>
      <c r="E84" s="127"/>
      <c r="F84" s="127"/>
      <c r="G84" s="127"/>
      <c r="H84" s="57"/>
      <c r="I84" s="180"/>
      <c r="J84" s="127"/>
      <c r="K84" s="127"/>
      <c r="L84" s="127"/>
      <c r="M84" s="127"/>
    </row>
    <row r="85" spans="1:13" ht="42" x14ac:dyDescent="0.6">
      <c r="A85" s="211"/>
      <c r="B85" s="64" t="s">
        <v>167</v>
      </c>
      <c r="C85" s="65">
        <v>1</v>
      </c>
      <c r="D85" s="65" t="s">
        <v>343</v>
      </c>
      <c r="E85" s="127"/>
      <c r="F85" s="127"/>
      <c r="G85" s="127" t="s">
        <v>368</v>
      </c>
      <c r="H85" s="57">
        <v>35000</v>
      </c>
      <c r="I85" s="180"/>
      <c r="J85" s="132">
        <v>24869</v>
      </c>
      <c r="K85" s="127"/>
      <c r="L85" s="127"/>
      <c r="M85" s="127"/>
    </row>
    <row r="86" spans="1:13" x14ac:dyDescent="0.6">
      <c r="A86" s="211"/>
      <c r="B86" s="77" t="s">
        <v>168</v>
      </c>
      <c r="C86" s="65"/>
      <c r="D86" s="65"/>
      <c r="E86" s="127"/>
      <c r="F86" s="127"/>
      <c r="G86" s="127"/>
      <c r="H86" s="57"/>
      <c r="I86" s="180"/>
      <c r="J86" s="127"/>
      <c r="K86" s="127"/>
      <c r="L86" s="127"/>
      <c r="M86" s="127"/>
    </row>
    <row r="87" spans="1:13" ht="42" x14ac:dyDescent="0.6">
      <c r="A87" s="211"/>
      <c r="B87" s="78" t="s">
        <v>169</v>
      </c>
      <c r="C87" s="65">
        <v>1</v>
      </c>
      <c r="D87" s="65" t="s">
        <v>344</v>
      </c>
      <c r="E87" s="127">
        <v>7</v>
      </c>
      <c r="F87" s="127" t="s">
        <v>363</v>
      </c>
      <c r="G87" s="127" t="s">
        <v>364</v>
      </c>
      <c r="H87" s="57">
        <v>5000</v>
      </c>
      <c r="I87" s="180"/>
      <c r="J87" s="132">
        <v>24838</v>
      </c>
      <c r="K87" s="127"/>
      <c r="L87" s="127"/>
      <c r="M87" s="127"/>
    </row>
    <row r="88" spans="1:13" ht="42" x14ac:dyDescent="0.6">
      <c r="A88" s="211"/>
      <c r="B88" s="79" t="s">
        <v>170</v>
      </c>
      <c r="C88" s="65">
        <v>8</v>
      </c>
      <c r="D88" s="65" t="s">
        <v>345</v>
      </c>
      <c r="E88" s="127"/>
      <c r="F88" s="127"/>
      <c r="G88" s="127" t="s">
        <v>359</v>
      </c>
      <c r="H88" s="57">
        <v>4000</v>
      </c>
      <c r="I88" s="180"/>
      <c r="J88" s="132">
        <v>24807</v>
      </c>
      <c r="K88" s="127"/>
      <c r="L88" s="127"/>
      <c r="M88" s="127"/>
    </row>
    <row r="89" spans="1:13" ht="42" x14ac:dyDescent="0.6">
      <c r="A89" s="211"/>
      <c r="B89" s="78" t="s">
        <v>171</v>
      </c>
      <c r="C89" s="65"/>
      <c r="D89" s="65"/>
      <c r="E89" s="127"/>
      <c r="F89" s="127"/>
      <c r="G89" s="127"/>
      <c r="H89" s="57"/>
      <c r="I89" s="180"/>
      <c r="J89" s="127"/>
      <c r="K89" s="127"/>
      <c r="L89" s="127"/>
      <c r="M89" s="127"/>
    </row>
    <row r="90" spans="1:13" ht="63" x14ac:dyDescent="0.6">
      <c r="A90" s="214"/>
      <c r="B90" s="76" t="s">
        <v>172</v>
      </c>
      <c r="C90" s="65">
        <v>8</v>
      </c>
      <c r="D90" s="65" t="s">
        <v>345</v>
      </c>
      <c r="E90" s="127"/>
      <c r="F90" s="127"/>
      <c r="G90" s="127" t="s">
        <v>359</v>
      </c>
      <c r="H90" s="57">
        <v>4000</v>
      </c>
      <c r="I90" s="180"/>
      <c r="J90" s="132">
        <v>24807</v>
      </c>
      <c r="K90" s="127"/>
      <c r="L90" s="127"/>
      <c r="M90" s="127"/>
    </row>
    <row r="91" spans="1:13" ht="63" x14ac:dyDescent="0.6">
      <c r="A91" s="211"/>
      <c r="B91" s="79" t="s">
        <v>173</v>
      </c>
      <c r="C91" s="65"/>
      <c r="D91" s="65"/>
      <c r="E91" s="127"/>
      <c r="F91" s="127"/>
      <c r="G91" s="127"/>
      <c r="H91" s="57"/>
      <c r="I91" s="180"/>
      <c r="J91" s="127"/>
      <c r="K91" s="127"/>
      <c r="L91" s="127"/>
      <c r="M91" s="127"/>
    </row>
    <row r="92" spans="1:13" x14ac:dyDescent="0.6">
      <c r="A92" s="211"/>
      <c r="B92" s="79" t="s">
        <v>174</v>
      </c>
      <c r="C92" s="65">
        <v>8</v>
      </c>
      <c r="D92" s="65" t="s">
        <v>345</v>
      </c>
      <c r="E92" s="127"/>
      <c r="F92" s="127"/>
      <c r="G92" s="127" t="s">
        <v>359</v>
      </c>
      <c r="H92" s="57">
        <v>24000</v>
      </c>
      <c r="I92" s="180"/>
      <c r="J92" s="132">
        <v>24807</v>
      </c>
      <c r="K92" s="127"/>
      <c r="L92" s="127"/>
      <c r="M92" s="127"/>
    </row>
    <row r="93" spans="1:13" x14ac:dyDescent="0.6">
      <c r="A93" s="211"/>
      <c r="B93" s="79" t="s">
        <v>175</v>
      </c>
      <c r="C93" s="65">
        <v>1</v>
      </c>
      <c r="D93" s="65" t="s">
        <v>345</v>
      </c>
      <c r="E93" s="127">
        <v>7</v>
      </c>
      <c r="F93" s="127" t="s">
        <v>363</v>
      </c>
      <c r="G93" s="127" t="s">
        <v>364</v>
      </c>
      <c r="H93" s="57">
        <v>7500</v>
      </c>
      <c r="I93" s="180"/>
      <c r="J93" s="132">
        <v>24838</v>
      </c>
      <c r="K93" s="127"/>
      <c r="L93" s="127"/>
      <c r="M93" s="127"/>
    </row>
    <row r="94" spans="1:13" x14ac:dyDescent="0.6">
      <c r="A94" s="211"/>
      <c r="B94" s="77" t="s">
        <v>176</v>
      </c>
      <c r="C94" s="65"/>
      <c r="D94" s="65"/>
      <c r="E94" s="127"/>
      <c r="F94" s="127"/>
      <c r="G94" s="127"/>
      <c r="H94" s="57"/>
      <c r="I94" s="180"/>
      <c r="J94" s="127"/>
      <c r="K94" s="127"/>
      <c r="L94" s="127"/>
      <c r="M94" s="127"/>
    </row>
    <row r="95" spans="1:13" x14ac:dyDescent="0.6">
      <c r="A95" s="211"/>
      <c r="B95" s="76" t="s">
        <v>177</v>
      </c>
      <c r="C95" s="65">
        <v>1</v>
      </c>
      <c r="D95" s="65" t="s">
        <v>345</v>
      </c>
      <c r="E95" s="127"/>
      <c r="F95" s="127"/>
      <c r="G95" s="127"/>
      <c r="H95" s="57">
        <v>5000</v>
      </c>
      <c r="I95" s="180"/>
      <c r="J95" s="127" t="s">
        <v>383</v>
      </c>
      <c r="K95" s="127"/>
      <c r="L95" s="127"/>
      <c r="M95" s="127"/>
    </row>
    <row r="96" spans="1:13" ht="63" x14ac:dyDescent="0.6">
      <c r="A96" s="211"/>
      <c r="B96" s="75" t="s">
        <v>178</v>
      </c>
      <c r="C96" s="80"/>
      <c r="D96" s="80"/>
      <c r="E96" s="127"/>
      <c r="F96" s="127"/>
      <c r="G96" s="127"/>
      <c r="H96" s="57">
        <v>3000</v>
      </c>
      <c r="I96" s="180"/>
      <c r="J96" s="127"/>
      <c r="K96" s="127"/>
      <c r="L96" s="127"/>
      <c r="M96" s="127"/>
    </row>
    <row r="97" spans="1:13" ht="105" x14ac:dyDescent="0.6">
      <c r="A97" s="211"/>
      <c r="B97" s="64" t="s">
        <v>179</v>
      </c>
      <c r="C97" s="65">
        <v>8</v>
      </c>
      <c r="D97" s="65" t="s">
        <v>15</v>
      </c>
      <c r="E97" s="127"/>
      <c r="F97" s="127"/>
      <c r="G97" s="127" t="s">
        <v>359</v>
      </c>
      <c r="H97" s="57">
        <v>3000</v>
      </c>
      <c r="I97" s="180"/>
      <c r="J97" s="127" t="s">
        <v>384</v>
      </c>
      <c r="K97" s="127"/>
      <c r="L97" s="127"/>
      <c r="M97" s="127"/>
    </row>
    <row r="98" spans="1:13" ht="44.25" customHeight="1" x14ac:dyDescent="0.6">
      <c r="A98" s="211"/>
      <c r="B98" s="100" t="s">
        <v>180</v>
      </c>
      <c r="C98" s="101">
        <v>11650</v>
      </c>
      <c r="D98" s="102" t="s">
        <v>346</v>
      </c>
      <c r="E98" s="129"/>
      <c r="F98" s="129"/>
      <c r="G98" s="129"/>
      <c r="H98" s="111">
        <v>80092.5</v>
      </c>
      <c r="I98" s="181"/>
      <c r="J98" s="129"/>
      <c r="K98" s="129">
        <v>3</v>
      </c>
      <c r="L98" s="129">
        <v>2</v>
      </c>
      <c r="M98" s="129">
        <v>1</v>
      </c>
    </row>
    <row r="99" spans="1:13" ht="42" x14ac:dyDescent="0.6">
      <c r="A99" s="211"/>
      <c r="B99" s="75" t="s">
        <v>181</v>
      </c>
      <c r="C99" s="81">
        <v>11650</v>
      </c>
      <c r="D99" s="82" t="s">
        <v>346</v>
      </c>
      <c r="E99" s="127"/>
      <c r="F99" s="127"/>
      <c r="G99" s="127"/>
      <c r="H99" s="57">
        <v>70042.5</v>
      </c>
      <c r="I99" s="180"/>
      <c r="J99" s="127"/>
      <c r="K99" s="127"/>
      <c r="L99" s="127"/>
      <c r="M99" s="127"/>
    </row>
    <row r="100" spans="1:13" ht="42" x14ac:dyDescent="0.6">
      <c r="A100" s="211"/>
      <c r="B100" s="75" t="s">
        <v>182</v>
      </c>
      <c r="C100" s="81">
        <v>11650</v>
      </c>
      <c r="D100" s="82" t="s">
        <v>346</v>
      </c>
      <c r="E100" s="127"/>
      <c r="F100" s="127"/>
      <c r="G100" s="127"/>
      <c r="H100" s="57">
        <v>70042.5</v>
      </c>
      <c r="I100" s="180"/>
      <c r="J100" s="127"/>
      <c r="K100" s="127"/>
      <c r="L100" s="127"/>
      <c r="M100" s="127"/>
    </row>
    <row r="101" spans="1:13" ht="43.5" customHeight="1" x14ac:dyDescent="0.6">
      <c r="A101" s="214"/>
      <c r="B101" s="75" t="s">
        <v>183</v>
      </c>
      <c r="C101" s="71"/>
      <c r="D101" s="71"/>
      <c r="E101" s="127"/>
      <c r="F101" s="127"/>
      <c r="G101" s="127"/>
      <c r="H101" s="57"/>
      <c r="I101" s="180"/>
      <c r="J101" s="127"/>
      <c r="K101" s="127"/>
      <c r="L101" s="127"/>
      <c r="M101" s="127"/>
    </row>
    <row r="102" spans="1:13" ht="42" x14ac:dyDescent="0.6">
      <c r="A102" s="211"/>
      <c r="B102" s="75" t="s">
        <v>184</v>
      </c>
      <c r="C102" s="81">
        <v>11650</v>
      </c>
      <c r="D102" s="82" t="s">
        <v>346</v>
      </c>
      <c r="E102" s="127"/>
      <c r="F102" s="127"/>
      <c r="G102" s="127" t="s">
        <v>359</v>
      </c>
      <c r="H102" s="57">
        <v>5242.5</v>
      </c>
      <c r="I102" s="180"/>
      <c r="J102" s="127" t="s">
        <v>385</v>
      </c>
      <c r="K102" s="127"/>
      <c r="L102" s="127"/>
      <c r="M102" s="127"/>
    </row>
    <row r="103" spans="1:13" ht="63" x14ac:dyDescent="0.6">
      <c r="A103" s="211"/>
      <c r="B103" s="75" t="s">
        <v>185</v>
      </c>
      <c r="C103" s="58">
        <v>36</v>
      </c>
      <c r="D103" s="58" t="s">
        <v>347</v>
      </c>
      <c r="E103" s="127"/>
      <c r="F103" s="127"/>
      <c r="G103" s="127"/>
      <c r="H103" s="57">
        <v>64800</v>
      </c>
      <c r="I103" s="180"/>
      <c r="J103" s="127" t="s">
        <v>386</v>
      </c>
      <c r="K103" s="127"/>
      <c r="L103" s="127"/>
      <c r="M103" s="127"/>
    </row>
    <row r="104" spans="1:13" ht="63" x14ac:dyDescent="0.6">
      <c r="A104" s="211"/>
      <c r="B104" s="75" t="s">
        <v>186</v>
      </c>
      <c r="C104" s="72">
        <v>7500</v>
      </c>
      <c r="D104" s="72" t="s">
        <v>342</v>
      </c>
      <c r="E104" s="127"/>
      <c r="F104" s="127"/>
      <c r="G104" s="127"/>
      <c r="H104" s="57">
        <v>10050</v>
      </c>
      <c r="I104" s="180"/>
      <c r="J104" s="127"/>
      <c r="K104" s="127"/>
      <c r="L104" s="127"/>
      <c r="M104" s="127"/>
    </row>
    <row r="105" spans="1:13" ht="22.5" customHeight="1" x14ac:dyDescent="0.6">
      <c r="A105" s="211"/>
      <c r="B105" s="75" t="s">
        <v>187</v>
      </c>
      <c r="C105" s="72">
        <v>7500</v>
      </c>
      <c r="D105" s="72" t="s">
        <v>342</v>
      </c>
      <c r="E105" s="127"/>
      <c r="F105" s="127"/>
      <c r="G105" s="127" t="s">
        <v>359</v>
      </c>
      <c r="H105" s="57">
        <v>10050</v>
      </c>
      <c r="I105" s="180"/>
      <c r="J105" s="127" t="s">
        <v>385</v>
      </c>
      <c r="K105" s="127"/>
      <c r="L105" s="127"/>
      <c r="M105" s="127"/>
    </row>
    <row r="106" spans="1:13" x14ac:dyDescent="0.6">
      <c r="A106" s="211"/>
      <c r="B106" s="100" t="s">
        <v>188</v>
      </c>
      <c r="C106" s="103"/>
      <c r="D106" s="103"/>
      <c r="E106" s="129"/>
      <c r="F106" s="129"/>
      <c r="G106" s="129"/>
      <c r="H106" s="111">
        <v>130400</v>
      </c>
      <c r="I106" s="181"/>
      <c r="J106" s="129"/>
      <c r="K106" s="129">
        <v>1</v>
      </c>
      <c r="L106" s="129">
        <v>2</v>
      </c>
      <c r="M106" s="129">
        <v>2</v>
      </c>
    </row>
    <row r="107" spans="1:13" x14ac:dyDescent="0.6">
      <c r="A107" s="211"/>
      <c r="B107" s="55" t="s">
        <v>189</v>
      </c>
      <c r="C107" s="58"/>
      <c r="D107" s="58"/>
      <c r="E107" s="127"/>
      <c r="F107" s="127"/>
      <c r="G107" s="127"/>
      <c r="H107" s="57">
        <v>130400</v>
      </c>
      <c r="I107" s="180"/>
      <c r="J107" s="127"/>
      <c r="K107" s="127"/>
      <c r="L107" s="127"/>
      <c r="M107" s="127"/>
    </row>
    <row r="108" spans="1:13" ht="63" x14ac:dyDescent="0.6">
      <c r="A108" s="211"/>
      <c r="B108" s="64" t="s">
        <v>190</v>
      </c>
      <c r="C108" s="65">
        <v>20</v>
      </c>
      <c r="D108" s="65" t="s">
        <v>330</v>
      </c>
      <c r="E108" s="127"/>
      <c r="F108" s="127"/>
      <c r="G108" s="127" t="s">
        <v>364</v>
      </c>
      <c r="H108" s="57">
        <v>29400</v>
      </c>
      <c r="I108" s="180"/>
      <c r="J108" s="132">
        <v>24869</v>
      </c>
      <c r="K108" s="127"/>
      <c r="L108" s="127"/>
      <c r="M108" s="127"/>
    </row>
    <row r="109" spans="1:13" ht="42" x14ac:dyDescent="0.6">
      <c r="A109" s="211"/>
      <c r="B109" s="64" t="s">
        <v>191</v>
      </c>
      <c r="C109" s="65"/>
      <c r="D109" s="65"/>
      <c r="E109" s="127"/>
      <c r="F109" s="127"/>
      <c r="G109" s="127" t="s">
        <v>364</v>
      </c>
      <c r="H109" s="57">
        <v>100000</v>
      </c>
      <c r="I109" s="180"/>
      <c r="J109" s="132">
        <v>24869</v>
      </c>
      <c r="K109" s="127"/>
      <c r="L109" s="127"/>
      <c r="M109" s="127"/>
    </row>
    <row r="110" spans="1:13" ht="42" x14ac:dyDescent="0.6">
      <c r="A110" s="211"/>
      <c r="B110" s="64" t="s">
        <v>192</v>
      </c>
      <c r="C110" s="65">
        <v>1</v>
      </c>
      <c r="D110" s="65" t="s">
        <v>348</v>
      </c>
      <c r="E110" s="127"/>
      <c r="F110" s="127"/>
      <c r="G110" s="127"/>
      <c r="H110" s="57">
        <v>1000</v>
      </c>
      <c r="I110" s="180"/>
      <c r="J110" s="132">
        <v>24838</v>
      </c>
      <c r="K110" s="127"/>
      <c r="L110" s="127"/>
      <c r="M110" s="127"/>
    </row>
    <row r="111" spans="1:13" ht="42" x14ac:dyDescent="0.6">
      <c r="A111" s="211"/>
      <c r="B111" s="100" t="s">
        <v>193</v>
      </c>
      <c r="C111" s="103"/>
      <c r="D111" s="103"/>
      <c r="E111" s="129"/>
      <c r="F111" s="129"/>
      <c r="G111" s="129"/>
      <c r="H111" s="111">
        <v>229900</v>
      </c>
      <c r="I111" s="181"/>
      <c r="J111" s="129"/>
      <c r="K111" s="129">
        <v>1</v>
      </c>
      <c r="L111" s="129">
        <v>2</v>
      </c>
      <c r="M111" s="129">
        <v>2</v>
      </c>
    </row>
    <row r="112" spans="1:13" ht="42" x14ac:dyDescent="0.6">
      <c r="A112" s="214"/>
      <c r="B112" s="64" t="s">
        <v>194</v>
      </c>
      <c r="C112" s="65"/>
      <c r="D112" s="65"/>
      <c r="E112" s="127"/>
      <c r="F112" s="127"/>
      <c r="G112" s="127"/>
      <c r="H112" s="57"/>
      <c r="I112" s="180"/>
      <c r="J112" s="127"/>
      <c r="K112" s="127"/>
      <c r="L112" s="127"/>
      <c r="M112" s="127"/>
    </row>
    <row r="113" spans="1:13" x14ac:dyDescent="0.6">
      <c r="A113" s="211"/>
      <c r="B113" s="64" t="s">
        <v>195</v>
      </c>
      <c r="C113" s="65"/>
      <c r="D113" s="65"/>
      <c r="E113" s="127"/>
      <c r="F113" s="127"/>
      <c r="G113" s="127"/>
      <c r="H113" s="57"/>
      <c r="I113" s="180"/>
      <c r="J113" s="127"/>
      <c r="K113" s="127"/>
      <c r="L113" s="127"/>
      <c r="M113" s="127"/>
    </row>
    <row r="114" spans="1:13" ht="42" x14ac:dyDescent="0.6">
      <c r="A114" s="211"/>
      <c r="B114" s="64" t="s">
        <v>196</v>
      </c>
      <c r="C114" s="65"/>
      <c r="D114" s="65"/>
      <c r="E114" s="127"/>
      <c r="F114" s="127"/>
      <c r="G114" s="127"/>
      <c r="H114" s="57"/>
      <c r="I114" s="180"/>
      <c r="J114" s="127"/>
      <c r="K114" s="127"/>
      <c r="L114" s="127"/>
      <c r="M114" s="127"/>
    </row>
    <row r="115" spans="1:13" ht="42" x14ac:dyDescent="0.6">
      <c r="A115" s="211"/>
      <c r="B115" s="64" t="s">
        <v>197</v>
      </c>
      <c r="C115" s="65">
        <v>13</v>
      </c>
      <c r="D115" s="65" t="s">
        <v>338</v>
      </c>
      <c r="E115" s="127"/>
      <c r="F115" s="127"/>
      <c r="G115" s="127" t="s">
        <v>359</v>
      </c>
      <c r="H115" s="57">
        <v>35750</v>
      </c>
      <c r="I115" s="180"/>
      <c r="J115" s="132">
        <v>24838</v>
      </c>
      <c r="K115" s="127"/>
      <c r="L115" s="127"/>
      <c r="M115" s="127"/>
    </row>
    <row r="116" spans="1:13" ht="42" x14ac:dyDescent="0.6">
      <c r="A116" s="211"/>
      <c r="B116" s="64" t="s">
        <v>198</v>
      </c>
      <c r="C116" s="65"/>
      <c r="D116" s="65"/>
      <c r="E116" s="127"/>
      <c r="F116" s="127"/>
      <c r="G116" s="127"/>
      <c r="H116" s="57"/>
      <c r="I116" s="180"/>
      <c r="J116" s="127"/>
      <c r="K116" s="127"/>
      <c r="L116" s="127"/>
      <c r="M116" s="127"/>
    </row>
    <row r="117" spans="1:13" ht="42" x14ac:dyDescent="0.6">
      <c r="A117" s="211"/>
      <c r="B117" s="64" t="s">
        <v>199</v>
      </c>
      <c r="C117" s="65">
        <v>1</v>
      </c>
      <c r="D117" s="65" t="s">
        <v>349</v>
      </c>
      <c r="E117" s="127"/>
      <c r="F117" s="127"/>
      <c r="G117" s="65" t="s">
        <v>369</v>
      </c>
      <c r="H117" s="57">
        <v>10000</v>
      </c>
      <c r="I117" s="180"/>
      <c r="J117" s="132">
        <v>24898</v>
      </c>
      <c r="K117" s="127"/>
      <c r="L117" s="127"/>
      <c r="M117" s="127"/>
    </row>
    <row r="118" spans="1:13" ht="42" x14ac:dyDescent="0.6">
      <c r="A118" s="211"/>
      <c r="B118" s="64" t="s">
        <v>200</v>
      </c>
      <c r="C118" s="65"/>
      <c r="D118" s="65"/>
      <c r="E118" s="127"/>
      <c r="F118" s="127"/>
      <c r="G118" s="127"/>
      <c r="H118" s="57"/>
      <c r="I118" s="180"/>
      <c r="J118" s="127"/>
      <c r="K118" s="127"/>
      <c r="L118" s="127"/>
      <c r="M118" s="127"/>
    </row>
    <row r="119" spans="1:13" ht="42" x14ac:dyDescent="0.6">
      <c r="A119" s="211"/>
      <c r="B119" s="64" t="s">
        <v>201</v>
      </c>
      <c r="C119" s="65">
        <v>1</v>
      </c>
      <c r="D119" s="65" t="s">
        <v>345</v>
      </c>
      <c r="E119" s="127"/>
      <c r="F119" s="127"/>
      <c r="G119" s="65" t="s">
        <v>369</v>
      </c>
      <c r="H119" s="57">
        <v>12000</v>
      </c>
      <c r="I119" s="180"/>
      <c r="J119" s="132">
        <v>24869</v>
      </c>
      <c r="K119" s="127"/>
      <c r="L119" s="127"/>
      <c r="M119" s="127"/>
    </row>
    <row r="120" spans="1:13" ht="63" x14ac:dyDescent="0.6">
      <c r="A120" s="211"/>
      <c r="B120" s="64" t="s">
        <v>202</v>
      </c>
      <c r="C120" s="65"/>
      <c r="D120" s="65"/>
      <c r="E120" s="127"/>
      <c r="F120" s="127"/>
      <c r="G120" s="127"/>
      <c r="H120" s="57"/>
      <c r="I120" s="180"/>
      <c r="J120" s="127"/>
      <c r="K120" s="127"/>
      <c r="L120" s="127"/>
      <c r="M120" s="127"/>
    </row>
    <row r="121" spans="1:13" ht="126" x14ac:dyDescent="0.6">
      <c r="A121" s="214"/>
      <c r="B121" s="64" t="s">
        <v>203</v>
      </c>
      <c r="C121" s="65">
        <v>1</v>
      </c>
      <c r="D121" s="65" t="s">
        <v>345</v>
      </c>
      <c r="E121" s="127">
        <v>7</v>
      </c>
      <c r="F121" s="127" t="s">
        <v>363</v>
      </c>
      <c r="G121" s="127" t="s">
        <v>364</v>
      </c>
      <c r="H121" s="57">
        <v>11895</v>
      </c>
      <c r="I121" s="180"/>
      <c r="J121" s="132">
        <v>24838</v>
      </c>
      <c r="K121" s="127"/>
      <c r="L121" s="127"/>
      <c r="M121" s="127"/>
    </row>
    <row r="122" spans="1:13" ht="42" x14ac:dyDescent="0.6">
      <c r="A122" s="211"/>
      <c r="B122" s="64" t="s">
        <v>204</v>
      </c>
      <c r="C122" s="65">
        <v>8</v>
      </c>
      <c r="D122" s="65" t="s">
        <v>345</v>
      </c>
      <c r="E122" s="127"/>
      <c r="F122" s="127"/>
      <c r="G122" s="127" t="s">
        <v>359</v>
      </c>
      <c r="H122" s="57">
        <v>15200</v>
      </c>
      <c r="I122" s="180"/>
      <c r="J122" s="132">
        <v>24838</v>
      </c>
      <c r="K122" s="127"/>
      <c r="L122" s="127"/>
      <c r="M122" s="127"/>
    </row>
    <row r="123" spans="1:13" ht="42" x14ac:dyDescent="0.6">
      <c r="A123" s="211"/>
      <c r="B123" s="64" t="s">
        <v>205</v>
      </c>
      <c r="C123" s="65">
        <v>1</v>
      </c>
      <c r="D123" s="65" t="s">
        <v>345</v>
      </c>
      <c r="E123" s="127">
        <v>7</v>
      </c>
      <c r="F123" s="127" t="s">
        <v>363</v>
      </c>
      <c r="G123" s="127" t="s">
        <v>364</v>
      </c>
      <c r="H123" s="57">
        <v>22355</v>
      </c>
      <c r="I123" s="180"/>
      <c r="J123" s="132">
        <v>24869</v>
      </c>
      <c r="K123" s="127"/>
      <c r="L123" s="127"/>
      <c r="M123" s="127"/>
    </row>
    <row r="124" spans="1:13" ht="42" x14ac:dyDescent="0.6">
      <c r="A124" s="211"/>
      <c r="B124" s="64" t="s">
        <v>206</v>
      </c>
      <c r="C124" s="65"/>
      <c r="D124" s="65"/>
      <c r="E124" s="127"/>
      <c r="F124" s="127"/>
      <c r="G124" s="127"/>
      <c r="H124" s="57"/>
      <c r="I124" s="180"/>
      <c r="J124" s="127"/>
      <c r="K124" s="127"/>
      <c r="L124" s="127"/>
      <c r="M124" s="127"/>
    </row>
    <row r="125" spans="1:13" ht="64.5" customHeight="1" x14ac:dyDescent="0.6">
      <c r="A125" s="211"/>
      <c r="B125" s="64" t="s">
        <v>207</v>
      </c>
      <c r="C125" s="65">
        <v>8</v>
      </c>
      <c r="D125" s="65" t="s">
        <v>15</v>
      </c>
      <c r="E125" s="127"/>
      <c r="F125" s="127"/>
      <c r="G125" s="127" t="s">
        <v>359</v>
      </c>
      <c r="H125" s="57">
        <v>20000</v>
      </c>
      <c r="I125" s="180"/>
      <c r="J125" s="132">
        <v>24807</v>
      </c>
      <c r="K125" s="127"/>
      <c r="L125" s="127"/>
      <c r="M125" s="127"/>
    </row>
    <row r="126" spans="1:13" ht="42" x14ac:dyDescent="0.6">
      <c r="A126" s="211"/>
      <c r="B126" s="64" t="s">
        <v>208</v>
      </c>
      <c r="C126" s="104"/>
      <c r="D126" s="104"/>
      <c r="E126" s="127"/>
      <c r="F126" s="127"/>
      <c r="G126" s="127"/>
      <c r="H126" s="57">
        <v>102700</v>
      </c>
      <c r="I126" s="180"/>
      <c r="J126" s="127"/>
      <c r="K126" s="127"/>
      <c r="L126" s="127"/>
      <c r="M126" s="127"/>
    </row>
    <row r="127" spans="1:13" ht="63" x14ac:dyDescent="0.6">
      <c r="A127" s="211"/>
      <c r="B127" s="64" t="s">
        <v>209</v>
      </c>
      <c r="C127" s="104"/>
      <c r="D127" s="104"/>
      <c r="E127" s="127"/>
      <c r="F127" s="127"/>
      <c r="G127" s="127"/>
      <c r="H127" s="57"/>
      <c r="I127" s="180"/>
      <c r="J127" s="127"/>
      <c r="K127" s="127"/>
      <c r="L127" s="127"/>
      <c r="M127" s="127"/>
    </row>
    <row r="128" spans="1:13" ht="42" x14ac:dyDescent="0.6">
      <c r="A128" s="211"/>
      <c r="B128" s="64" t="s">
        <v>210</v>
      </c>
      <c r="C128" s="104">
        <v>25</v>
      </c>
      <c r="D128" s="104" t="s">
        <v>330</v>
      </c>
      <c r="E128" s="127"/>
      <c r="F128" s="127"/>
      <c r="G128" s="127" t="s">
        <v>364</v>
      </c>
      <c r="H128" s="57">
        <v>21000</v>
      </c>
      <c r="I128" s="180"/>
      <c r="J128" s="127" t="s">
        <v>387</v>
      </c>
      <c r="K128" s="127"/>
      <c r="L128" s="127"/>
      <c r="M128" s="127"/>
    </row>
    <row r="129" spans="1:13" ht="42" x14ac:dyDescent="0.6">
      <c r="A129" s="211"/>
      <c r="B129" s="64" t="s">
        <v>211</v>
      </c>
      <c r="C129" s="104">
        <v>1</v>
      </c>
      <c r="D129" s="104" t="s">
        <v>338</v>
      </c>
      <c r="E129" s="127"/>
      <c r="F129" s="127"/>
      <c r="G129" s="127" t="s">
        <v>364</v>
      </c>
      <c r="H129" s="57">
        <v>70000</v>
      </c>
      <c r="I129" s="180"/>
      <c r="J129" s="132">
        <v>24959</v>
      </c>
      <c r="K129" s="127"/>
      <c r="L129" s="127"/>
      <c r="M129" s="127"/>
    </row>
    <row r="130" spans="1:13" ht="42" x14ac:dyDescent="0.6">
      <c r="A130" s="211"/>
      <c r="B130" s="64" t="s">
        <v>212</v>
      </c>
      <c r="C130" s="104">
        <v>30</v>
      </c>
      <c r="D130" s="104" t="s">
        <v>330</v>
      </c>
      <c r="E130" s="127"/>
      <c r="F130" s="127"/>
      <c r="G130" s="127" t="s">
        <v>364</v>
      </c>
      <c r="H130" s="57">
        <v>11700</v>
      </c>
      <c r="I130" s="180"/>
      <c r="J130" s="132">
        <v>24898</v>
      </c>
      <c r="K130" s="127"/>
      <c r="L130" s="127"/>
      <c r="M130" s="127"/>
    </row>
    <row r="131" spans="1:13" ht="63" x14ac:dyDescent="0.6">
      <c r="A131" s="214"/>
      <c r="B131" s="100" t="s">
        <v>213</v>
      </c>
      <c r="C131" s="105">
        <v>28</v>
      </c>
      <c r="D131" s="105" t="s">
        <v>336</v>
      </c>
      <c r="E131" s="126"/>
      <c r="F131" s="126"/>
      <c r="G131" s="126"/>
      <c r="H131" s="111">
        <v>605460</v>
      </c>
      <c r="I131" s="181"/>
      <c r="J131" s="129"/>
      <c r="K131" s="129">
        <v>1</v>
      </c>
      <c r="L131" s="129">
        <v>2</v>
      </c>
      <c r="M131" s="129">
        <v>2</v>
      </c>
    </row>
    <row r="132" spans="1:13" ht="63" x14ac:dyDescent="0.6">
      <c r="A132" s="211"/>
      <c r="B132" s="83" t="s">
        <v>214</v>
      </c>
      <c r="C132" s="58">
        <v>28</v>
      </c>
      <c r="D132" s="58" t="s">
        <v>342</v>
      </c>
      <c r="E132" s="127"/>
      <c r="F132" s="127"/>
      <c r="G132" s="127"/>
      <c r="H132" s="57">
        <v>605460</v>
      </c>
      <c r="I132" s="180"/>
      <c r="J132" s="127"/>
      <c r="K132" s="127"/>
      <c r="L132" s="127"/>
      <c r="M132" s="127"/>
    </row>
    <row r="133" spans="1:13" ht="42" x14ac:dyDescent="0.6">
      <c r="A133" s="211"/>
      <c r="B133" s="84" t="s">
        <v>215</v>
      </c>
      <c r="C133" s="75"/>
      <c r="D133" s="75"/>
      <c r="E133" s="127"/>
      <c r="F133" s="127"/>
      <c r="G133" s="127"/>
      <c r="H133" s="57"/>
      <c r="I133" s="180"/>
      <c r="J133" s="127"/>
      <c r="K133" s="127"/>
      <c r="L133" s="127"/>
      <c r="M133" s="127"/>
    </row>
    <row r="134" spans="1:13" ht="42" x14ac:dyDescent="0.6">
      <c r="A134" s="211"/>
      <c r="B134" s="84" t="s">
        <v>216</v>
      </c>
      <c r="C134" s="65">
        <v>28</v>
      </c>
      <c r="D134" s="65" t="s">
        <v>342</v>
      </c>
      <c r="E134" s="127"/>
      <c r="F134" s="127"/>
      <c r="G134" s="127" t="s">
        <v>359</v>
      </c>
      <c r="H134" s="57">
        <v>140000</v>
      </c>
      <c r="I134" s="180"/>
      <c r="J134" s="127" t="s">
        <v>388</v>
      </c>
      <c r="K134" s="127"/>
      <c r="L134" s="127"/>
      <c r="M134" s="127"/>
    </row>
    <row r="135" spans="1:13" x14ac:dyDescent="0.6">
      <c r="A135" s="211"/>
      <c r="B135" s="84" t="s">
        <v>217</v>
      </c>
      <c r="C135" s="65"/>
      <c r="D135" s="65"/>
      <c r="E135" s="127"/>
      <c r="F135" s="127"/>
      <c r="G135" s="127"/>
      <c r="H135" s="57"/>
      <c r="I135" s="180"/>
      <c r="J135" s="127"/>
      <c r="K135" s="127"/>
      <c r="L135" s="127"/>
      <c r="M135" s="127"/>
    </row>
    <row r="136" spans="1:13" ht="42" x14ac:dyDescent="0.6">
      <c r="A136" s="211"/>
      <c r="B136" s="83" t="s">
        <v>218</v>
      </c>
      <c r="C136" s="65"/>
      <c r="D136" s="65"/>
      <c r="E136" s="127"/>
      <c r="F136" s="127"/>
      <c r="G136" s="127"/>
      <c r="H136" s="57"/>
      <c r="I136" s="180"/>
      <c r="J136" s="127"/>
      <c r="K136" s="127"/>
      <c r="L136" s="127"/>
      <c r="M136" s="127"/>
    </row>
    <row r="137" spans="1:13" ht="42" x14ac:dyDescent="0.6">
      <c r="A137" s="211"/>
      <c r="B137" s="84" t="s">
        <v>219</v>
      </c>
      <c r="C137" s="65">
        <v>8</v>
      </c>
      <c r="D137" s="65" t="s">
        <v>336</v>
      </c>
      <c r="E137" s="127"/>
      <c r="F137" s="127"/>
      <c r="G137" s="127"/>
      <c r="H137" s="57">
        <v>86400</v>
      </c>
      <c r="I137" s="180"/>
      <c r="J137" s="132">
        <v>24838</v>
      </c>
      <c r="K137" s="127"/>
      <c r="L137" s="127"/>
      <c r="M137" s="127"/>
    </row>
    <row r="138" spans="1:13" ht="42" x14ac:dyDescent="0.6">
      <c r="A138" s="211"/>
      <c r="B138" s="83" t="s">
        <v>220</v>
      </c>
      <c r="C138" s="65"/>
      <c r="D138" s="65"/>
      <c r="E138" s="127"/>
      <c r="F138" s="127"/>
      <c r="G138" s="127"/>
      <c r="H138" s="57"/>
      <c r="I138" s="180"/>
      <c r="J138" s="127"/>
      <c r="K138" s="127"/>
      <c r="L138" s="127"/>
      <c r="M138" s="127"/>
    </row>
    <row r="139" spans="1:13" ht="42" x14ac:dyDescent="0.6">
      <c r="A139" s="211"/>
      <c r="B139" s="84" t="s">
        <v>221</v>
      </c>
      <c r="C139" s="65">
        <v>11</v>
      </c>
      <c r="D139" s="65" t="s">
        <v>336</v>
      </c>
      <c r="E139" s="127"/>
      <c r="F139" s="127"/>
      <c r="G139" s="127"/>
      <c r="H139" s="57">
        <v>118800</v>
      </c>
      <c r="I139" s="180"/>
      <c r="J139" s="127" t="s">
        <v>389</v>
      </c>
      <c r="K139" s="127"/>
      <c r="L139" s="127"/>
      <c r="M139" s="127"/>
    </row>
    <row r="140" spans="1:13" ht="42" x14ac:dyDescent="0.6">
      <c r="A140" s="211"/>
      <c r="B140" s="83" t="s">
        <v>222</v>
      </c>
      <c r="C140" s="65"/>
      <c r="D140" s="65"/>
      <c r="E140" s="127"/>
      <c r="F140" s="127"/>
      <c r="G140" s="127"/>
      <c r="H140" s="57"/>
      <c r="I140" s="180"/>
      <c r="J140" s="127"/>
      <c r="K140" s="127"/>
      <c r="L140" s="127"/>
      <c r="M140" s="127"/>
    </row>
    <row r="141" spans="1:13" ht="42" x14ac:dyDescent="0.6">
      <c r="A141" s="211"/>
      <c r="B141" s="84" t="s">
        <v>223</v>
      </c>
      <c r="C141" s="65">
        <v>9</v>
      </c>
      <c r="D141" s="65" t="s">
        <v>336</v>
      </c>
      <c r="E141" s="127"/>
      <c r="F141" s="127"/>
      <c r="G141" s="127"/>
      <c r="H141" s="57">
        <v>97200</v>
      </c>
      <c r="I141" s="180"/>
      <c r="J141" s="132">
        <v>24838</v>
      </c>
      <c r="K141" s="127"/>
      <c r="L141" s="127"/>
      <c r="M141" s="127"/>
    </row>
    <row r="142" spans="1:13" ht="42" x14ac:dyDescent="0.6">
      <c r="A142" s="214"/>
      <c r="B142" s="84" t="s">
        <v>224</v>
      </c>
      <c r="C142" s="75"/>
      <c r="D142" s="75"/>
      <c r="E142" s="127"/>
      <c r="F142" s="127"/>
      <c r="G142" s="127"/>
      <c r="H142" s="57"/>
      <c r="I142" s="180"/>
      <c r="J142" s="127"/>
      <c r="K142" s="127"/>
      <c r="L142" s="127"/>
      <c r="M142" s="127"/>
    </row>
    <row r="143" spans="1:13" ht="42" customHeight="1" x14ac:dyDescent="0.6">
      <c r="A143" s="211"/>
      <c r="B143" s="64" t="s">
        <v>225</v>
      </c>
      <c r="C143" s="75"/>
      <c r="D143" s="75"/>
      <c r="E143" s="127"/>
      <c r="F143" s="127"/>
      <c r="G143" s="127"/>
      <c r="H143" s="57"/>
      <c r="I143" s="180"/>
      <c r="J143" s="127"/>
      <c r="K143" s="127"/>
      <c r="L143" s="127"/>
      <c r="M143" s="127"/>
    </row>
    <row r="144" spans="1:13" ht="42" x14ac:dyDescent="0.6">
      <c r="A144" s="211"/>
      <c r="B144" s="85" t="s">
        <v>226</v>
      </c>
      <c r="C144" s="65">
        <v>51</v>
      </c>
      <c r="D144" s="65" t="s">
        <v>330</v>
      </c>
      <c r="E144" s="127"/>
      <c r="F144" s="127"/>
      <c r="G144" s="131" t="s">
        <v>370</v>
      </c>
      <c r="H144" s="57">
        <v>39780</v>
      </c>
      <c r="I144" s="180"/>
      <c r="J144" s="132">
        <v>24807</v>
      </c>
      <c r="K144" s="127"/>
      <c r="L144" s="127"/>
      <c r="M144" s="127"/>
    </row>
    <row r="145" spans="1:13" x14ac:dyDescent="0.6">
      <c r="A145" s="211"/>
      <c r="B145" s="64" t="s">
        <v>227</v>
      </c>
      <c r="C145" s="75"/>
      <c r="D145" s="75"/>
      <c r="E145" s="127"/>
      <c r="F145" s="127"/>
      <c r="G145" s="127"/>
      <c r="H145" s="57"/>
      <c r="I145" s="180"/>
      <c r="J145" s="127"/>
      <c r="K145" s="127"/>
      <c r="L145" s="127"/>
      <c r="M145" s="127"/>
    </row>
    <row r="146" spans="1:13" ht="42" x14ac:dyDescent="0.6">
      <c r="A146" s="211"/>
      <c r="B146" s="64" t="s">
        <v>228</v>
      </c>
      <c r="C146" s="65">
        <v>41</v>
      </c>
      <c r="D146" s="65" t="s">
        <v>330</v>
      </c>
      <c r="E146" s="127"/>
      <c r="F146" s="127"/>
      <c r="G146" s="131" t="s">
        <v>370</v>
      </c>
      <c r="H146" s="57">
        <v>19680</v>
      </c>
      <c r="I146" s="180"/>
      <c r="J146" s="132">
        <v>24838</v>
      </c>
      <c r="K146" s="127"/>
      <c r="L146" s="127"/>
      <c r="M146" s="127"/>
    </row>
    <row r="147" spans="1:13" x14ac:dyDescent="0.6">
      <c r="A147" s="211"/>
      <c r="B147" s="64" t="s">
        <v>229</v>
      </c>
      <c r="C147" s="65"/>
      <c r="D147" s="65"/>
      <c r="E147" s="127"/>
      <c r="F147" s="127"/>
      <c r="G147" s="127"/>
      <c r="H147" s="57"/>
      <c r="I147" s="180"/>
      <c r="J147" s="127"/>
      <c r="K147" s="127"/>
      <c r="L147" s="127"/>
      <c r="M147" s="127"/>
    </row>
    <row r="148" spans="1:13" ht="63" x14ac:dyDescent="0.6">
      <c r="A148" s="211"/>
      <c r="B148" s="64" t="s">
        <v>230</v>
      </c>
      <c r="C148" s="65">
        <v>2</v>
      </c>
      <c r="D148" s="65" t="s">
        <v>345</v>
      </c>
      <c r="E148" s="127"/>
      <c r="F148" s="127"/>
      <c r="G148" s="127" t="s">
        <v>359</v>
      </c>
      <c r="H148" s="57">
        <v>19600</v>
      </c>
      <c r="I148" s="180"/>
      <c r="J148" s="127" t="s">
        <v>390</v>
      </c>
      <c r="K148" s="127"/>
      <c r="L148" s="127"/>
      <c r="M148" s="127"/>
    </row>
    <row r="149" spans="1:13" ht="42" x14ac:dyDescent="0.6">
      <c r="A149" s="211"/>
      <c r="B149" s="64" t="s">
        <v>231</v>
      </c>
      <c r="C149" s="65">
        <v>28</v>
      </c>
      <c r="D149" s="65" t="s">
        <v>336</v>
      </c>
      <c r="E149" s="127"/>
      <c r="F149" s="127"/>
      <c r="G149" s="127" t="s">
        <v>359</v>
      </c>
      <c r="H149" s="57">
        <v>84000</v>
      </c>
      <c r="I149" s="180"/>
      <c r="J149" s="127" t="s">
        <v>391</v>
      </c>
      <c r="K149" s="127"/>
      <c r="L149" s="127"/>
      <c r="M149" s="127"/>
    </row>
    <row r="150" spans="1:13" ht="42.75" customHeight="1" x14ac:dyDescent="0.6">
      <c r="A150" s="254" t="s">
        <v>232</v>
      </c>
      <c r="B150" s="255"/>
      <c r="C150" s="106">
        <v>220</v>
      </c>
      <c r="D150" s="106" t="s">
        <v>330</v>
      </c>
      <c r="E150" s="128"/>
      <c r="F150" s="128"/>
      <c r="G150" s="128"/>
      <c r="H150" s="53">
        <f>H151</f>
        <v>112800</v>
      </c>
      <c r="I150" s="124">
        <v>2</v>
      </c>
      <c r="J150" s="128"/>
      <c r="K150" s="128"/>
      <c r="L150" s="128"/>
      <c r="M150" s="128"/>
    </row>
    <row r="151" spans="1:13" ht="42" x14ac:dyDescent="0.6">
      <c r="A151" s="211"/>
      <c r="B151" s="107" t="s">
        <v>233</v>
      </c>
      <c r="C151" s="103">
        <v>220</v>
      </c>
      <c r="D151" s="103" t="s">
        <v>330</v>
      </c>
      <c r="E151" s="126"/>
      <c r="F151" s="126"/>
      <c r="G151" s="126"/>
      <c r="H151" s="95">
        <f>H152</f>
        <v>112800</v>
      </c>
      <c r="I151" s="179"/>
      <c r="J151" s="126"/>
      <c r="K151" s="126"/>
      <c r="L151" s="126"/>
      <c r="M151" s="126"/>
    </row>
    <row r="152" spans="1:13" ht="42" x14ac:dyDescent="0.6">
      <c r="A152" s="211"/>
      <c r="B152" s="70" t="s">
        <v>234</v>
      </c>
      <c r="C152" s="71">
        <v>220</v>
      </c>
      <c r="D152" s="71" t="s">
        <v>330</v>
      </c>
      <c r="E152" s="127"/>
      <c r="F152" s="127"/>
      <c r="G152" s="127"/>
      <c r="H152" s="57">
        <f>H154+H158+H162+H165</f>
        <v>112800</v>
      </c>
      <c r="I152" s="180"/>
      <c r="J152" s="127"/>
      <c r="K152" s="127"/>
      <c r="L152" s="127"/>
      <c r="M152" s="127"/>
    </row>
    <row r="153" spans="1:13" ht="42" x14ac:dyDescent="0.6">
      <c r="A153" s="214"/>
      <c r="B153" s="70" t="s">
        <v>235</v>
      </c>
      <c r="C153" s="71">
        <v>120</v>
      </c>
      <c r="D153" s="71" t="s">
        <v>330</v>
      </c>
      <c r="E153" s="127"/>
      <c r="F153" s="127"/>
      <c r="G153" s="127"/>
      <c r="H153" s="57">
        <v>80800</v>
      </c>
      <c r="I153" s="180"/>
      <c r="J153" s="127"/>
      <c r="K153" s="127"/>
      <c r="L153" s="127"/>
      <c r="M153" s="127"/>
    </row>
    <row r="154" spans="1:13" ht="63" x14ac:dyDescent="0.6">
      <c r="A154" s="211"/>
      <c r="B154" s="108" t="s">
        <v>236</v>
      </c>
      <c r="C154" s="109"/>
      <c r="D154" s="109"/>
      <c r="E154" s="126"/>
      <c r="F154" s="126"/>
      <c r="G154" s="126"/>
      <c r="H154" s="95">
        <v>40000</v>
      </c>
      <c r="I154" s="179"/>
      <c r="J154" s="126"/>
      <c r="K154" s="126">
        <v>1</v>
      </c>
      <c r="L154" s="126">
        <v>2</v>
      </c>
      <c r="M154" s="126">
        <v>2</v>
      </c>
    </row>
    <row r="155" spans="1:13" ht="42" x14ac:dyDescent="0.6">
      <c r="A155" s="211"/>
      <c r="B155" s="75" t="s">
        <v>237</v>
      </c>
      <c r="C155" s="75"/>
      <c r="D155" s="75"/>
      <c r="E155" s="127"/>
      <c r="F155" s="127"/>
      <c r="G155" s="127"/>
      <c r="H155" s="57"/>
      <c r="I155" s="180"/>
      <c r="J155" s="127"/>
      <c r="K155" s="127"/>
      <c r="L155" s="127"/>
      <c r="M155" s="127"/>
    </row>
    <row r="156" spans="1:13" ht="42" x14ac:dyDescent="0.6">
      <c r="A156" s="211"/>
      <c r="B156" s="75" t="s">
        <v>238</v>
      </c>
      <c r="C156" s="65">
        <v>100</v>
      </c>
      <c r="D156" s="71" t="s">
        <v>330</v>
      </c>
      <c r="E156" s="127"/>
      <c r="F156" s="127"/>
      <c r="G156" s="127" t="s">
        <v>371</v>
      </c>
      <c r="H156" s="57">
        <v>20000</v>
      </c>
      <c r="I156" s="180"/>
      <c r="J156" s="132">
        <v>24807</v>
      </c>
      <c r="K156" s="127"/>
      <c r="L156" s="127"/>
      <c r="M156" s="127"/>
    </row>
    <row r="157" spans="1:13" ht="42" x14ac:dyDescent="0.6">
      <c r="A157" s="211"/>
      <c r="B157" s="75" t="s">
        <v>239</v>
      </c>
      <c r="C157" s="65">
        <v>100</v>
      </c>
      <c r="D157" s="71" t="s">
        <v>330</v>
      </c>
      <c r="E157" s="127"/>
      <c r="F157" s="127"/>
      <c r="G157" s="127" t="s">
        <v>372</v>
      </c>
      <c r="H157" s="57">
        <v>20000</v>
      </c>
      <c r="I157" s="180"/>
      <c r="J157" s="132">
        <v>24898</v>
      </c>
      <c r="K157" s="127"/>
      <c r="L157" s="127"/>
      <c r="M157" s="127"/>
    </row>
    <row r="158" spans="1:13" x14ac:dyDescent="0.6">
      <c r="A158" s="211"/>
      <c r="B158" s="112" t="s">
        <v>240</v>
      </c>
      <c r="C158" s="110"/>
      <c r="D158" s="110"/>
      <c r="E158" s="126"/>
      <c r="F158" s="126"/>
      <c r="G158" s="126"/>
      <c r="H158" s="95">
        <v>14800</v>
      </c>
      <c r="I158" s="179"/>
      <c r="J158" s="126"/>
      <c r="K158" s="126">
        <v>2</v>
      </c>
      <c r="L158" s="126">
        <v>3</v>
      </c>
      <c r="M158" s="126">
        <v>2</v>
      </c>
    </row>
    <row r="159" spans="1:13" ht="63.75" customHeight="1" x14ac:dyDescent="0.6">
      <c r="A159" s="211"/>
      <c r="B159" s="64" t="s">
        <v>241</v>
      </c>
      <c r="C159" s="65">
        <v>12</v>
      </c>
      <c r="D159" s="71" t="s">
        <v>330</v>
      </c>
      <c r="E159" s="127"/>
      <c r="F159" s="127"/>
      <c r="G159" s="65" t="s">
        <v>373</v>
      </c>
      <c r="H159" s="57">
        <v>4800</v>
      </c>
      <c r="I159" s="180"/>
      <c r="J159" s="127" t="s">
        <v>392</v>
      </c>
      <c r="K159" s="127"/>
      <c r="L159" s="127"/>
      <c r="M159" s="127"/>
    </row>
    <row r="160" spans="1:13" ht="42" x14ac:dyDescent="0.6">
      <c r="A160" s="211"/>
      <c r="B160" s="64" t="s">
        <v>242</v>
      </c>
      <c r="C160" s="65"/>
      <c r="D160" s="65"/>
      <c r="E160" s="127"/>
      <c r="F160" s="127"/>
      <c r="G160" s="127"/>
      <c r="H160" s="57"/>
      <c r="I160" s="180"/>
      <c r="J160" s="127"/>
      <c r="K160" s="127"/>
      <c r="L160" s="127"/>
      <c r="M160" s="127"/>
    </row>
    <row r="161" spans="1:13" ht="62.25" customHeight="1" x14ac:dyDescent="0.6">
      <c r="A161" s="211"/>
      <c r="B161" s="64" t="s">
        <v>243</v>
      </c>
      <c r="C161" s="65">
        <v>1</v>
      </c>
      <c r="D161" s="65" t="s">
        <v>350</v>
      </c>
      <c r="E161" s="127"/>
      <c r="F161" s="127"/>
      <c r="G161" s="65" t="s">
        <v>373</v>
      </c>
      <c r="H161" s="57">
        <v>10000</v>
      </c>
      <c r="I161" s="180"/>
      <c r="J161" s="132">
        <v>24898</v>
      </c>
      <c r="K161" s="127"/>
      <c r="L161" s="127"/>
      <c r="M161" s="127"/>
    </row>
    <row r="162" spans="1:13" ht="42" x14ac:dyDescent="0.6">
      <c r="A162" s="211"/>
      <c r="B162" s="108" t="s">
        <v>244</v>
      </c>
      <c r="C162" s="109">
        <v>120</v>
      </c>
      <c r="D162" s="109" t="s">
        <v>330</v>
      </c>
      <c r="E162" s="126"/>
      <c r="F162" s="126"/>
      <c r="G162" s="126"/>
      <c r="H162" s="95">
        <v>26000</v>
      </c>
      <c r="I162" s="179"/>
      <c r="J162" s="126"/>
      <c r="K162" s="126">
        <v>2</v>
      </c>
      <c r="L162" s="126">
        <v>2</v>
      </c>
      <c r="M162" s="126">
        <v>2</v>
      </c>
    </row>
    <row r="163" spans="1:13" ht="63" x14ac:dyDescent="0.6">
      <c r="A163" s="214"/>
      <c r="B163" s="75" t="s">
        <v>245</v>
      </c>
      <c r="C163" s="65">
        <v>120</v>
      </c>
      <c r="D163" s="65" t="s">
        <v>330</v>
      </c>
      <c r="E163" s="127"/>
      <c r="F163" s="127"/>
      <c r="G163" s="65" t="s">
        <v>374</v>
      </c>
      <c r="H163" s="57">
        <v>24000</v>
      </c>
      <c r="I163" s="180"/>
      <c r="J163" s="132">
        <v>24807</v>
      </c>
      <c r="K163" s="127"/>
      <c r="L163" s="127"/>
      <c r="M163" s="127"/>
    </row>
    <row r="164" spans="1:13" ht="63" x14ac:dyDescent="0.6">
      <c r="A164" s="211"/>
      <c r="B164" s="75" t="s">
        <v>246</v>
      </c>
      <c r="C164" s="65">
        <v>1</v>
      </c>
      <c r="D164" s="75"/>
      <c r="E164" s="127"/>
      <c r="F164" s="127"/>
      <c r="G164" s="65" t="s">
        <v>374</v>
      </c>
      <c r="H164" s="57">
        <v>2000</v>
      </c>
      <c r="I164" s="180"/>
      <c r="J164" s="132">
        <v>24807</v>
      </c>
      <c r="K164" s="127"/>
      <c r="L164" s="127"/>
      <c r="M164" s="127"/>
    </row>
    <row r="165" spans="1:13" ht="63" x14ac:dyDescent="0.6">
      <c r="A165" s="211"/>
      <c r="B165" s="107" t="s">
        <v>357</v>
      </c>
      <c r="C165" s="109">
        <v>100</v>
      </c>
      <c r="D165" s="109" t="s">
        <v>351</v>
      </c>
      <c r="E165" s="126"/>
      <c r="F165" s="126"/>
      <c r="G165" s="126"/>
      <c r="H165" s="95">
        <v>32000</v>
      </c>
      <c r="I165" s="179"/>
      <c r="J165" s="126"/>
      <c r="K165" s="126">
        <v>2</v>
      </c>
      <c r="L165" s="126">
        <v>2</v>
      </c>
      <c r="M165" s="126">
        <v>2</v>
      </c>
    </row>
    <row r="166" spans="1:13" ht="42" x14ac:dyDescent="0.6">
      <c r="A166" s="211"/>
      <c r="B166" s="64" t="s">
        <v>358</v>
      </c>
      <c r="C166" s="80">
        <v>100</v>
      </c>
      <c r="D166" s="80" t="s">
        <v>351</v>
      </c>
      <c r="E166" s="127"/>
      <c r="F166" s="127"/>
      <c r="G166" s="127"/>
      <c r="H166" s="57">
        <v>32000</v>
      </c>
      <c r="I166" s="180"/>
      <c r="J166" s="127"/>
      <c r="K166" s="127"/>
      <c r="L166" s="127"/>
      <c r="M166" s="127"/>
    </row>
    <row r="167" spans="1:13" ht="42" x14ac:dyDescent="0.6">
      <c r="A167" s="211"/>
      <c r="B167" s="113" t="s">
        <v>247</v>
      </c>
      <c r="C167" s="80">
        <v>100</v>
      </c>
      <c r="D167" s="80" t="s">
        <v>351</v>
      </c>
      <c r="E167" s="127"/>
      <c r="F167" s="127"/>
      <c r="G167" s="127"/>
      <c r="H167" s="57">
        <v>32000</v>
      </c>
      <c r="I167" s="180"/>
      <c r="J167" s="132">
        <v>24898</v>
      </c>
      <c r="K167" s="127"/>
      <c r="L167" s="127"/>
      <c r="M167" s="127"/>
    </row>
    <row r="168" spans="1:13" ht="45.75" customHeight="1" x14ac:dyDescent="0.6">
      <c r="A168" s="247" t="s">
        <v>248</v>
      </c>
      <c r="B168" s="247"/>
      <c r="C168" s="106">
        <v>350</v>
      </c>
      <c r="D168" s="106" t="s">
        <v>330</v>
      </c>
      <c r="E168" s="128"/>
      <c r="F168" s="128"/>
      <c r="G168" s="128"/>
      <c r="H168" s="52">
        <f>H169+H202+H212+H223</f>
        <v>303300</v>
      </c>
      <c r="I168" s="124">
        <v>2</v>
      </c>
      <c r="J168" s="128"/>
      <c r="K168" s="128"/>
      <c r="L168" s="128"/>
      <c r="M168" s="128"/>
    </row>
    <row r="169" spans="1:13" ht="42" x14ac:dyDescent="0.6">
      <c r="A169" s="211"/>
      <c r="B169" s="114" t="s">
        <v>249</v>
      </c>
      <c r="C169" s="105">
        <v>135</v>
      </c>
      <c r="D169" s="105" t="s">
        <v>330</v>
      </c>
      <c r="E169" s="126"/>
      <c r="F169" s="126"/>
      <c r="G169" s="126"/>
      <c r="H169" s="95">
        <v>129700</v>
      </c>
      <c r="I169" s="179"/>
      <c r="J169" s="126"/>
      <c r="K169" s="126">
        <v>1</v>
      </c>
      <c r="L169" s="126">
        <v>2</v>
      </c>
      <c r="M169" s="126">
        <v>2</v>
      </c>
    </row>
    <row r="170" spans="1:13" ht="42.75" customHeight="1" x14ac:dyDescent="0.6">
      <c r="A170" s="211"/>
      <c r="B170" s="55" t="s">
        <v>250</v>
      </c>
      <c r="C170" s="65">
        <v>135</v>
      </c>
      <c r="D170" s="65" t="s">
        <v>330</v>
      </c>
      <c r="E170" s="127"/>
      <c r="F170" s="127"/>
      <c r="G170" s="127"/>
      <c r="H170" s="57">
        <v>86000</v>
      </c>
      <c r="I170" s="180"/>
      <c r="J170" s="127" t="s">
        <v>393</v>
      </c>
      <c r="K170" s="127"/>
      <c r="L170" s="127"/>
      <c r="M170" s="127"/>
    </row>
    <row r="171" spans="1:13" ht="42" x14ac:dyDescent="0.6">
      <c r="A171" s="211"/>
      <c r="B171" s="64" t="s">
        <v>251</v>
      </c>
      <c r="C171" s="58"/>
      <c r="D171" s="58"/>
      <c r="E171" s="127"/>
      <c r="F171" s="127"/>
      <c r="G171" s="127"/>
      <c r="H171" s="57"/>
      <c r="I171" s="180"/>
      <c r="J171" s="127"/>
      <c r="K171" s="127"/>
      <c r="L171" s="127"/>
      <c r="M171" s="127"/>
    </row>
    <row r="172" spans="1:13" ht="42" x14ac:dyDescent="0.6">
      <c r="A172" s="214"/>
      <c r="B172" s="64" t="s">
        <v>252</v>
      </c>
      <c r="C172" s="58"/>
      <c r="D172" s="58"/>
      <c r="E172" s="127"/>
      <c r="F172" s="127"/>
      <c r="G172" s="127"/>
      <c r="H172" s="57"/>
      <c r="I172" s="180"/>
      <c r="J172" s="127"/>
      <c r="K172" s="127"/>
      <c r="L172" s="127"/>
      <c r="M172" s="127"/>
    </row>
    <row r="173" spans="1:13" ht="42" x14ac:dyDescent="0.6">
      <c r="A173" s="211"/>
      <c r="B173" s="64" t="s">
        <v>253</v>
      </c>
      <c r="C173" s="58"/>
      <c r="D173" s="58"/>
      <c r="E173" s="127"/>
      <c r="F173" s="127"/>
      <c r="G173" s="127"/>
      <c r="H173" s="57"/>
      <c r="I173" s="180"/>
      <c r="J173" s="127"/>
      <c r="K173" s="127"/>
      <c r="L173" s="127"/>
      <c r="M173" s="127"/>
    </row>
    <row r="174" spans="1:13" ht="84" x14ac:dyDescent="0.6">
      <c r="A174" s="211"/>
      <c r="B174" s="64" t="s">
        <v>254</v>
      </c>
      <c r="C174" s="65">
        <v>15</v>
      </c>
      <c r="D174" s="65" t="s">
        <v>330</v>
      </c>
      <c r="E174" s="127"/>
      <c r="F174" s="127"/>
      <c r="G174" s="127" t="s">
        <v>375</v>
      </c>
      <c r="H174" s="57">
        <v>6000</v>
      </c>
      <c r="I174" s="180"/>
      <c r="J174" s="132">
        <v>24838</v>
      </c>
      <c r="K174" s="127"/>
      <c r="L174" s="127"/>
      <c r="M174" s="127"/>
    </row>
    <row r="175" spans="1:13" ht="63" x14ac:dyDescent="0.6">
      <c r="A175" s="211"/>
      <c r="B175" s="64" t="s">
        <v>255</v>
      </c>
      <c r="C175" s="65"/>
      <c r="D175" s="65"/>
      <c r="E175" s="127"/>
      <c r="F175" s="127"/>
      <c r="G175" s="127"/>
      <c r="H175" s="57"/>
      <c r="I175" s="180"/>
      <c r="J175" s="127"/>
      <c r="K175" s="127"/>
      <c r="L175" s="127"/>
      <c r="M175" s="127"/>
    </row>
    <row r="176" spans="1:13" ht="84" x14ac:dyDescent="0.6">
      <c r="A176" s="211"/>
      <c r="B176" s="64" t="s">
        <v>256</v>
      </c>
      <c r="C176" s="65">
        <v>15</v>
      </c>
      <c r="D176" s="65" t="s">
        <v>330</v>
      </c>
      <c r="E176" s="127"/>
      <c r="F176" s="127"/>
      <c r="G176" s="127" t="s">
        <v>376</v>
      </c>
      <c r="H176" s="57">
        <v>6000</v>
      </c>
      <c r="I176" s="180"/>
      <c r="J176" s="132">
        <v>24869</v>
      </c>
      <c r="K176" s="127"/>
      <c r="L176" s="127"/>
      <c r="M176" s="127"/>
    </row>
    <row r="177" spans="1:13" ht="42" x14ac:dyDescent="0.6">
      <c r="A177" s="211"/>
      <c r="B177" s="64" t="s">
        <v>257</v>
      </c>
      <c r="C177" s="65"/>
      <c r="D177" s="65"/>
      <c r="E177" s="127"/>
      <c r="F177" s="127"/>
      <c r="G177" s="127"/>
      <c r="H177" s="57"/>
      <c r="I177" s="180"/>
      <c r="J177" s="127"/>
      <c r="K177" s="127"/>
      <c r="L177" s="127"/>
      <c r="M177" s="127"/>
    </row>
    <row r="178" spans="1:13" ht="42" x14ac:dyDescent="0.6">
      <c r="A178" s="211"/>
      <c r="B178" s="64" t="s">
        <v>258</v>
      </c>
      <c r="C178" s="58"/>
      <c r="D178" s="58"/>
      <c r="E178" s="127"/>
      <c r="F178" s="127"/>
      <c r="G178" s="127"/>
      <c r="H178" s="57"/>
      <c r="I178" s="180"/>
      <c r="J178" s="127"/>
      <c r="K178" s="127"/>
      <c r="L178" s="127"/>
      <c r="M178" s="127"/>
    </row>
    <row r="179" spans="1:13" ht="84" x14ac:dyDescent="0.6">
      <c r="A179" s="214"/>
      <c r="B179" s="64" t="s">
        <v>259</v>
      </c>
      <c r="C179" s="65">
        <v>15</v>
      </c>
      <c r="D179" s="65" t="s">
        <v>330</v>
      </c>
      <c r="E179" s="127"/>
      <c r="F179" s="127"/>
      <c r="G179" s="127" t="s">
        <v>365</v>
      </c>
      <c r="H179" s="57">
        <v>6000</v>
      </c>
      <c r="I179" s="180"/>
      <c r="J179" s="132">
        <v>24838</v>
      </c>
      <c r="K179" s="127"/>
      <c r="L179" s="127"/>
      <c r="M179" s="127"/>
    </row>
    <row r="180" spans="1:13" ht="42" x14ac:dyDescent="0.6">
      <c r="A180" s="211"/>
      <c r="B180" s="64" t="s">
        <v>260</v>
      </c>
      <c r="C180" s="58"/>
      <c r="D180" s="58"/>
      <c r="E180" s="127"/>
      <c r="F180" s="127"/>
      <c r="G180" s="127"/>
      <c r="H180" s="57"/>
      <c r="I180" s="180"/>
      <c r="J180" s="127"/>
      <c r="K180" s="127"/>
      <c r="L180" s="127"/>
      <c r="M180" s="127"/>
    </row>
    <row r="181" spans="1:13" ht="84" x14ac:dyDescent="0.6">
      <c r="A181" s="211"/>
      <c r="B181" s="64" t="s">
        <v>261</v>
      </c>
      <c r="C181" s="65">
        <v>15</v>
      </c>
      <c r="D181" s="65" t="s">
        <v>330</v>
      </c>
      <c r="E181" s="127"/>
      <c r="F181" s="127"/>
      <c r="G181" s="127" t="s">
        <v>377</v>
      </c>
      <c r="H181" s="57">
        <v>6000</v>
      </c>
      <c r="I181" s="180"/>
      <c r="J181" s="132">
        <v>24869</v>
      </c>
      <c r="K181" s="127"/>
      <c r="L181" s="127"/>
      <c r="M181" s="127"/>
    </row>
    <row r="182" spans="1:13" ht="63" x14ac:dyDescent="0.6">
      <c r="A182" s="211"/>
      <c r="B182" s="64" t="s">
        <v>262</v>
      </c>
      <c r="C182" s="65"/>
      <c r="D182" s="65"/>
      <c r="E182" s="127"/>
      <c r="F182" s="127"/>
      <c r="G182" s="127"/>
      <c r="H182" s="57"/>
      <c r="I182" s="180"/>
      <c r="J182" s="127"/>
      <c r="K182" s="127"/>
      <c r="L182" s="127"/>
      <c r="M182" s="127"/>
    </row>
    <row r="183" spans="1:13" ht="84" x14ac:dyDescent="0.6">
      <c r="A183" s="211"/>
      <c r="B183" s="64" t="s">
        <v>263</v>
      </c>
      <c r="C183" s="65">
        <v>15</v>
      </c>
      <c r="D183" s="65" t="s">
        <v>330</v>
      </c>
      <c r="E183" s="127"/>
      <c r="F183" s="127"/>
      <c r="G183" s="127" t="s">
        <v>378</v>
      </c>
      <c r="H183" s="57">
        <v>6000</v>
      </c>
      <c r="I183" s="180"/>
      <c r="J183" s="132">
        <v>24838</v>
      </c>
      <c r="K183" s="127"/>
      <c r="L183" s="127"/>
      <c r="M183" s="127"/>
    </row>
    <row r="184" spans="1:13" ht="105" x14ac:dyDescent="0.6">
      <c r="A184" s="211"/>
      <c r="B184" s="64" t="s">
        <v>264</v>
      </c>
      <c r="C184" s="65">
        <v>15</v>
      </c>
      <c r="D184" s="65" t="s">
        <v>330</v>
      </c>
      <c r="E184" s="127"/>
      <c r="F184" s="127"/>
      <c r="G184" s="127" t="s">
        <v>378</v>
      </c>
      <c r="H184" s="57">
        <v>6000</v>
      </c>
      <c r="I184" s="180"/>
      <c r="J184" s="132">
        <v>24869</v>
      </c>
      <c r="K184" s="127"/>
      <c r="L184" s="127"/>
      <c r="M184" s="127"/>
    </row>
    <row r="185" spans="1:13" ht="42" x14ac:dyDescent="0.6">
      <c r="A185" s="214"/>
      <c r="B185" s="64" t="s">
        <v>265</v>
      </c>
      <c r="C185" s="65"/>
      <c r="D185" s="65"/>
      <c r="E185" s="127"/>
      <c r="F185" s="127"/>
      <c r="G185" s="127"/>
      <c r="H185" s="57"/>
      <c r="I185" s="180"/>
      <c r="J185" s="127"/>
      <c r="K185" s="127"/>
      <c r="L185" s="127"/>
      <c r="M185" s="127"/>
    </row>
    <row r="186" spans="1:13" ht="63" x14ac:dyDescent="0.6">
      <c r="A186" s="211"/>
      <c r="B186" s="64" t="s">
        <v>266</v>
      </c>
      <c r="C186" s="65"/>
      <c r="D186" s="65"/>
      <c r="E186" s="127"/>
      <c r="F186" s="127"/>
      <c r="G186" s="127"/>
      <c r="H186" s="57"/>
      <c r="I186" s="180"/>
      <c r="J186" s="127"/>
      <c r="K186" s="127"/>
      <c r="L186" s="127"/>
      <c r="M186" s="127"/>
    </row>
    <row r="187" spans="1:13" ht="42" x14ac:dyDescent="0.6">
      <c r="A187" s="211"/>
      <c r="B187" s="64" t="s">
        <v>267</v>
      </c>
      <c r="C187" s="65">
        <v>30</v>
      </c>
      <c r="D187" s="65" t="s">
        <v>330</v>
      </c>
      <c r="E187" s="127"/>
      <c r="F187" s="127"/>
      <c r="G187" s="65" t="s">
        <v>379</v>
      </c>
      <c r="H187" s="57">
        <v>12000</v>
      </c>
      <c r="I187" s="180"/>
      <c r="J187" s="132">
        <v>24807</v>
      </c>
      <c r="K187" s="127"/>
      <c r="L187" s="127"/>
      <c r="M187" s="127"/>
    </row>
    <row r="188" spans="1:13" ht="63" x14ac:dyDescent="0.6">
      <c r="A188" s="211"/>
      <c r="B188" s="64" t="s">
        <v>268</v>
      </c>
      <c r="C188" s="65">
        <v>2</v>
      </c>
      <c r="D188" s="65" t="s">
        <v>353</v>
      </c>
      <c r="E188" s="127"/>
      <c r="F188" s="127"/>
      <c r="G188" s="65" t="s">
        <v>379</v>
      </c>
      <c r="H188" s="57">
        <v>10000</v>
      </c>
      <c r="I188" s="180"/>
      <c r="J188" s="132">
        <v>24838</v>
      </c>
      <c r="K188" s="127"/>
      <c r="L188" s="127"/>
      <c r="M188" s="127"/>
    </row>
    <row r="189" spans="1:13" ht="42" x14ac:dyDescent="0.6">
      <c r="A189" s="211"/>
      <c r="B189" s="64" t="s">
        <v>269</v>
      </c>
      <c r="C189" s="65"/>
      <c r="D189" s="65"/>
      <c r="E189" s="127"/>
      <c r="F189" s="127"/>
      <c r="G189" s="127"/>
      <c r="H189" s="57"/>
      <c r="I189" s="180"/>
      <c r="J189" s="127"/>
      <c r="K189" s="127"/>
      <c r="L189" s="127"/>
      <c r="M189" s="127"/>
    </row>
    <row r="190" spans="1:13" ht="63" x14ac:dyDescent="0.6">
      <c r="A190" s="211"/>
      <c r="B190" s="64" t="s">
        <v>270</v>
      </c>
      <c r="C190" s="65">
        <v>15</v>
      </c>
      <c r="D190" s="65" t="s">
        <v>330</v>
      </c>
      <c r="E190" s="127"/>
      <c r="F190" s="127"/>
      <c r="G190" s="127" t="s">
        <v>378</v>
      </c>
      <c r="H190" s="57">
        <v>6000</v>
      </c>
      <c r="I190" s="180"/>
      <c r="J190" s="132">
        <v>24807</v>
      </c>
      <c r="K190" s="127"/>
      <c r="L190" s="127"/>
      <c r="M190" s="127"/>
    </row>
    <row r="191" spans="1:13" ht="63" x14ac:dyDescent="0.6">
      <c r="A191" s="211"/>
      <c r="B191" s="64" t="s">
        <v>271</v>
      </c>
      <c r="C191" s="65">
        <v>1</v>
      </c>
      <c r="D191" s="65" t="s">
        <v>353</v>
      </c>
      <c r="E191" s="127"/>
      <c r="F191" s="127"/>
      <c r="G191" s="127" t="s">
        <v>378</v>
      </c>
      <c r="H191" s="57">
        <v>7000</v>
      </c>
      <c r="I191" s="180"/>
      <c r="J191" s="132">
        <v>24838</v>
      </c>
      <c r="K191" s="127"/>
      <c r="L191" s="127"/>
      <c r="M191" s="127"/>
    </row>
    <row r="192" spans="1:13" ht="42" x14ac:dyDescent="0.6">
      <c r="A192" s="214"/>
      <c r="B192" s="64" t="s">
        <v>272</v>
      </c>
      <c r="C192" s="65"/>
      <c r="D192" s="65"/>
      <c r="E192" s="127"/>
      <c r="F192" s="127"/>
      <c r="G192" s="127"/>
      <c r="H192" s="57"/>
      <c r="I192" s="180"/>
      <c r="J192" s="127"/>
      <c r="K192" s="127"/>
      <c r="L192" s="127"/>
      <c r="M192" s="127"/>
    </row>
    <row r="193" spans="1:13" ht="84" x14ac:dyDescent="0.6">
      <c r="A193" s="211"/>
      <c r="B193" s="64" t="s">
        <v>273</v>
      </c>
      <c r="C193" s="65">
        <v>15</v>
      </c>
      <c r="D193" s="65" t="s">
        <v>330</v>
      </c>
      <c r="E193" s="127"/>
      <c r="F193" s="127"/>
      <c r="G193" s="127" t="s">
        <v>372</v>
      </c>
      <c r="H193" s="57">
        <v>6000</v>
      </c>
      <c r="I193" s="180"/>
      <c r="J193" s="132">
        <v>24807</v>
      </c>
      <c r="K193" s="127"/>
      <c r="L193" s="127"/>
      <c r="M193" s="127"/>
    </row>
    <row r="194" spans="1:13" ht="42" x14ac:dyDescent="0.6">
      <c r="A194" s="211"/>
      <c r="B194" s="64" t="s">
        <v>274</v>
      </c>
      <c r="C194" s="65">
        <v>15</v>
      </c>
      <c r="D194" s="65" t="s">
        <v>330</v>
      </c>
      <c r="E194" s="127"/>
      <c r="F194" s="127"/>
      <c r="G194" s="127" t="s">
        <v>372</v>
      </c>
      <c r="H194" s="57">
        <v>6000</v>
      </c>
      <c r="I194" s="180"/>
      <c r="J194" s="132">
        <v>24838</v>
      </c>
      <c r="K194" s="127"/>
      <c r="L194" s="127"/>
      <c r="M194" s="127"/>
    </row>
    <row r="195" spans="1:13" ht="42" x14ac:dyDescent="0.6">
      <c r="A195" s="211"/>
      <c r="B195" s="64" t="s">
        <v>275</v>
      </c>
      <c r="C195" s="65"/>
      <c r="D195" s="65"/>
      <c r="E195" s="127"/>
      <c r="F195" s="127"/>
      <c r="G195" s="127"/>
      <c r="H195" s="57"/>
      <c r="I195" s="180"/>
      <c r="J195" s="127"/>
      <c r="K195" s="127"/>
      <c r="L195" s="127"/>
      <c r="M195" s="127"/>
    </row>
    <row r="196" spans="1:13" ht="42" x14ac:dyDescent="0.6">
      <c r="A196" s="211"/>
      <c r="B196" s="64" t="s">
        <v>276</v>
      </c>
      <c r="C196" s="65">
        <v>2</v>
      </c>
      <c r="D196" s="65" t="s">
        <v>352</v>
      </c>
      <c r="E196" s="127"/>
      <c r="F196" s="127"/>
      <c r="G196" s="127" t="s">
        <v>377</v>
      </c>
      <c r="H196" s="57">
        <v>3000</v>
      </c>
      <c r="I196" s="180"/>
      <c r="J196" s="127" t="s">
        <v>394</v>
      </c>
      <c r="K196" s="127"/>
      <c r="L196" s="127"/>
      <c r="M196" s="127"/>
    </row>
    <row r="197" spans="1:13" ht="84" x14ac:dyDescent="0.6">
      <c r="A197" s="211"/>
      <c r="B197" s="93" t="s">
        <v>277</v>
      </c>
      <c r="C197" s="110"/>
      <c r="D197" s="110"/>
      <c r="E197" s="126"/>
      <c r="F197" s="126"/>
      <c r="G197" s="126"/>
      <c r="H197" s="95">
        <v>43700</v>
      </c>
      <c r="I197" s="179"/>
      <c r="J197" s="126"/>
      <c r="K197" s="126">
        <v>1</v>
      </c>
      <c r="L197" s="126">
        <v>2</v>
      </c>
      <c r="M197" s="126">
        <v>2</v>
      </c>
    </row>
    <row r="198" spans="1:13" ht="42" x14ac:dyDescent="0.6">
      <c r="A198" s="211"/>
      <c r="B198" s="64" t="s">
        <v>278</v>
      </c>
      <c r="C198" s="65"/>
      <c r="D198" s="65"/>
      <c r="E198" s="127"/>
      <c r="F198" s="127"/>
      <c r="G198" s="127"/>
      <c r="H198" s="57"/>
      <c r="I198" s="180"/>
      <c r="J198" s="127"/>
      <c r="K198" s="127"/>
      <c r="L198" s="127"/>
      <c r="M198" s="127"/>
    </row>
    <row r="199" spans="1:13" ht="63" x14ac:dyDescent="0.6">
      <c r="A199" s="211"/>
      <c r="B199" s="64" t="s">
        <v>279</v>
      </c>
      <c r="C199" s="65">
        <v>2</v>
      </c>
      <c r="D199" s="65" t="s">
        <v>345</v>
      </c>
      <c r="E199" s="127"/>
      <c r="F199" s="127"/>
      <c r="G199" s="127" t="s">
        <v>371</v>
      </c>
      <c r="H199" s="57">
        <v>5700</v>
      </c>
      <c r="I199" s="180"/>
      <c r="J199" s="127" t="s">
        <v>390</v>
      </c>
      <c r="K199" s="127"/>
      <c r="L199" s="127"/>
      <c r="M199" s="127"/>
    </row>
    <row r="200" spans="1:13" ht="42" x14ac:dyDescent="0.6">
      <c r="A200" s="211"/>
      <c r="B200" s="64" t="s">
        <v>280</v>
      </c>
      <c r="C200" s="65">
        <v>20</v>
      </c>
      <c r="D200" s="65" t="s">
        <v>330</v>
      </c>
      <c r="E200" s="127"/>
      <c r="F200" s="127"/>
      <c r="G200" s="127" t="s">
        <v>371</v>
      </c>
      <c r="H200" s="57">
        <v>32000</v>
      </c>
      <c r="I200" s="180"/>
      <c r="J200" s="127" t="s">
        <v>395</v>
      </c>
      <c r="K200" s="127"/>
      <c r="L200" s="127"/>
      <c r="M200" s="127"/>
    </row>
    <row r="201" spans="1:13" ht="42" x14ac:dyDescent="0.6">
      <c r="A201" s="214"/>
      <c r="B201" s="64" t="s">
        <v>281</v>
      </c>
      <c r="C201" s="65" t="s">
        <v>318</v>
      </c>
      <c r="D201" s="65" t="s">
        <v>318</v>
      </c>
      <c r="E201" s="127"/>
      <c r="F201" s="127"/>
      <c r="G201" s="127" t="s">
        <v>371</v>
      </c>
      <c r="H201" s="57">
        <v>6000</v>
      </c>
      <c r="I201" s="180"/>
      <c r="J201" s="127" t="s">
        <v>390</v>
      </c>
      <c r="K201" s="127"/>
      <c r="L201" s="127"/>
      <c r="M201" s="127"/>
    </row>
    <row r="202" spans="1:13" ht="42" x14ac:dyDescent="0.6">
      <c r="A202" s="211"/>
      <c r="B202" s="107" t="s">
        <v>282</v>
      </c>
      <c r="C202" s="103">
        <v>80</v>
      </c>
      <c r="D202" s="103" t="s">
        <v>330</v>
      </c>
      <c r="E202" s="126"/>
      <c r="F202" s="126"/>
      <c r="G202" s="126"/>
      <c r="H202" s="95">
        <v>69600</v>
      </c>
      <c r="I202" s="179"/>
      <c r="J202" s="126"/>
      <c r="K202" s="126">
        <v>1</v>
      </c>
      <c r="L202" s="126">
        <v>2</v>
      </c>
      <c r="M202" s="126">
        <v>2</v>
      </c>
    </row>
    <row r="203" spans="1:13" ht="42" x14ac:dyDescent="0.6">
      <c r="A203" s="211"/>
      <c r="B203" s="55" t="s">
        <v>283</v>
      </c>
      <c r="C203" s="71">
        <v>80</v>
      </c>
      <c r="D203" s="71" t="s">
        <v>330</v>
      </c>
      <c r="E203" s="127"/>
      <c r="F203" s="127"/>
      <c r="G203" s="127"/>
      <c r="H203" s="57">
        <v>69600</v>
      </c>
      <c r="I203" s="180"/>
      <c r="J203" s="127"/>
      <c r="K203" s="127"/>
      <c r="L203" s="127"/>
      <c r="M203" s="127"/>
    </row>
    <row r="204" spans="1:13" ht="42" x14ac:dyDescent="0.6">
      <c r="A204" s="211"/>
      <c r="B204" s="64" t="s">
        <v>284</v>
      </c>
      <c r="C204" s="86"/>
      <c r="D204" s="86"/>
      <c r="E204" s="127"/>
      <c r="F204" s="127"/>
      <c r="G204" s="127"/>
      <c r="H204" s="57">
        <v>20000</v>
      </c>
      <c r="I204" s="180"/>
      <c r="J204" s="133" t="s">
        <v>396</v>
      </c>
      <c r="K204" s="127"/>
      <c r="L204" s="127"/>
      <c r="M204" s="127"/>
    </row>
    <row r="205" spans="1:13" x14ac:dyDescent="0.6">
      <c r="A205" s="211"/>
      <c r="B205" s="64" t="s">
        <v>285</v>
      </c>
      <c r="C205" s="86"/>
      <c r="D205" s="86"/>
      <c r="E205" s="127"/>
      <c r="F205" s="127"/>
      <c r="G205" s="127"/>
      <c r="H205" s="57"/>
      <c r="I205" s="180"/>
      <c r="J205" s="127"/>
      <c r="K205" s="127"/>
      <c r="L205" s="127"/>
      <c r="M205" s="127"/>
    </row>
    <row r="206" spans="1:13" x14ac:dyDescent="0.6">
      <c r="A206" s="211"/>
      <c r="B206" s="64" t="s">
        <v>286</v>
      </c>
      <c r="C206" s="65">
        <v>80</v>
      </c>
      <c r="D206" s="65" t="s">
        <v>330</v>
      </c>
      <c r="E206" s="127"/>
      <c r="F206" s="127"/>
      <c r="G206" s="127" t="s">
        <v>359</v>
      </c>
      <c r="H206" s="57">
        <v>20000</v>
      </c>
      <c r="I206" s="180"/>
      <c r="J206" s="132">
        <v>24838</v>
      </c>
      <c r="K206" s="127"/>
      <c r="L206" s="127"/>
      <c r="M206" s="127"/>
    </row>
    <row r="207" spans="1:13" ht="42" x14ac:dyDescent="0.6">
      <c r="A207" s="211"/>
      <c r="B207" s="64" t="s">
        <v>287</v>
      </c>
      <c r="C207" s="86"/>
      <c r="D207" s="86"/>
      <c r="E207" s="127"/>
      <c r="F207" s="127"/>
      <c r="G207" s="127"/>
      <c r="H207" s="57"/>
      <c r="I207" s="180"/>
      <c r="J207" s="127"/>
      <c r="K207" s="127"/>
      <c r="L207" s="127"/>
      <c r="M207" s="127"/>
    </row>
    <row r="208" spans="1:13" ht="42" x14ac:dyDescent="0.6">
      <c r="A208" s="211"/>
      <c r="B208" s="64" t="s">
        <v>288</v>
      </c>
      <c r="C208" s="86"/>
      <c r="D208" s="86"/>
      <c r="E208" s="127"/>
      <c r="F208" s="127"/>
      <c r="G208" s="127"/>
      <c r="H208" s="57"/>
      <c r="I208" s="180"/>
      <c r="J208" s="127"/>
      <c r="K208" s="127"/>
      <c r="L208" s="127"/>
      <c r="M208" s="127"/>
    </row>
    <row r="209" spans="1:13" x14ac:dyDescent="0.6">
      <c r="A209" s="211"/>
      <c r="B209" s="64" t="s">
        <v>289</v>
      </c>
      <c r="C209" s="65">
        <v>16</v>
      </c>
      <c r="D209" s="65" t="s">
        <v>330</v>
      </c>
      <c r="E209" s="127">
        <v>7</v>
      </c>
      <c r="F209" s="127" t="s">
        <v>363</v>
      </c>
      <c r="G209" s="127" t="s">
        <v>380</v>
      </c>
      <c r="H209" s="57">
        <v>11200</v>
      </c>
      <c r="I209" s="180"/>
      <c r="J209" s="127" t="s">
        <v>397</v>
      </c>
      <c r="K209" s="127"/>
      <c r="L209" s="127"/>
      <c r="M209" s="127"/>
    </row>
    <row r="210" spans="1:13" x14ac:dyDescent="0.6">
      <c r="A210" s="211"/>
      <c r="B210" s="64" t="s">
        <v>290</v>
      </c>
      <c r="C210" s="65">
        <v>80</v>
      </c>
      <c r="D210" s="65" t="s">
        <v>330</v>
      </c>
      <c r="E210" s="127"/>
      <c r="F210" s="127"/>
      <c r="G210" s="127" t="s">
        <v>359</v>
      </c>
      <c r="H210" s="57">
        <v>16000</v>
      </c>
      <c r="I210" s="180"/>
      <c r="J210" s="127" t="s">
        <v>397</v>
      </c>
      <c r="K210" s="127"/>
      <c r="L210" s="127"/>
      <c r="M210" s="127"/>
    </row>
    <row r="211" spans="1:13" ht="42" x14ac:dyDescent="0.6">
      <c r="A211" s="211"/>
      <c r="B211" s="64" t="s">
        <v>291</v>
      </c>
      <c r="C211" s="86"/>
      <c r="D211" s="86"/>
      <c r="E211" s="127"/>
      <c r="F211" s="127"/>
      <c r="G211" s="127"/>
      <c r="H211" s="57">
        <v>2400</v>
      </c>
      <c r="I211" s="180"/>
      <c r="J211" s="127" t="s">
        <v>387</v>
      </c>
      <c r="K211" s="127"/>
      <c r="L211" s="127"/>
      <c r="M211" s="127"/>
    </row>
    <row r="212" spans="1:13" ht="84" x14ac:dyDescent="0.6">
      <c r="A212" s="214"/>
      <c r="B212" s="107" t="s">
        <v>292</v>
      </c>
      <c r="C212" s="103">
        <v>110</v>
      </c>
      <c r="D212" s="103" t="s">
        <v>330</v>
      </c>
      <c r="E212" s="126"/>
      <c r="F212" s="126"/>
      <c r="G212" s="126"/>
      <c r="H212" s="111">
        <f>H216+H218+H219+H222</f>
        <v>87000</v>
      </c>
      <c r="I212" s="179"/>
      <c r="J212" s="126"/>
      <c r="K212" s="126">
        <v>1</v>
      </c>
      <c r="L212" s="126">
        <v>3</v>
      </c>
      <c r="M212" s="126">
        <v>3</v>
      </c>
    </row>
    <row r="213" spans="1:13" ht="84" x14ac:dyDescent="0.6">
      <c r="A213" s="211"/>
      <c r="B213" s="55" t="s">
        <v>293</v>
      </c>
      <c r="C213" s="71">
        <v>110</v>
      </c>
      <c r="D213" s="71" t="s">
        <v>330</v>
      </c>
      <c r="E213" s="127"/>
      <c r="F213" s="127"/>
      <c r="G213" s="127"/>
      <c r="H213" s="57">
        <v>87000</v>
      </c>
      <c r="I213" s="180"/>
      <c r="J213" s="127"/>
      <c r="K213" s="127"/>
      <c r="L213" s="127"/>
      <c r="M213" s="127"/>
    </row>
    <row r="214" spans="1:13" ht="42" x14ac:dyDescent="0.6">
      <c r="A214" s="211"/>
      <c r="B214" s="64" t="s">
        <v>294</v>
      </c>
      <c r="C214" s="86"/>
      <c r="D214" s="86"/>
      <c r="E214" s="127"/>
      <c r="F214" s="127"/>
      <c r="G214" s="127"/>
      <c r="H214" s="57"/>
      <c r="I214" s="180"/>
      <c r="J214" s="127"/>
      <c r="K214" s="127"/>
      <c r="L214" s="127"/>
      <c r="M214" s="127"/>
    </row>
    <row r="215" spans="1:13" ht="42" x14ac:dyDescent="0.6">
      <c r="A215" s="211"/>
      <c r="B215" s="64" t="s">
        <v>295</v>
      </c>
      <c r="C215" s="65"/>
      <c r="D215" s="65"/>
      <c r="E215" s="127"/>
      <c r="F215" s="127"/>
      <c r="G215" s="127"/>
      <c r="H215" s="57"/>
      <c r="I215" s="180"/>
      <c r="J215" s="127"/>
      <c r="K215" s="127"/>
      <c r="L215" s="127"/>
      <c r="M215" s="127"/>
    </row>
    <row r="216" spans="1:13" ht="63" x14ac:dyDescent="0.6">
      <c r="A216" s="211"/>
      <c r="B216" s="64" t="s">
        <v>400</v>
      </c>
      <c r="C216" s="65">
        <v>80</v>
      </c>
      <c r="D216" s="65" t="s">
        <v>330</v>
      </c>
      <c r="E216" s="127"/>
      <c r="F216" s="127"/>
      <c r="G216" s="127" t="s">
        <v>359</v>
      </c>
      <c r="H216" s="57">
        <v>16000</v>
      </c>
      <c r="I216" s="180"/>
      <c r="J216" s="132">
        <v>24838</v>
      </c>
      <c r="K216" s="127"/>
      <c r="L216" s="127"/>
      <c r="M216" s="127"/>
    </row>
    <row r="217" spans="1:13" ht="63" x14ac:dyDescent="0.6">
      <c r="A217" s="211"/>
      <c r="B217" s="64" t="s">
        <v>296</v>
      </c>
      <c r="C217" s="65"/>
      <c r="D217" s="65"/>
      <c r="E217" s="127"/>
      <c r="F217" s="127"/>
      <c r="G217" s="127"/>
      <c r="H217" s="57"/>
      <c r="I217" s="180"/>
      <c r="J217" s="127"/>
      <c r="K217" s="127"/>
      <c r="L217" s="127"/>
      <c r="M217" s="127"/>
    </row>
    <row r="218" spans="1:13" ht="63" x14ac:dyDescent="0.6">
      <c r="A218" s="211"/>
      <c r="B218" s="64" t="s">
        <v>401</v>
      </c>
      <c r="C218" s="65">
        <v>1</v>
      </c>
      <c r="D218" s="65" t="s">
        <v>354</v>
      </c>
      <c r="E218" s="127"/>
      <c r="F218" s="127"/>
      <c r="G218" s="127" t="s">
        <v>365</v>
      </c>
      <c r="H218" s="57">
        <v>8000</v>
      </c>
      <c r="I218" s="180"/>
      <c r="J218" s="132">
        <v>24869</v>
      </c>
      <c r="K218" s="127"/>
      <c r="L218" s="127"/>
      <c r="M218" s="127"/>
    </row>
    <row r="219" spans="1:13" ht="63" x14ac:dyDescent="0.6">
      <c r="A219" s="211"/>
      <c r="B219" s="64" t="s">
        <v>297</v>
      </c>
      <c r="C219" s="65">
        <v>1</v>
      </c>
      <c r="D219" s="65" t="s">
        <v>355</v>
      </c>
      <c r="E219" s="127"/>
      <c r="F219" s="127"/>
      <c r="G219" s="127" t="s">
        <v>376</v>
      </c>
      <c r="H219" s="57">
        <v>15000</v>
      </c>
      <c r="I219" s="180"/>
      <c r="J219" s="132">
        <v>24807</v>
      </c>
      <c r="K219" s="127"/>
      <c r="L219" s="127"/>
      <c r="M219" s="127"/>
    </row>
    <row r="220" spans="1:13" x14ac:dyDescent="0.6">
      <c r="A220" s="211"/>
      <c r="B220" s="64" t="s">
        <v>298</v>
      </c>
      <c r="C220" s="58"/>
      <c r="D220" s="58"/>
      <c r="E220" s="127"/>
      <c r="F220" s="127"/>
      <c r="G220" s="127"/>
      <c r="H220" s="57"/>
      <c r="I220" s="180"/>
      <c r="J220" s="127"/>
      <c r="K220" s="127"/>
      <c r="L220" s="127"/>
      <c r="M220" s="127"/>
    </row>
    <row r="221" spans="1:13" ht="42" x14ac:dyDescent="0.6">
      <c r="A221" s="214"/>
      <c r="B221" s="64" t="s">
        <v>299</v>
      </c>
      <c r="C221" s="58"/>
      <c r="D221" s="58"/>
      <c r="E221" s="127"/>
      <c r="F221" s="127"/>
      <c r="G221" s="127"/>
      <c r="H221" s="57"/>
      <c r="I221" s="180"/>
      <c r="J221" s="127"/>
      <c r="K221" s="127"/>
      <c r="L221" s="127"/>
      <c r="M221" s="127"/>
    </row>
    <row r="222" spans="1:13" ht="63" x14ac:dyDescent="0.6">
      <c r="A222" s="211"/>
      <c r="B222" s="64" t="s">
        <v>300</v>
      </c>
      <c r="C222" s="65">
        <v>30</v>
      </c>
      <c r="D222" s="65" t="s">
        <v>330</v>
      </c>
      <c r="E222" s="127"/>
      <c r="F222" s="127"/>
      <c r="G222" s="127"/>
      <c r="H222" s="57">
        <v>48000</v>
      </c>
      <c r="I222" s="180"/>
      <c r="J222" s="127" t="s">
        <v>397</v>
      </c>
      <c r="K222" s="127"/>
      <c r="L222" s="127"/>
      <c r="M222" s="127"/>
    </row>
    <row r="223" spans="1:13" ht="42" x14ac:dyDescent="0.6">
      <c r="A223" s="211"/>
      <c r="B223" s="107" t="s">
        <v>301</v>
      </c>
      <c r="C223" s="103">
        <v>25</v>
      </c>
      <c r="D223" s="103" t="s">
        <v>330</v>
      </c>
      <c r="E223" s="126"/>
      <c r="F223" s="126"/>
      <c r="G223" s="126"/>
      <c r="H223" s="111">
        <v>17000</v>
      </c>
      <c r="I223" s="179"/>
      <c r="J223" s="126"/>
      <c r="K223" s="126">
        <v>1</v>
      </c>
      <c r="L223" s="126">
        <v>3</v>
      </c>
      <c r="M223" s="126">
        <v>3</v>
      </c>
    </row>
    <row r="224" spans="1:13" ht="42" x14ac:dyDescent="0.6">
      <c r="A224" s="211"/>
      <c r="B224" s="83" t="s">
        <v>302</v>
      </c>
      <c r="C224" s="71">
        <v>25</v>
      </c>
      <c r="D224" s="71" t="s">
        <v>330</v>
      </c>
      <c r="E224" s="127"/>
      <c r="F224" s="127"/>
      <c r="G224" s="127"/>
      <c r="H224" s="57">
        <v>17000</v>
      </c>
      <c r="I224" s="180"/>
      <c r="J224" s="127"/>
      <c r="K224" s="127"/>
      <c r="L224" s="127"/>
      <c r="M224" s="127"/>
    </row>
    <row r="225" spans="1:13" ht="42" x14ac:dyDescent="0.6">
      <c r="A225" s="211"/>
      <c r="B225" s="87" t="s">
        <v>303</v>
      </c>
      <c r="C225" s="75"/>
      <c r="D225" s="75"/>
      <c r="E225" s="127"/>
      <c r="F225" s="127"/>
      <c r="G225" s="127"/>
      <c r="H225" s="57"/>
      <c r="I225" s="180"/>
      <c r="J225" s="127"/>
      <c r="K225" s="127"/>
      <c r="L225" s="127"/>
      <c r="M225" s="127"/>
    </row>
    <row r="226" spans="1:13" ht="42" x14ac:dyDescent="0.6">
      <c r="A226" s="211"/>
      <c r="B226" s="88" t="s">
        <v>304</v>
      </c>
      <c r="C226" s="65">
        <v>25</v>
      </c>
      <c r="D226" s="65" t="s">
        <v>330</v>
      </c>
      <c r="E226" s="127"/>
      <c r="F226" s="127"/>
      <c r="G226" s="127"/>
      <c r="H226" s="57">
        <v>15000</v>
      </c>
      <c r="I226" s="180"/>
      <c r="J226" s="132">
        <v>24838</v>
      </c>
      <c r="K226" s="127"/>
      <c r="L226" s="127"/>
      <c r="M226" s="127"/>
    </row>
    <row r="227" spans="1:13" x14ac:dyDescent="0.6">
      <c r="A227" s="211"/>
      <c r="B227" s="87" t="s">
        <v>305</v>
      </c>
      <c r="C227" s="75"/>
      <c r="D227" s="75"/>
      <c r="E227" s="127"/>
      <c r="F227" s="127"/>
      <c r="G227" s="127"/>
      <c r="H227" s="57"/>
      <c r="I227" s="180"/>
      <c r="J227" s="127"/>
      <c r="K227" s="127"/>
      <c r="L227" s="127"/>
      <c r="M227" s="127"/>
    </row>
    <row r="228" spans="1:13" ht="42" x14ac:dyDescent="0.6">
      <c r="A228" s="211"/>
      <c r="B228" s="88" t="s">
        <v>306</v>
      </c>
      <c r="C228" s="65"/>
      <c r="D228" s="65"/>
      <c r="E228" s="127"/>
      <c r="F228" s="127"/>
      <c r="G228" s="127"/>
      <c r="H228" s="57">
        <v>2000</v>
      </c>
      <c r="I228" s="180"/>
      <c r="J228" s="132">
        <v>24898</v>
      </c>
      <c r="K228" s="127"/>
      <c r="L228" s="127"/>
      <c r="M228" s="127"/>
    </row>
    <row r="229" spans="1:13" ht="42" x14ac:dyDescent="0.6">
      <c r="A229" s="211"/>
      <c r="B229" s="89" t="s">
        <v>307</v>
      </c>
      <c r="C229" s="80">
        <v>0</v>
      </c>
      <c r="D229" s="80">
        <v>0</v>
      </c>
      <c r="E229" s="127"/>
      <c r="F229" s="127"/>
      <c r="G229" s="127"/>
      <c r="H229" s="90"/>
      <c r="I229" s="180"/>
      <c r="J229" s="127"/>
      <c r="K229" s="127"/>
      <c r="L229" s="127"/>
      <c r="M229" s="127"/>
    </row>
    <row r="230" spans="1:13" ht="42" x14ac:dyDescent="0.6">
      <c r="A230" s="211"/>
      <c r="B230" s="115" t="s">
        <v>308</v>
      </c>
      <c r="C230" s="80">
        <v>0</v>
      </c>
      <c r="D230" s="80">
        <v>0</v>
      </c>
      <c r="E230" s="127"/>
      <c r="F230" s="127"/>
      <c r="G230" s="127"/>
      <c r="H230" s="90"/>
      <c r="I230" s="180"/>
      <c r="J230" s="127"/>
      <c r="K230" s="127"/>
      <c r="L230" s="127"/>
      <c r="M230" s="127"/>
    </row>
    <row r="231" spans="1:13" ht="41.25" customHeight="1" x14ac:dyDescent="0.6">
      <c r="A231" s="247" t="s">
        <v>309</v>
      </c>
      <c r="B231" s="247"/>
      <c r="C231" s="117">
        <v>125</v>
      </c>
      <c r="D231" s="117" t="s">
        <v>330</v>
      </c>
      <c r="E231" s="128"/>
      <c r="F231" s="128"/>
      <c r="G231" s="128"/>
      <c r="H231" s="53">
        <f>H232</f>
        <v>75800</v>
      </c>
      <c r="I231" s="124">
        <v>2</v>
      </c>
      <c r="J231" s="128"/>
      <c r="K231" s="128"/>
      <c r="L231" s="128"/>
      <c r="M231" s="128"/>
    </row>
    <row r="232" spans="1:13" ht="42" x14ac:dyDescent="0.6">
      <c r="A232" s="56"/>
      <c r="B232" s="116" t="s">
        <v>310</v>
      </c>
      <c r="C232" s="121">
        <v>125</v>
      </c>
      <c r="D232" s="122" t="s">
        <v>330</v>
      </c>
      <c r="E232" s="126"/>
      <c r="F232" s="126"/>
      <c r="G232" s="126"/>
      <c r="H232" s="95">
        <f>H235+H236+H238+H239</f>
        <v>75800</v>
      </c>
      <c r="I232" s="129">
        <v>2</v>
      </c>
      <c r="J232" s="126"/>
      <c r="K232" s="126">
        <v>3</v>
      </c>
      <c r="L232" s="126">
        <v>4</v>
      </c>
      <c r="M232" s="126">
        <v>1</v>
      </c>
    </row>
    <row r="233" spans="1:13" ht="42" x14ac:dyDescent="0.6">
      <c r="A233" s="211"/>
      <c r="B233" s="49" t="s">
        <v>311</v>
      </c>
      <c r="C233" s="119"/>
      <c r="D233" s="119"/>
      <c r="E233" s="127"/>
      <c r="F233" s="127"/>
      <c r="G233" s="127"/>
      <c r="H233" s="57"/>
      <c r="I233" s="180"/>
      <c r="J233" s="127"/>
      <c r="K233" s="127"/>
      <c r="L233" s="127"/>
      <c r="M233" s="127"/>
    </row>
    <row r="234" spans="1:13" ht="42" x14ac:dyDescent="0.6">
      <c r="A234" s="211"/>
      <c r="B234" s="49" t="s">
        <v>312</v>
      </c>
      <c r="C234" s="119"/>
      <c r="D234" s="119"/>
      <c r="E234" s="127"/>
      <c r="F234" s="127"/>
      <c r="G234" s="127"/>
      <c r="H234" s="57"/>
      <c r="I234" s="180"/>
      <c r="J234" s="127"/>
      <c r="K234" s="127"/>
      <c r="L234" s="127"/>
      <c r="M234" s="127"/>
    </row>
    <row r="235" spans="1:13" ht="63" x14ac:dyDescent="0.6">
      <c r="A235" s="211"/>
      <c r="B235" s="49" t="s">
        <v>313</v>
      </c>
      <c r="C235" s="120">
        <v>125</v>
      </c>
      <c r="D235" s="118" t="s">
        <v>330</v>
      </c>
      <c r="E235" s="127"/>
      <c r="F235" s="127"/>
      <c r="G235" s="65" t="s">
        <v>369</v>
      </c>
      <c r="H235" s="57">
        <v>52500</v>
      </c>
      <c r="I235" s="180"/>
      <c r="J235" s="132">
        <v>24869</v>
      </c>
      <c r="K235" s="127"/>
      <c r="L235" s="127"/>
      <c r="M235" s="127"/>
    </row>
    <row r="236" spans="1:13" ht="63" x14ac:dyDescent="0.6">
      <c r="A236" s="211"/>
      <c r="B236" s="49" t="s">
        <v>314</v>
      </c>
      <c r="C236" s="120">
        <v>1</v>
      </c>
      <c r="D236" s="118" t="s">
        <v>354</v>
      </c>
      <c r="E236" s="127"/>
      <c r="F236" s="127"/>
      <c r="G236" s="65" t="s">
        <v>369</v>
      </c>
      <c r="H236" s="57">
        <v>12500</v>
      </c>
      <c r="I236" s="180"/>
      <c r="J236" s="132">
        <v>24838</v>
      </c>
      <c r="K236" s="127"/>
      <c r="L236" s="127"/>
      <c r="M236" s="127"/>
    </row>
    <row r="237" spans="1:13" x14ac:dyDescent="0.6">
      <c r="A237" s="211"/>
      <c r="B237" s="49" t="s">
        <v>315</v>
      </c>
      <c r="C237" s="120"/>
      <c r="D237" s="118"/>
      <c r="E237" s="127"/>
      <c r="F237" s="127"/>
      <c r="G237" s="127"/>
      <c r="H237" s="57"/>
      <c r="I237" s="180"/>
      <c r="J237" s="127"/>
      <c r="K237" s="127"/>
      <c r="L237" s="127"/>
      <c r="M237" s="127"/>
    </row>
    <row r="238" spans="1:13" ht="42" x14ac:dyDescent="0.6">
      <c r="A238" s="211"/>
      <c r="B238" s="49" t="s">
        <v>316</v>
      </c>
      <c r="C238" s="120">
        <v>1</v>
      </c>
      <c r="D238" s="118" t="s">
        <v>4</v>
      </c>
      <c r="E238" s="127"/>
      <c r="F238" s="127"/>
      <c r="G238" s="65" t="s">
        <v>369</v>
      </c>
      <c r="H238" s="57">
        <v>3800</v>
      </c>
      <c r="I238" s="180"/>
      <c r="J238" s="127" t="s">
        <v>398</v>
      </c>
      <c r="K238" s="127"/>
      <c r="L238" s="127"/>
      <c r="M238" s="127"/>
    </row>
    <row r="239" spans="1:13" ht="84" x14ac:dyDescent="0.6">
      <c r="A239" s="211"/>
      <c r="B239" s="49" t="s">
        <v>317</v>
      </c>
      <c r="C239" s="120">
        <v>8</v>
      </c>
      <c r="D239" s="118" t="s">
        <v>15</v>
      </c>
      <c r="E239" s="127"/>
      <c r="F239" s="127"/>
      <c r="G239" s="127" t="s">
        <v>359</v>
      </c>
      <c r="H239" s="57">
        <v>7000</v>
      </c>
      <c r="I239" s="180"/>
      <c r="J239" s="132">
        <v>24838</v>
      </c>
      <c r="K239" s="127"/>
      <c r="L239" s="127"/>
      <c r="M239" s="127"/>
    </row>
    <row r="240" spans="1:13" x14ac:dyDescent="0.6">
      <c r="A240" s="213"/>
      <c r="B240" s="91" t="s">
        <v>71</v>
      </c>
      <c r="C240" s="56"/>
      <c r="D240" s="56"/>
      <c r="E240" s="127"/>
      <c r="F240" s="127"/>
      <c r="G240" s="127"/>
      <c r="H240" s="90"/>
      <c r="I240" s="180"/>
      <c r="J240" s="127"/>
      <c r="K240" s="127"/>
      <c r="L240" s="127"/>
      <c r="M240" s="127"/>
    </row>
    <row r="242" spans="2:2" x14ac:dyDescent="0.6">
      <c r="B242" s="59" t="s">
        <v>92</v>
      </c>
    </row>
    <row r="243" spans="2:2" x14ac:dyDescent="0.6">
      <c r="B243" s="59" t="s">
        <v>82</v>
      </c>
    </row>
    <row r="244" spans="2:2" x14ac:dyDescent="0.6">
      <c r="B244" s="59" t="s">
        <v>93</v>
      </c>
    </row>
    <row r="245" spans="2:2" x14ac:dyDescent="0.6">
      <c r="B245" s="59" t="s">
        <v>83</v>
      </c>
    </row>
    <row r="247" spans="2:2" x14ac:dyDescent="0.6">
      <c r="B247" s="59" t="s">
        <v>62</v>
      </c>
    </row>
    <row r="248" spans="2:2" x14ac:dyDescent="0.6">
      <c r="B248" s="59" t="s">
        <v>64</v>
      </c>
    </row>
  </sheetData>
  <mergeCells count="21">
    <mergeCell ref="A1:M1"/>
    <mergeCell ref="M5:M6"/>
    <mergeCell ref="A2:M2"/>
    <mergeCell ref="A3:M3"/>
    <mergeCell ref="C5:D5"/>
    <mergeCell ref="E5:G5"/>
    <mergeCell ref="L5:L6"/>
    <mergeCell ref="H5:H6"/>
    <mergeCell ref="J5:J6"/>
    <mergeCell ref="A5:A6"/>
    <mergeCell ref="K5:K6"/>
    <mergeCell ref="B5:B6"/>
    <mergeCell ref="I5:I6"/>
    <mergeCell ref="A8:B8"/>
    <mergeCell ref="A7:G7"/>
    <mergeCell ref="A168:B168"/>
    <mergeCell ref="A231:B231"/>
    <mergeCell ref="A32:B32"/>
    <mergeCell ref="A33:B33"/>
    <mergeCell ref="A49:B49"/>
    <mergeCell ref="A150:B150"/>
  </mergeCells>
  <phoneticPr fontId="2" type="noConversion"/>
  <printOptions horizontalCentered="1"/>
  <pageMargins left="0" right="0" top="0.51181102362204722" bottom="0" header="0" footer="0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38"/>
  <sheetViews>
    <sheetView view="pageBreakPreview" zoomScaleNormal="100" zoomScaleSheetLayoutView="100" workbookViewId="0">
      <selection activeCell="F8" sqref="F8"/>
    </sheetView>
  </sheetViews>
  <sheetFormatPr defaultColWidth="9.109375" defaultRowHeight="21" x14ac:dyDescent="0.4"/>
  <cols>
    <col min="1" max="1" width="6" style="3" customWidth="1"/>
    <col min="2" max="2" width="25.6640625" style="3" customWidth="1"/>
    <col min="3" max="3" width="15.6640625" style="3" customWidth="1"/>
    <col min="4" max="4" width="25.6640625" style="3" customWidth="1"/>
    <col min="5" max="12" width="12.6640625" style="3" customWidth="1"/>
    <col min="13" max="16384" width="9.109375" style="3"/>
  </cols>
  <sheetData>
    <row r="1" spans="1:33" s="39" customFormat="1" ht="18.75" customHeight="1" x14ac:dyDescent="0.25">
      <c r="A1" s="281" t="s">
        <v>36</v>
      </c>
      <c r="B1" s="281"/>
      <c r="C1" s="281"/>
      <c r="D1" s="281"/>
      <c r="E1" s="281"/>
      <c r="F1" s="281"/>
      <c r="G1" s="281"/>
      <c r="H1" s="281"/>
      <c r="I1" s="281"/>
      <c r="J1" s="281"/>
      <c r="K1" s="281"/>
      <c r="L1" s="281"/>
    </row>
    <row r="2" spans="1:33" s="39" customFormat="1" x14ac:dyDescent="0.25">
      <c r="A2" s="218" t="s">
        <v>110</v>
      </c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</row>
    <row r="3" spans="1:33" s="39" customFormat="1" x14ac:dyDescent="0.25">
      <c r="A3" s="218" t="s">
        <v>111</v>
      </c>
      <c r="B3" s="218"/>
      <c r="C3" s="218"/>
      <c r="D3" s="218"/>
      <c r="E3" s="218"/>
      <c r="F3" s="218"/>
      <c r="G3" s="218"/>
      <c r="H3" s="218"/>
      <c r="I3" s="218"/>
      <c r="J3" s="218"/>
      <c r="K3" s="218"/>
      <c r="L3" s="218"/>
    </row>
    <row r="4" spans="1:33" s="39" customFormat="1" x14ac:dyDescent="0.25">
      <c r="A4" s="218" t="s">
        <v>1</v>
      </c>
      <c r="B4" s="218"/>
      <c r="C4" s="218"/>
      <c r="D4" s="218"/>
      <c r="E4" s="218"/>
      <c r="F4" s="218"/>
      <c r="G4" s="218"/>
      <c r="H4" s="218"/>
      <c r="I4" s="218"/>
      <c r="J4" s="218"/>
      <c r="K4" s="218"/>
      <c r="L4" s="218"/>
    </row>
    <row r="5" spans="1:33" s="39" customFormat="1" x14ac:dyDescent="0.25">
      <c r="A5" s="283" t="s">
        <v>102</v>
      </c>
      <c r="B5" s="283"/>
      <c r="C5" s="283"/>
      <c r="D5" s="283"/>
      <c r="E5" s="283"/>
      <c r="F5" s="283"/>
      <c r="G5" s="283"/>
      <c r="H5" s="283"/>
      <c r="I5" s="283"/>
      <c r="J5" s="283"/>
      <c r="K5" s="283"/>
      <c r="L5" s="41" t="s">
        <v>2</v>
      </c>
    </row>
    <row r="6" spans="1:33" s="2" customFormat="1" ht="21" customHeight="1" x14ac:dyDescent="0.35">
      <c r="A6" s="215" t="s">
        <v>38</v>
      </c>
      <c r="B6" s="215" t="s">
        <v>72</v>
      </c>
      <c r="C6" s="215" t="s">
        <v>39</v>
      </c>
      <c r="D6" s="278" t="s">
        <v>84</v>
      </c>
      <c r="E6" s="223" t="s">
        <v>40</v>
      </c>
      <c r="F6" s="282"/>
      <c r="G6" s="223" t="s">
        <v>73</v>
      </c>
      <c r="H6" s="282"/>
      <c r="I6" s="282"/>
      <c r="J6" s="282"/>
      <c r="K6" s="282"/>
      <c r="L6" s="224"/>
    </row>
    <row r="7" spans="1:33" s="2" customFormat="1" ht="18" x14ac:dyDescent="0.35">
      <c r="A7" s="221"/>
      <c r="B7" s="221"/>
      <c r="C7" s="221"/>
      <c r="D7" s="279"/>
      <c r="E7" s="25" t="s">
        <v>18</v>
      </c>
      <c r="F7" s="25" t="s">
        <v>5</v>
      </c>
      <c r="G7" s="223" t="s">
        <v>74</v>
      </c>
      <c r="H7" s="282"/>
      <c r="I7" s="282"/>
      <c r="J7" s="224"/>
      <c r="K7" s="223" t="s">
        <v>75</v>
      </c>
      <c r="L7" s="224"/>
    </row>
    <row r="8" spans="1:33" s="2" customFormat="1" ht="18" x14ac:dyDescent="0.35">
      <c r="A8" s="222"/>
      <c r="B8" s="222"/>
      <c r="C8" s="222"/>
      <c r="D8" s="280"/>
      <c r="E8" s="26" t="s">
        <v>19</v>
      </c>
      <c r="F8" s="26" t="s">
        <v>20</v>
      </c>
      <c r="G8" s="5" t="s">
        <v>21</v>
      </c>
      <c r="H8" s="5" t="s">
        <v>22</v>
      </c>
      <c r="I8" s="5" t="s">
        <v>24</v>
      </c>
      <c r="J8" s="5" t="s">
        <v>23</v>
      </c>
      <c r="K8" s="5" t="s">
        <v>25</v>
      </c>
      <c r="L8" s="5" t="s">
        <v>26</v>
      </c>
    </row>
    <row r="9" spans="1:33" s="2" customFormat="1" ht="18" customHeight="1" x14ac:dyDescent="0.35">
      <c r="A9" s="231">
        <v>1</v>
      </c>
      <c r="B9" s="274"/>
      <c r="C9" s="271" t="s">
        <v>52</v>
      </c>
      <c r="D9" s="6" t="s">
        <v>78</v>
      </c>
      <c r="E9" s="7"/>
      <c r="F9" s="27"/>
      <c r="G9" s="28"/>
      <c r="H9" s="28"/>
      <c r="I9" s="28"/>
      <c r="J9" s="28"/>
      <c r="K9" s="28"/>
      <c r="L9" s="28"/>
    </row>
    <row r="10" spans="1:33" s="2" customFormat="1" ht="18" customHeight="1" x14ac:dyDescent="0.35">
      <c r="A10" s="239"/>
      <c r="B10" s="275"/>
      <c r="C10" s="232"/>
      <c r="D10" s="29" t="s">
        <v>79</v>
      </c>
      <c r="E10" s="30"/>
      <c r="F10" s="31"/>
      <c r="G10" s="30"/>
      <c r="H10" s="30"/>
      <c r="I10" s="30"/>
      <c r="J10" s="30"/>
      <c r="K10" s="30"/>
      <c r="L10" s="30"/>
    </row>
    <row r="11" spans="1:33" s="2" customFormat="1" ht="18" customHeight="1" x14ac:dyDescent="0.35">
      <c r="A11" s="239"/>
      <c r="B11" s="275"/>
      <c r="C11" s="232"/>
      <c r="D11" s="29" t="s">
        <v>80</v>
      </c>
      <c r="E11" s="30"/>
      <c r="F11" s="31"/>
      <c r="G11" s="30"/>
      <c r="H11" s="30"/>
      <c r="I11" s="30"/>
      <c r="J11" s="30"/>
      <c r="K11" s="30"/>
      <c r="L11" s="30"/>
    </row>
    <row r="12" spans="1:33" s="2" customFormat="1" ht="18" customHeight="1" x14ac:dyDescent="0.35">
      <c r="A12" s="239"/>
      <c r="B12" s="275"/>
      <c r="C12" s="232"/>
      <c r="D12" s="44" t="s">
        <v>81</v>
      </c>
      <c r="E12" s="17"/>
      <c r="F12" s="46"/>
      <c r="G12" s="17"/>
      <c r="H12" s="17"/>
      <c r="I12" s="17"/>
      <c r="J12" s="17"/>
      <c r="K12" s="17"/>
      <c r="L12" s="17"/>
    </row>
    <row r="13" spans="1:33" s="33" customFormat="1" ht="18" customHeight="1" x14ac:dyDescent="0.35">
      <c r="A13" s="232"/>
      <c r="B13" s="276"/>
      <c r="C13" s="233"/>
      <c r="D13" s="47" t="s">
        <v>85</v>
      </c>
      <c r="E13" s="15"/>
      <c r="F13" s="32"/>
      <c r="G13" s="15"/>
      <c r="H13" s="15"/>
      <c r="I13" s="15"/>
      <c r="J13" s="15"/>
      <c r="K13" s="15"/>
      <c r="L13" s="15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</row>
    <row r="14" spans="1:33" s="2" customFormat="1" ht="18" customHeight="1" x14ac:dyDescent="0.35">
      <c r="A14" s="232"/>
      <c r="B14" s="276"/>
      <c r="C14" s="271" t="s">
        <v>53</v>
      </c>
      <c r="D14" s="6" t="s">
        <v>78</v>
      </c>
      <c r="E14" s="7"/>
      <c r="F14" s="27"/>
      <c r="G14" s="7"/>
      <c r="H14" s="7"/>
      <c r="I14" s="7"/>
      <c r="J14" s="7"/>
      <c r="K14" s="7"/>
      <c r="L14" s="7"/>
    </row>
    <row r="15" spans="1:33" s="2" customFormat="1" ht="18" customHeight="1" x14ac:dyDescent="0.35">
      <c r="A15" s="232"/>
      <c r="B15" s="276"/>
      <c r="C15" s="232"/>
      <c r="D15" s="29" t="s">
        <v>79</v>
      </c>
      <c r="E15" s="30"/>
      <c r="F15" s="31"/>
      <c r="G15" s="30"/>
      <c r="H15" s="30"/>
      <c r="I15" s="30"/>
      <c r="J15" s="30"/>
      <c r="K15" s="30"/>
      <c r="L15" s="30"/>
    </row>
    <row r="16" spans="1:33" s="2" customFormat="1" ht="18" customHeight="1" x14ac:dyDescent="0.35">
      <c r="A16" s="232"/>
      <c r="B16" s="276"/>
      <c r="C16" s="232"/>
      <c r="D16" s="29" t="s">
        <v>80</v>
      </c>
      <c r="E16" s="30"/>
      <c r="F16" s="31"/>
      <c r="G16" s="30"/>
      <c r="H16" s="30"/>
      <c r="I16" s="30"/>
      <c r="J16" s="30"/>
      <c r="K16" s="30"/>
      <c r="L16" s="30"/>
    </row>
    <row r="17" spans="1:33" s="2" customFormat="1" ht="18" customHeight="1" x14ac:dyDescent="0.35">
      <c r="A17" s="232"/>
      <c r="B17" s="276"/>
      <c r="C17" s="232"/>
      <c r="D17" s="44" t="s">
        <v>81</v>
      </c>
      <c r="E17" s="17"/>
      <c r="F17" s="46"/>
      <c r="G17" s="17"/>
      <c r="H17" s="17"/>
      <c r="I17" s="17"/>
      <c r="J17" s="17"/>
      <c r="K17" s="17"/>
      <c r="L17" s="17"/>
    </row>
    <row r="18" spans="1:33" s="2" customFormat="1" ht="18" customHeight="1" x14ac:dyDescent="0.35">
      <c r="A18" s="232"/>
      <c r="B18" s="276"/>
      <c r="C18" s="233"/>
      <c r="D18" s="47" t="s">
        <v>85</v>
      </c>
      <c r="E18" s="15"/>
      <c r="F18" s="32"/>
      <c r="G18" s="15"/>
      <c r="H18" s="15"/>
      <c r="I18" s="15"/>
      <c r="J18" s="15"/>
      <c r="K18" s="15"/>
      <c r="L18" s="15"/>
    </row>
    <row r="19" spans="1:33" s="2" customFormat="1" ht="18" customHeight="1" x14ac:dyDescent="0.35">
      <c r="A19" s="232"/>
      <c r="B19" s="276"/>
      <c r="C19" s="271" t="s">
        <v>54</v>
      </c>
      <c r="D19" s="6" t="s">
        <v>78</v>
      </c>
      <c r="E19" s="7"/>
      <c r="F19" s="27"/>
      <c r="G19" s="7"/>
      <c r="H19" s="7"/>
      <c r="I19" s="7"/>
      <c r="J19" s="7"/>
      <c r="K19" s="7"/>
      <c r="L19" s="7"/>
    </row>
    <row r="20" spans="1:33" s="2" customFormat="1" ht="18" customHeight="1" x14ac:dyDescent="0.35">
      <c r="A20" s="232"/>
      <c r="B20" s="276"/>
      <c r="C20" s="232"/>
      <c r="D20" s="29" t="s">
        <v>79</v>
      </c>
      <c r="E20" s="30"/>
      <c r="F20" s="31"/>
      <c r="G20" s="30"/>
      <c r="H20" s="30"/>
      <c r="I20" s="30"/>
      <c r="J20" s="30"/>
      <c r="K20" s="30"/>
      <c r="L20" s="30"/>
    </row>
    <row r="21" spans="1:33" s="2" customFormat="1" ht="18" customHeight="1" x14ac:dyDescent="0.35">
      <c r="A21" s="232"/>
      <c r="B21" s="276"/>
      <c r="C21" s="232"/>
      <c r="D21" s="29" t="s">
        <v>80</v>
      </c>
      <c r="E21" s="30"/>
      <c r="F21" s="31"/>
      <c r="G21" s="30"/>
      <c r="H21" s="30"/>
      <c r="I21" s="30"/>
      <c r="J21" s="30"/>
      <c r="K21" s="30"/>
      <c r="L21" s="30"/>
    </row>
    <row r="22" spans="1:33" s="2" customFormat="1" ht="18" customHeight="1" x14ac:dyDescent="0.35">
      <c r="A22" s="232"/>
      <c r="B22" s="276"/>
      <c r="C22" s="232"/>
      <c r="D22" s="44" t="s">
        <v>81</v>
      </c>
      <c r="E22" s="17"/>
      <c r="F22" s="46"/>
      <c r="G22" s="17"/>
      <c r="H22" s="17"/>
      <c r="I22" s="17"/>
      <c r="J22" s="17"/>
      <c r="K22" s="17"/>
      <c r="L22" s="17"/>
    </row>
    <row r="23" spans="1:33" s="2" customFormat="1" ht="18" customHeight="1" x14ac:dyDescent="0.35">
      <c r="A23" s="233"/>
      <c r="B23" s="277"/>
      <c r="C23" s="233"/>
      <c r="D23" s="47" t="s">
        <v>85</v>
      </c>
      <c r="E23" s="15"/>
      <c r="F23" s="32"/>
      <c r="G23" s="15"/>
      <c r="H23" s="15"/>
      <c r="I23" s="15"/>
      <c r="J23" s="15"/>
      <c r="K23" s="15"/>
      <c r="L23" s="15"/>
    </row>
    <row r="24" spans="1:33" s="2" customFormat="1" ht="18" customHeight="1" x14ac:dyDescent="0.35">
      <c r="A24" s="231" t="s">
        <v>70</v>
      </c>
      <c r="B24" s="231" t="s">
        <v>6</v>
      </c>
      <c r="C24" s="271" t="s">
        <v>6</v>
      </c>
      <c r="D24" s="6" t="s">
        <v>78</v>
      </c>
      <c r="E24" s="7"/>
      <c r="F24" s="27"/>
      <c r="G24" s="7"/>
      <c r="H24" s="7"/>
      <c r="I24" s="7"/>
      <c r="J24" s="7"/>
      <c r="K24" s="7"/>
      <c r="L24" s="7"/>
    </row>
    <row r="25" spans="1:33" s="2" customFormat="1" ht="18" customHeight="1" x14ac:dyDescent="0.35">
      <c r="A25" s="232"/>
      <c r="B25" s="232"/>
      <c r="C25" s="272"/>
      <c r="D25" s="29" t="s">
        <v>79</v>
      </c>
      <c r="E25" s="30"/>
      <c r="F25" s="31"/>
      <c r="G25" s="30"/>
      <c r="H25" s="30"/>
      <c r="I25" s="30"/>
      <c r="J25" s="30"/>
      <c r="K25" s="30"/>
      <c r="L25" s="30"/>
    </row>
    <row r="26" spans="1:33" s="2" customFormat="1" ht="18" customHeight="1" x14ac:dyDescent="0.35">
      <c r="A26" s="232"/>
      <c r="B26" s="232"/>
      <c r="C26" s="272"/>
      <c r="D26" s="29" t="s">
        <v>80</v>
      </c>
      <c r="E26" s="30"/>
      <c r="F26" s="31"/>
      <c r="G26" s="30"/>
      <c r="H26" s="30"/>
      <c r="I26" s="30"/>
      <c r="J26" s="30"/>
      <c r="K26" s="30"/>
      <c r="L26" s="30"/>
    </row>
    <row r="27" spans="1:33" s="2" customFormat="1" ht="18" customHeight="1" x14ac:dyDescent="0.35">
      <c r="A27" s="232"/>
      <c r="B27" s="232"/>
      <c r="C27" s="272"/>
      <c r="D27" s="44" t="s">
        <v>81</v>
      </c>
      <c r="E27" s="17"/>
      <c r="F27" s="46"/>
      <c r="G27" s="17"/>
      <c r="H27" s="17"/>
      <c r="I27" s="17"/>
      <c r="J27" s="17"/>
      <c r="K27" s="17"/>
      <c r="L27" s="17"/>
    </row>
    <row r="28" spans="1:33" s="33" customFormat="1" ht="18" customHeight="1" x14ac:dyDescent="0.35">
      <c r="A28" s="233"/>
      <c r="B28" s="233"/>
      <c r="C28" s="273"/>
      <c r="D28" s="47" t="s">
        <v>85</v>
      </c>
      <c r="E28" s="15"/>
      <c r="F28" s="32"/>
      <c r="G28" s="15"/>
      <c r="H28" s="15"/>
      <c r="I28" s="15"/>
      <c r="J28" s="15"/>
      <c r="K28" s="15"/>
      <c r="L28" s="15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</row>
    <row r="29" spans="1:33" s="34" customFormat="1" ht="21.9" customHeight="1" thickBot="1" x14ac:dyDescent="0.4">
      <c r="A29" s="268" t="s">
        <v>49</v>
      </c>
      <c r="B29" s="269"/>
      <c r="C29" s="269"/>
      <c r="D29" s="270"/>
      <c r="E29" s="15" t="s">
        <v>7</v>
      </c>
      <c r="F29" s="32" t="s">
        <v>27</v>
      </c>
      <c r="G29" s="15" t="s">
        <v>28</v>
      </c>
      <c r="H29" s="15" t="s">
        <v>9</v>
      </c>
      <c r="I29" s="15" t="s">
        <v>7</v>
      </c>
      <c r="J29" s="15" t="s">
        <v>9</v>
      </c>
      <c r="K29" s="15" t="s">
        <v>7</v>
      </c>
      <c r="L29" s="15" t="s">
        <v>8</v>
      </c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</row>
    <row r="30" spans="1:33" s="1" customFormat="1" ht="20.399999999999999" thickTop="1" x14ac:dyDescent="0.5">
      <c r="A30" s="39" t="s">
        <v>58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33" s="1" customFormat="1" ht="19.8" x14ac:dyDescent="0.5">
      <c r="A31" s="2" t="s">
        <v>97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33" s="1" customFormat="1" ht="19.8" x14ac:dyDescent="0.5">
      <c r="A32" s="2"/>
      <c r="B32" s="2" t="s">
        <v>92</v>
      </c>
      <c r="C32" s="2"/>
      <c r="D32" s="2"/>
      <c r="E32" s="2"/>
      <c r="F32" s="21"/>
      <c r="G32" s="2"/>
      <c r="H32" s="21"/>
      <c r="I32" s="2"/>
      <c r="J32" s="2"/>
      <c r="K32" s="2"/>
      <c r="L32" s="2"/>
      <c r="M32" s="2"/>
      <c r="N32" s="2"/>
      <c r="O32" s="2"/>
      <c r="P32" s="2"/>
    </row>
    <row r="33" spans="1:16" s="1" customFormat="1" ht="19.8" x14ac:dyDescent="0.5">
      <c r="A33" s="2"/>
      <c r="B33" s="2" t="s">
        <v>82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 s="1" customFormat="1" ht="19.8" x14ac:dyDescent="0.5">
      <c r="A34" s="2"/>
      <c r="B34" s="2" t="s">
        <v>93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</row>
    <row r="35" spans="1:16" s="1" customFormat="1" ht="19.8" x14ac:dyDescent="0.5">
      <c r="A35" s="2"/>
      <c r="B35" s="2" t="s">
        <v>83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</row>
    <row r="36" spans="1:16" s="1" customFormat="1" ht="19.8" x14ac:dyDescent="0.5">
      <c r="A36" s="2" t="s">
        <v>98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</row>
    <row r="37" spans="1:16" s="1" customFormat="1" ht="19.8" x14ac:dyDescent="0.5">
      <c r="A37" s="2"/>
      <c r="B37" s="2" t="s">
        <v>59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</row>
    <row r="38" spans="1:16" s="1" customFormat="1" ht="19.8" x14ac:dyDescent="0.5">
      <c r="A38" s="2"/>
      <c r="B38" s="2" t="s">
        <v>65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</row>
  </sheetData>
  <mergeCells count="22">
    <mergeCell ref="D6:D8"/>
    <mergeCell ref="A6:A8"/>
    <mergeCell ref="A1:L1"/>
    <mergeCell ref="A2:L2"/>
    <mergeCell ref="A3:L3"/>
    <mergeCell ref="A4:L4"/>
    <mergeCell ref="K7:L7"/>
    <mergeCell ref="G7:J7"/>
    <mergeCell ref="A5:K5"/>
    <mergeCell ref="G6:L6"/>
    <mergeCell ref="B6:B8"/>
    <mergeCell ref="E6:F6"/>
    <mergeCell ref="C6:C8"/>
    <mergeCell ref="A29:D29"/>
    <mergeCell ref="B24:B28"/>
    <mergeCell ref="C9:C13"/>
    <mergeCell ref="C14:C18"/>
    <mergeCell ref="C19:C23"/>
    <mergeCell ref="A24:A28"/>
    <mergeCell ref="C24:C28"/>
    <mergeCell ref="B9:B23"/>
    <mergeCell ref="A9:A23"/>
  </mergeCells>
  <phoneticPr fontId="2" type="noConversion"/>
  <printOptions horizontalCentered="1"/>
  <pageMargins left="0.2" right="0.2" top="0.4" bottom="0.2" header="0" footer="0"/>
  <pageSetup paperSize="9" scale="82" orientation="landscape" r:id="rId1"/>
  <headerFooter alignWithMargins="0"/>
  <rowBreaks count="1" manualBreakCount="1"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30"/>
  <sheetViews>
    <sheetView view="pageBreakPreview" zoomScale="110" zoomScaleNormal="100" zoomScaleSheetLayoutView="110" workbookViewId="0">
      <selection activeCell="A9" sqref="A9:N9"/>
    </sheetView>
  </sheetViews>
  <sheetFormatPr defaultColWidth="9.109375" defaultRowHeight="21" x14ac:dyDescent="0.4"/>
  <cols>
    <col min="1" max="1" width="6.6640625" style="3" customWidth="1"/>
    <col min="2" max="2" width="26.109375" style="3" customWidth="1"/>
    <col min="3" max="3" width="7.5546875" style="3" customWidth="1"/>
    <col min="4" max="4" width="9.33203125" style="3" customWidth="1"/>
    <col min="5" max="5" width="10.88671875" style="3" customWidth="1"/>
    <col min="6" max="6" width="10.33203125" style="3" customWidth="1"/>
    <col min="7" max="7" width="14.44140625" style="3" customWidth="1"/>
    <col min="8" max="8" width="14.33203125" style="3" customWidth="1"/>
    <col min="9" max="10" width="13.6640625" style="3" customWidth="1"/>
    <col min="11" max="11" width="12.5546875" style="3" customWidth="1"/>
    <col min="12" max="12" width="7.33203125" style="3" customWidth="1"/>
    <col min="13" max="13" width="9.44140625" style="3" customWidth="1"/>
    <col min="14" max="14" width="7.44140625" style="3" customWidth="1"/>
    <col min="15" max="16384" width="9.109375" style="3"/>
  </cols>
  <sheetData>
    <row r="1" spans="1:14" x14ac:dyDescent="0.4">
      <c r="A1" s="281" t="s">
        <v>37</v>
      </c>
      <c r="B1" s="281"/>
      <c r="C1" s="281"/>
      <c r="D1" s="281"/>
      <c r="E1" s="281"/>
      <c r="F1" s="281"/>
      <c r="G1" s="281"/>
      <c r="H1" s="281"/>
      <c r="I1" s="281"/>
      <c r="J1" s="281"/>
      <c r="K1" s="281"/>
      <c r="L1" s="281"/>
      <c r="M1" s="281"/>
      <c r="N1" s="281"/>
    </row>
    <row r="2" spans="1:14" ht="24" customHeight="1" x14ac:dyDescent="0.4">
      <c r="A2" s="218" t="s">
        <v>112</v>
      </c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</row>
    <row r="3" spans="1:14" ht="24" customHeight="1" x14ac:dyDescent="0.4">
      <c r="A3" s="218" t="s">
        <v>114</v>
      </c>
      <c r="B3" s="218"/>
      <c r="C3" s="218"/>
      <c r="D3" s="218"/>
      <c r="E3" s="218"/>
      <c r="F3" s="218"/>
      <c r="G3" s="218"/>
      <c r="H3" s="218"/>
      <c r="I3" s="218"/>
      <c r="J3" s="218"/>
      <c r="K3" s="218"/>
      <c r="L3" s="218"/>
      <c r="M3" s="218"/>
      <c r="N3" s="218"/>
    </row>
    <row r="4" spans="1:14" ht="24" customHeight="1" x14ac:dyDescent="0.4">
      <c r="A4" s="218" t="s">
        <v>113</v>
      </c>
      <c r="B4" s="218"/>
      <c r="C4" s="218"/>
      <c r="D4" s="218"/>
      <c r="E4" s="218"/>
      <c r="F4" s="218"/>
      <c r="G4" s="218"/>
      <c r="H4" s="218"/>
      <c r="I4" s="218"/>
      <c r="J4" s="218"/>
      <c r="K4" s="218"/>
      <c r="L4" s="218"/>
      <c r="M4" s="218"/>
      <c r="N4" s="218"/>
    </row>
    <row r="5" spans="1:14" ht="22.5" customHeight="1" x14ac:dyDescent="0.4">
      <c r="A5" s="288" t="s">
        <v>2</v>
      </c>
      <c r="B5" s="288"/>
      <c r="C5" s="288"/>
      <c r="D5" s="288"/>
      <c r="E5" s="288"/>
      <c r="F5" s="288"/>
      <c r="G5" s="288"/>
      <c r="H5" s="288"/>
      <c r="I5" s="288"/>
      <c r="J5" s="288"/>
      <c r="K5" s="288"/>
      <c r="L5" s="288"/>
      <c r="M5" s="288"/>
      <c r="N5" s="288"/>
    </row>
    <row r="6" spans="1:14" s="2" customFormat="1" ht="21" customHeight="1" x14ac:dyDescent="0.35">
      <c r="A6" s="215" t="s">
        <v>41</v>
      </c>
      <c r="B6" s="215" t="s">
        <v>57</v>
      </c>
      <c r="C6" s="289" t="s">
        <v>42</v>
      </c>
      <c r="D6" s="290"/>
      <c r="E6" s="215" t="s">
        <v>43</v>
      </c>
      <c r="F6" s="215" t="s">
        <v>44</v>
      </c>
      <c r="G6" s="278" t="s">
        <v>45</v>
      </c>
      <c r="H6" s="215" t="s">
        <v>86</v>
      </c>
      <c r="I6" s="215" t="s">
        <v>87</v>
      </c>
      <c r="J6" s="291" t="s">
        <v>88</v>
      </c>
      <c r="K6" s="223" t="s">
        <v>76</v>
      </c>
      <c r="L6" s="282"/>
      <c r="M6" s="282"/>
      <c r="N6" s="224"/>
    </row>
    <row r="7" spans="1:14" s="2" customFormat="1" ht="18" x14ac:dyDescent="0.35">
      <c r="A7" s="216"/>
      <c r="B7" s="285"/>
      <c r="C7" s="287" t="s">
        <v>11</v>
      </c>
      <c r="D7" s="287" t="s">
        <v>12</v>
      </c>
      <c r="E7" s="221"/>
      <c r="F7" s="221"/>
      <c r="G7" s="294"/>
      <c r="H7" s="216"/>
      <c r="I7" s="216"/>
      <c r="J7" s="292"/>
      <c r="K7" s="223" t="s">
        <v>46</v>
      </c>
      <c r="L7" s="224"/>
      <c r="M7" s="223" t="s">
        <v>47</v>
      </c>
      <c r="N7" s="224"/>
    </row>
    <row r="8" spans="1:14" s="2" customFormat="1" ht="36" customHeight="1" x14ac:dyDescent="0.35">
      <c r="A8" s="217"/>
      <c r="B8" s="286"/>
      <c r="C8" s="222"/>
      <c r="D8" s="222"/>
      <c r="E8" s="222"/>
      <c r="F8" s="222"/>
      <c r="G8" s="295"/>
      <c r="H8" s="217"/>
      <c r="I8" s="217"/>
      <c r="J8" s="293"/>
      <c r="K8" s="35" t="s">
        <v>29</v>
      </c>
      <c r="L8" s="4" t="s">
        <v>26</v>
      </c>
      <c r="M8" s="4" t="s">
        <v>30</v>
      </c>
      <c r="N8" s="4" t="s">
        <v>26</v>
      </c>
    </row>
    <row r="9" spans="1:14" ht="27" customHeight="1" x14ac:dyDescent="0.4">
      <c r="A9" s="284" t="s">
        <v>56</v>
      </c>
      <c r="B9" s="284"/>
      <c r="C9" s="284"/>
      <c r="D9" s="284"/>
      <c r="E9" s="284"/>
      <c r="F9" s="284"/>
      <c r="G9" s="284"/>
      <c r="H9" s="284"/>
      <c r="I9" s="284"/>
      <c r="J9" s="284"/>
      <c r="K9" s="284"/>
      <c r="L9" s="284"/>
      <c r="M9" s="284"/>
      <c r="N9" s="284"/>
    </row>
    <row r="10" spans="1:14" ht="27" customHeight="1" x14ac:dyDescent="0.4">
      <c r="A10" s="284" t="s">
        <v>55</v>
      </c>
      <c r="B10" s="284"/>
      <c r="C10" s="284"/>
      <c r="D10" s="284"/>
      <c r="E10" s="284"/>
      <c r="F10" s="284"/>
      <c r="G10" s="284"/>
      <c r="H10" s="284"/>
      <c r="I10" s="284"/>
      <c r="J10" s="284"/>
      <c r="K10" s="284"/>
      <c r="L10" s="284"/>
      <c r="M10" s="284"/>
      <c r="N10" s="284"/>
    </row>
    <row r="11" spans="1:14" ht="27" customHeight="1" x14ac:dyDescent="0.4">
      <c r="A11" s="24">
        <v>1</v>
      </c>
      <c r="B11" s="23" t="s">
        <v>16</v>
      </c>
      <c r="C11" s="23"/>
      <c r="D11" s="23"/>
      <c r="F11" s="23"/>
      <c r="G11" s="23"/>
      <c r="H11" s="23"/>
      <c r="I11" s="23"/>
      <c r="J11" s="23"/>
      <c r="K11" s="23"/>
      <c r="L11" s="23"/>
      <c r="M11" s="23"/>
      <c r="N11" s="23"/>
    </row>
    <row r="12" spans="1:14" ht="27" customHeight="1" x14ac:dyDescent="0.4">
      <c r="A12" s="24"/>
      <c r="B12" s="23" t="s">
        <v>17</v>
      </c>
      <c r="C12" s="23"/>
      <c r="D12" s="23"/>
      <c r="F12" s="23"/>
      <c r="G12" s="23"/>
      <c r="H12" s="23"/>
      <c r="I12" s="23"/>
      <c r="J12" s="23"/>
      <c r="K12" s="23"/>
      <c r="L12" s="23"/>
      <c r="M12" s="23"/>
      <c r="N12" s="23"/>
    </row>
    <row r="13" spans="1:14" ht="27" customHeight="1" x14ac:dyDescent="0.4">
      <c r="A13" s="24">
        <v>2</v>
      </c>
      <c r="B13" s="23" t="s">
        <v>16</v>
      </c>
      <c r="C13" s="23"/>
      <c r="D13" s="23"/>
      <c r="F13" s="23"/>
      <c r="G13" s="23"/>
      <c r="H13" s="23"/>
      <c r="I13" s="23"/>
      <c r="J13" s="23"/>
      <c r="K13" s="23"/>
      <c r="L13" s="23"/>
      <c r="M13" s="23"/>
      <c r="N13" s="23"/>
    </row>
    <row r="14" spans="1:14" ht="27" customHeight="1" x14ac:dyDescent="0.4">
      <c r="A14" s="24"/>
      <c r="B14" s="23" t="s">
        <v>17</v>
      </c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</row>
    <row r="15" spans="1:14" ht="27" customHeight="1" x14ac:dyDescent="0.4">
      <c r="A15" s="24"/>
      <c r="B15" s="24" t="s">
        <v>6</v>
      </c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</row>
    <row r="16" spans="1:14" s="39" customFormat="1" ht="27" customHeight="1" x14ac:dyDescent="0.25">
      <c r="A16" s="36" t="s">
        <v>3</v>
      </c>
      <c r="B16" s="37" t="s">
        <v>77</v>
      </c>
      <c r="C16" s="38" t="s">
        <v>31</v>
      </c>
      <c r="D16" s="38" t="s">
        <v>32</v>
      </c>
      <c r="E16" s="38" t="s">
        <v>33</v>
      </c>
      <c r="F16" s="38"/>
      <c r="G16" s="38"/>
      <c r="H16" s="38"/>
      <c r="I16" s="38"/>
      <c r="J16" s="38"/>
      <c r="K16" s="38"/>
      <c r="L16" s="38"/>
      <c r="M16" s="38" t="s">
        <v>34</v>
      </c>
      <c r="N16" s="38" t="s">
        <v>35</v>
      </c>
    </row>
    <row r="17" spans="1:16" s="42" customFormat="1" ht="23.4" x14ac:dyDescent="0.6">
      <c r="A17" s="22" t="s">
        <v>61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 s="42" customFormat="1" ht="23.4" x14ac:dyDescent="0.6">
      <c r="A18" s="3" t="s">
        <v>101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1:16" s="42" customFormat="1" ht="23.4" x14ac:dyDescent="0.6">
      <c r="A19" s="3"/>
      <c r="B19" s="3" t="s">
        <v>94</v>
      </c>
      <c r="C19" s="3"/>
      <c r="D19" s="3"/>
      <c r="E19" s="3"/>
      <c r="F19" s="43"/>
      <c r="G19" s="3"/>
      <c r="H19" s="43"/>
      <c r="I19" s="3"/>
      <c r="J19" s="3"/>
      <c r="K19" s="3"/>
      <c r="L19" s="3"/>
      <c r="M19" s="3"/>
      <c r="N19" s="3"/>
      <c r="O19" s="3"/>
      <c r="P19" s="3"/>
    </row>
    <row r="20" spans="1:16" s="42" customFormat="1" ht="23.4" x14ac:dyDescent="0.6">
      <c r="A20" s="3"/>
      <c r="B20" s="3" t="s">
        <v>90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1" spans="1:16" s="42" customFormat="1" ht="23.4" x14ac:dyDescent="0.6">
      <c r="A21" s="3"/>
      <c r="B21" s="3" t="s">
        <v>95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</row>
    <row r="22" spans="1:16" s="42" customFormat="1" ht="23.4" x14ac:dyDescent="0.6">
      <c r="A22" s="3"/>
      <c r="B22" s="3" t="s">
        <v>91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1:16" s="42" customFormat="1" ht="23.4" x14ac:dyDescent="0.6">
      <c r="A23" s="3" t="s">
        <v>98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1:16" s="42" customFormat="1" ht="23.4" x14ac:dyDescent="0.6">
      <c r="A24" s="3"/>
      <c r="B24" s="3" t="s">
        <v>99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1:16" s="42" customFormat="1" ht="23.4" x14ac:dyDescent="0.6">
      <c r="A25" s="3"/>
      <c r="B25" s="3" t="s">
        <v>100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6" spans="1:16" x14ac:dyDescent="0.4">
      <c r="A26" s="3" t="s">
        <v>89</v>
      </c>
    </row>
    <row r="27" spans="1:16" x14ac:dyDescent="0.4">
      <c r="B27" s="3" t="s">
        <v>103</v>
      </c>
    </row>
    <row r="28" spans="1:16" x14ac:dyDescent="0.4">
      <c r="B28" s="3" t="s">
        <v>104</v>
      </c>
    </row>
    <row r="29" spans="1:16" x14ac:dyDescent="0.4">
      <c r="B29" s="3" t="s">
        <v>105</v>
      </c>
    </row>
    <row r="30" spans="1:16" x14ac:dyDescent="0.4">
      <c r="B30" s="3" t="s">
        <v>106</v>
      </c>
    </row>
  </sheetData>
  <mergeCells count="21">
    <mergeCell ref="A1:N1"/>
    <mergeCell ref="A4:N4"/>
    <mergeCell ref="A5:N5"/>
    <mergeCell ref="H6:H8"/>
    <mergeCell ref="C6:D6"/>
    <mergeCell ref="J6:J8"/>
    <mergeCell ref="F6:F8"/>
    <mergeCell ref="A6:A8"/>
    <mergeCell ref="E6:E8"/>
    <mergeCell ref="I6:I8"/>
    <mergeCell ref="G6:G8"/>
    <mergeCell ref="A9:N9"/>
    <mergeCell ref="A10:N10"/>
    <mergeCell ref="A2:N2"/>
    <mergeCell ref="A3:N3"/>
    <mergeCell ref="K6:N6"/>
    <mergeCell ref="K7:L7"/>
    <mergeCell ref="M7:N7"/>
    <mergeCell ref="B6:B8"/>
    <mergeCell ref="C7:C8"/>
    <mergeCell ref="D7:D8"/>
  </mergeCells>
  <phoneticPr fontId="2" type="noConversion"/>
  <printOptions horizontalCentered="1"/>
  <pageMargins left="0.2" right="0.2" top="0.5" bottom="0.2" header="0" footer="0"/>
  <pageSetup paperSize="9" scale="88" orientation="landscape" r:id="rId1"/>
  <headerFooter alignWithMargins="0"/>
  <rowBreaks count="1" manualBreakCount="1">
    <brk id="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6</vt:i4>
      </vt:variant>
    </vt:vector>
  </HeadingPairs>
  <TitlesOfParts>
    <vt:vector size="10" baseType="lpstr">
      <vt:lpstr>ผป01</vt:lpstr>
      <vt:lpstr>ผป 02</vt:lpstr>
      <vt:lpstr>ตผจ 01</vt:lpstr>
      <vt:lpstr>ตผจ 02</vt:lpstr>
      <vt:lpstr>'ตผจ 01'!Print_Area</vt:lpstr>
      <vt:lpstr>'ตผจ 02'!Print_Area</vt:lpstr>
      <vt:lpstr>'ผป 02'!Print_Area</vt:lpstr>
      <vt:lpstr>'ตผจ 01'!Print_Titles</vt:lpstr>
      <vt:lpstr>'ตผจ 02'!Print_Titles</vt:lpstr>
      <vt:lpstr>'ผป 02'!Print_Titles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iLLUSiON</dc:creator>
  <cp:lastModifiedBy>สำนักงานเกษตรและสหกรณ์ จังหวัดกระบี่</cp:lastModifiedBy>
  <cp:lastPrinted>2024-12-18T09:01:42Z</cp:lastPrinted>
  <dcterms:created xsi:type="dcterms:W3CDTF">2008-11-11T09:20:58Z</dcterms:created>
  <dcterms:modified xsi:type="dcterms:W3CDTF">2025-01-02T08:23:53Z</dcterms:modified>
</cp:coreProperties>
</file>