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UNE SUKKERD\2568\ผป ตผจ\ผป\"/>
    </mc:Choice>
  </mc:AlternateContent>
  <xr:revisionPtr revIDLastSave="0" documentId="13_ncr:1_{F45E9513-0E52-4868-85E5-65C934F4EE2E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ผป01" sheetId="12" r:id="rId1"/>
    <sheet name="ผป 02" sheetId="2" r:id="rId2"/>
    <sheet name="Sheet1" sheetId="13" state="hidden" r:id="rId3"/>
  </sheets>
  <definedNames>
    <definedName name="_xlnm.Print_Titles" localSheetId="1">'ผป 02'!$5:$6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2" i="2" l="1"/>
  <c r="H57" i="2"/>
  <c r="H49" i="2"/>
  <c r="H34" i="2"/>
  <c r="C34" i="2"/>
  <c r="H23" i="2"/>
  <c r="H18" i="2"/>
  <c r="C18" i="2"/>
  <c r="H104" i="2"/>
  <c r="G13" i="12"/>
  <c r="N13" i="12"/>
  <c r="E13" i="12"/>
  <c r="N11" i="12"/>
  <c r="L13" i="12"/>
  <c r="L11" i="12"/>
  <c r="K13" i="12"/>
  <c r="K11" i="12"/>
  <c r="J13" i="12"/>
  <c r="J11" i="12"/>
  <c r="I13" i="12"/>
  <c r="I11" i="12"/>
  <c r="H11" i="12"/>
  <c r="G11" i="12"/>
  <c r="H13" i="12"/>
  <c r="F13" i="12"/>
  <c r="E11" i="12"/>
  <c r="D11" i="12"/>
  <c r="N8" i="12"/>
  <c r="N9" i="12"/>
  <c r="D12" i="13"/>
  <c r="C12" i="13"/>
  <c r="B12" i="13"/>
  <c r="A12" i="13"/>
</calcChain>
</file>

<file path=xl/sharedStrings.xml><?xml version="1.0" encoding="utf-8"?>
<sst xmlns="http://schemas.openxmlformats.org/spreadsheetml/2006/main" count="356" uniqueCount="174">
  <si>
    <t>แบบ ผป 01</t>
  </si>
  <si>
    <t>กระทรวงเกษตรและสหกรณ์</t>
  </si>
  <si>
    <t>หน่วย : บาท</t>
  </si>
  <si>
    <t>รวม</t>
  </si>
  <si>
    <t>โครงการ</t>
  </si>
  <si>
    <t>งบประมาณ</t>
  </si>
  <si>
    <t>ฯลฯ</t>
  </si>
  <si>
    <t>แบบ ผป 02</t>
  </si>
  <si>
    <t>จำนวน</t>
  </si>
  <si>
    <t>หน่วยนับ</t>
  </si>
  <si>
    <t>หมู่ที่</t>
  </si>
  <si>
    <t>ตำบล</t>
  </si>
  <si>
    <t>อำเภอ</t>
  </si>
  <si>
    <t xml:space="preserve"> ..........</t>
  </si>
  <si>
    <r>
      <t xml:space="preserve">ลำดับ
</t>
    </r>
    <r>
      <rPr>
        <sz val="13"/>
        <rFont val="TH SarabunIT๙"/>
        <family val="2"/>
      </rPr>
      <t>(1)</t>
    </r>
  </si>
  <si>
    <r>
      <t xml:space="preserve">งบประมาณ
</t>
    </r>
    <r>
      <rPr>
        <sz val="13"/>
        <rFont val="TH SarabunIT๙"/>
        <family val="2"/>
      </rPr>
      <t>(5)</t>
    </r>
  </si>
  <si>
    <r>
      <t xml:space="preserve">แหล่งที่มาของงบประมาณ
</t>
    </r>
    <r>
      <rPr>
        <sz val="13"/>
        <rFont val="TH SarabunIT๙"/>
        <family val="2"/>
      </rPr>
      <t>(6)</t>
    </r>
  </si>
  <si>
    <r>
      <t xml:space="preserve">ระยะเวลาดำเนินการ
</t>
    </r>
    <r>
      <rPr>
        <sz val="13"/>
        <rFont val="TH SarabunIT๙"/>
        <family val="2"/>
      </rPr>
      <t>(7)</t>
    </r>
  </si>
  <si>
    <r>
      <t xml:space="preserve">เป้าหมาย </t>
    </r>
    <r>
      <rPr>
        <sz val="13"/>
        <rFont val="TH SarabunIT๙"/>
        <family val="2"/>
      </rPr>
      <t>(3)</t>
    </r>
  </si>
  <si>
    <r>
      <t xml:space="preserve">พื้นที่ดำเนินการ </t>
    </r>
    <r>
      <rPr>
        <sz val="13"/>
        <rFont val="TH SarabunIT๙"/>
        <family val="2"/>
      </rPr>
      <t>(4)</t>
    </r>
  </si>
  <si>
    <r>
      <t>จำแนกตามแหล่ง
งบประมาณ</t>
    </r>
    <r>
      <rPr>
        <sz val="13"/>
        <rFont val="TH SarabunIT๙"/>
        <family val="2"/>
      </rPr>
      <t xml:space="preserve">
(3)</t>
    </r>
  </si>
  <si>
    <t>งบจังหวัด</t>
  </si>
  <si>
    <t>งบปกติ</t>
  </si>
  <si>
    <t>งบอื่นๆ</t>
  </si>
  <si>
    <r>
      <t xml:space="preserve">แผนงาน/ผลผลิต/โครงการ
</t>
    </r>
    <r>
      <rPr>
        <sz val="13"/>
        <rFont val="TH SarabunIT๙"/>
        <family val="2"/>
      </rPr>
      <t>(2)</t>
    </r>
  </si>
  <si>
    <r>
      <t xml:space="preserve">      </t>
    </r>
    <r>
      <rPr>
        <b/>
        <u/>
        <sz val="14"/>
        <rFont val="TH SarabunIT๙"/>
        <family val="2"/>
      </rPr>
      <t xml:space="preserve">หมายเหตุ </t>
    </r>
    <r>
      <rPr>
        <sz val="14"/>
        <rFont val="TH SarabunIT๙"/>
        <family val="2"/>
      </rPr>
      <t xml:space="preserve">    - โครงการ  หมายถึง  จำนวนงาน/โครงการ</t>
    </r>
  </si>
  <si>
    <t xml:space="preserve">                                                       2. งบปกติ คือ งบประมาณประจำปีของหน่วยงาน</t>
  </si>
  <si>
    <t xml:space="preserve">                                                      2. งบปกติ คือ งบประมาณประจำปีของหน่วยงาน</t>
  </si>
  <si>
    <t xml:space="preserve"> 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</si>
  <si>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</si>
  <si>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r>
      <t>ส่วนราชการหรือเทียบเท่า</t>
    </r>
    <r>
      <rPr>
        <sz val="13"/>
        <rFont val="TH SarabunIT๙"/>
        <family val="2"/>
      </rPr>
      <t xml:space="preserve">
(2)</t>
    </r>
  </si>
  <si>
    <r>
      <t>จำนวนงาน/โครงการและงบประมาณ</t>
    </r>
    <r>
      <rPr>
        <sz val="13"/>
        <rFont val="TH SarabunIT๙"/>
        <family val="2"/>
      </rPr>
      <t xml:space="preserve">  (4)</t>
    </r>
  </si>
  <si>
    <t>รวมจำนวนโครงการ</t>
  </si>
  <si>
    <t>รวมงบประมาณ</t>
  </si>
  <si>
    <t>...</t>
  </si>
  <si>
    <t>ประเด็นการพัฒนาที่ 1</t>
  </si>
  <si>
    <t>ประเด็นการพัฒนาที่ 2</t>
  </si>
  <si>
    <t>ประเด็นการพัฒนาที่ 3</t>
  </si>
  <si>
    <t>ประเด็นการพัฒนาที่ 4</t>
  </si>
  <si>
    <t xml:space="preserve">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</si>
  <si>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ประเด็นการพัฒนาที่ 4  พัฒนาโครงสร้างพื้นฐานและสิ่งอำนวยความสะดวกด้านการเกษตร</t>
  </si>
  <si>
    <r>
      <t xml:space="preserve">สอดคล้องกับประเด็นการพัฒนากระทรวง
</t>
    </r>
    <r>
      <rPr>
        <sz val="13"/>
        <rFont val="TH SarabunIT๙"/>
        <family val="2"/>
      </rPr>
      <t xml:space="preserve"> (8)</t>
    </r>
  </si>
  <si>
    <r>
      <t xml:space="preserve">สอดคล้องกับประเด็นการพัฒนาจังหวัด
</t>
    </r>
    <r>
      <rPr>
        <sz val="13"/>
        <rFont val="TH SarabunIT๙"/>
        <family val="2"/>
      </rPr>
      <t xml:space="preserve"> (9)</t>
    </r>
  </si>
  <si>
    <r>
      <t xml:space="preserve">สอดคล้องกับประเด็นการพัฒนาเกษตรและสหกรณ์ของจังหวัด
</t>
    </r>
    <r>
      <rPr>
        <sz val="12"/>
        <rFont val="TH SarabunIT๙"/>
        <family val="2"/>
      </rPr>
      <t xml:space="preserve"> (10)</t>
    </r>
  </si>
  <si>
    <t xml:space="preserve">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</si>
  <si>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ประเด็นการพัฒนาที่ 3  เพิ่มประสิทธิภาพในการบริหารจัดการทรัพยากรทางการเกษตร</t>
  </si>
  <si>
    <t>จำแนกตามประเด็นการพัฒนาภายใต้แผนปฏิบัติการด้านการเกษตรและสหกรณ์ พ.ศ. 2566 - 2570</t>
  </si>
  <si>
    <t xml:space="preserve">                       -  ประเด็นการพัฒนาภายใต้แผนปฏิบัติการด้านการเกษตรและสหกรณ์ พ.ศ. 2566 - 2570</t>
  </si>
  <si>
    <t xml:space="preserve">                       - จำแนกตามแหล่งงบประมาณ คือ 1. งบจังหวัด คือ งบประมาณตามประเด็นการพัฒนาจังหวัด และงบประมาณจังหวัดแบบบูรณาการ</t>
  </si>
  <si>
    <t xml:space="preserve"> แผนงาน 2  แผนงานพื้นฐานด้านการสร้างความสามารถในการแข่งขัน</t>
  </si>
  <si>
    <t>แบบบัญชีงาน/โครงการตามแผนปฏิบัติการด้านการเกษตรและสหกรณ์ของจังหวัด.....กระบี่.......ประจำปีงบประมาณ พ.ศ. 2568</t>
  </si>
  <si>
    <t xml:space="preserve">  หน่วยงาน.....สถานีพัฒนาที่ดินกระบี่......</t>
  </si>
  <si>
    <t>โครงการส่งเสริมและพัฒนาเทคโนโลยีชีวภาพทางดิน</t>
  </si>
  <si>
    <t xml:space="preserve">  กิจกรรมส่งเสริมการผลิตและการใช้สารอินทรีย์</t>
  </si>
  <si>
    <t xml:space="preserve">  กิจกรรมผลิตน้ำหมักชีวภาพ</t>
  </si>
  <si>
    <t>โครงการการยกระดับการพัฒนาหมอดินอาสาเพื่อมีส่วนร่วมและศูนย์ปฏิบัติการพัฒนาที่ดิน</t>
  </si>
  <si>
    <t xml:space="preserve">  กิจกรรมการศึกษาดูงานและแลกเปลี่ยนเรียนรู้ในงานวันดินโลก (World Soil Day)</t>
  </si>
  <si>
    <t xml:space="preserve">  กิจกรรมการฝึกปฏิบัติและเรียนรู้ ณ ศูนย์ถ่ายทอดเทคโนโลยีการพัฒนาที่ดิน</t>
  </si>
  <si>
    <t xml:space="preserve">  กิจกรรมการพัฒนาศักยภาพของหมอดินอาสาด้านการพัฒนาที่ดินตามบริบทของท้องถิ่น</t>
  </si>
  <si>
    <t xml:space="preserve">  กิจกรรมโครงการวันหมอดินอาสา ณ วันที่ 10 กุมภาพันธ์ของทุกปี</t>
  </si>
  <si>
    <t>โครงการศูนย์ฝึกปฏิบัติการพัฒนาที่ดิน</t>
  </si>
  <si>
    <t xml:space="preserve">  กิจกรรมต่อยอดศูนย์ถ่ายทอดเทคโนโลยีการพัฒนาที่ดินเป็นศูนย์ฝึกปฏิบัติการพัฒนาที่ดิน</t>
  </si>
  <si>
    <t xml:space="preserve">  กิจกรรมปรับปรุงศูนย์เรียนรู้การพัฒนาที่ดินในสถานีพัฒนาที่ดิน</t>
  </si>
  <si>
    <t xml:space="preserve">     - ต่อยอดศูนย์ถ่ายทอดเทคโนโลยีการพัฒนาที่ดินเป็นศูนย์ฝึกปฏิบัติการพัฒนาที่ดิน</t>
  </si>
  <si>
    <t xml:space="preserve">     - ดูแลรักษาศูนย์ฝึกปฏิบัติการพัฒนาที่ดิน ปี 2567</t>
  </si>
  <si>
    <t>โครงการปรับปรุงพื้นที่ดินกรด</t>
  </si>
  <si>
    <t xml:space="preserve">  กิจกรรมจัดหาปูนเพื่อการเกษตร (โดโลไมท์)</t>
  </si>
  <si>
    <t xml:space="preserve">  กิจกรรมส่งเสริมการปรับปรุงพื้นที่ดินกรด</t>
  </si>
  <si>
    <t>โครงการฟื้นฟูและป้องกันการชะล้างพังทลายของดิน</t>
  </si>
  <si>
    <t xml:space="preserve">  กิจกรรมรณรงค์และส่งเสริมการปลูกหญ้าแฝก (ปลูก)</t>
  </si>
  <si>
    <t xml:space="preserve">  กิจกรรมรณรงค์และส่งเสริมการปลูกหญ้าแฝก (ส่งเสริม)</t>
  </si>
  <si>
    <t>โครงการจัดระบบอนุรักษ์ดินและน้ำบนพื้นที่ลุ่ม - ดอน - สูง</t>
  </si>
  <si>
    <t xml:space="preserve">  กิจกรรมจัดทำระบบอนุรักษ์ดินและน้ำบนพื้นที่ลุ่ม - ดอน</t>
  </si>
  <si>
    <t>โครงการการพัฒนาที่ดินเพื่อป้องกันและบรรเทาภัยพิบัติทางการเกษตร</t>
  </si>
  <si>
    <t xml:space="preserve">  กิจกรรมการจัดระบบอนุรักษ์ดินและน้ำในพื้นที่เสี่ยงภัยทางการเกษตร</t>
  </si>
  <si>
    <t xml:space="preserve">  กิจกรรมค่าควบคุมงานจัดระบบอนุรักษ์ดินและน้ำในพื้นที่เสี่ยงภัยทางการเกษตร</t>
  </si>
  <si>
    <t>โครงการส่งเสริมการใช้สารอินทรีย์ลดการใช้สารเคมีทางการเกษตร</t>
  </si>
  <si>
    <t xml:space="preserve">  กิจกรรมผลิต จัดหาเมล็ดพันธุ์พืชปุ๋ยสด</t>
  </si>
  <si>
    <t xml:space="preserve">  กิจกรรมส่งเสริมการปลูกพืชปุ๋ยสดปรับปรุงบำรุงดิน</t>
  </si>
  <si>
    <t xml:space="preserve">  กิจกรรมส่งเสริมการผลิตปุ๋ยหมัก พด.</t>
  </si>
  <si>
    <t xml:space="preserve">  กิจกรรมไถกลบตอซังเพื่อเพิ่มอินทรีย์วัตถุและแร่ธาตุในดิน</t>
  </si>
  <si>
    <t>โครงการก่อสร้างแหล่งน้ำในไร่นานอกเขตชลประทาน</t>
  </si>
  <si>
    <t xml:space="preserve">     ผลผลิต 2 เกษตรกรได้รับการส่งเสริมและพัฒนาศักยภาพด้านการพัฒนาที่ดิน</t>
  </si>
  <si>
    <t xml:space="preserve">       ผลผลิต 3 ทรัพยากรที่ดินและน้ำได้รับการพัฒนา</t>
  </si>
  <si>
    <t>โครงการพัฒนาต่อยอดกลุ่มส่งเสริมการใช้สารอินทรีย์ลดใช้สารเคมีเข้าสู่การปฏิบัติทางการเกษตรที่ดี (GAP)</t>
  </si>
  <si>
    <t xml:space="preserve">  กิจกรรมพัฒนาต่อยอดกลุ่มส่งเสริมการใช้สารอินทรีย์ลดใช้สารเคมีเข้าสู่การปฏิบัติทางการเกษตรที่ดี (GAP)</t>
  </si>
  <si>
    <t>โครงการส่งเสริมเกษตรอินทรีย์ในโรงเรียน</t>
  </si>
  <si>
    <t xml:space="preserve">  กิจกรรมสนับสนุนเกษตรอินทรีย์ในโรงเรียนใหม่</t>
  </si>
  <si>
    <t xml:space="preserve">  กิจกรรมต่อยอดโรงเรียนเดิม (ปี 50-67)</t>
  </si>
  <si>
    <t xml:space="preserve">  กิจกรรมอบรมวิทยากร</t>
  </si>
  <si>
    <t>โครงการหมู่บ้านปลอดขยะอินทรีย์ต้นแบบ (Zero Waste)</t>
  </si>
  <si>
    <t xml:space="preserve">  กิจกรรมหมู่บ้านปลอดขยะอินทรีย์ต้นแบบ (Zero Waste)</t>
  </si>
  <si>
    <t xml:space="preserve">      แผนงาน 3 แผนงานยุทธศาสตร์การเกษตรสร้างมูลค่า</t>
  </si>
  <si>
    <t xml:space="preserve">  กิจกรรมก่อสร้างแหล่งน้ำในไร่นา ขนาด 1,260 ลบ.ม.</t>
  </si>
  <si>
    <t xml:space="preserve">  กิจกรรมควบคุมงานก่อสร้างแหล่งน้ำในไร่นา</t>
  </si>
  <si>
    <t xml:space="preserve">  กิจกรรมจำนวนพื้นที่ทางการเกษตรได้รับประโยชน์จากการก่อสร้างแหล่งน้ำในไร่นานอกเขตชลประทาน</t>
  </si>
  <si>
    <t xml:space="preserve">       แผนงาน 4 แผนงานยุทธศาสตร์เสริมสร้างพลังทางสังคม</t>
  </si>
  <si>
    <t>โครงการส่งเสริมการดำเนินงานอันเนื่องมาจากพระราชดำริ</t>
  </si>
  <si>
    <t xml:space="preserve">  กิจกรรมสนับสนุนกิจกรรมด้านการพัฒนาที่ดินให้กับสมาชิกสวนพฤกษศาสตร์โรงเรียน</t>
  </si>
  <si>
    <t xml:space="preserve">      - โรงเรียนใหม่ในปี 2568</t>
  </si>
  <si>
    <t xml:space="preserve">      - ต่อยอดโรงเรียนเดิมที่ดำเนินการในปี 2567</t>
  </si>
  <si>
    <t xml:space="preserve">      แผนงาน 5 แผนงานยุทธศาสตร์พัฒนาและส่งเสริมเศรษฐกิจฐานราก</t>
  </si>
  <si>
    <t>โครงการศูนย์เรียนรู้การเพิ่มประสิทธิภาพการผลิตสินค้าเกษตร</t>
  </si>
  <si>
    <t xml:space="preserve">  กิจกรรมพัฒนาเทคโนโลยีการพัฒนาที่ดินในศูนย์เรียนรู้การเพิ่มประสิทธิภาพการผลิตสินค้าเกษตร/ศูนย์เครือข่าย</t>
  </si>
  <si>
    <t xml:space="preserve">       แผนงาน 6 แผนงานยุทธศาสตร์การบริหารจัดการที่ดินและทรัพยากรดิน</t>
  </si>
  <si>
    <t>โครงการส่งเสริมและพัฒนาอาชีพเพื่อแก้ไขปัญหาที่ดินทำกินของเกษตรกร</t>
  </si>
  <si>
    <t xml:space="preserve">  กิจกรรมจัดทำระบบอนุรักษ์ดินและน้ำในพื้นที่การพัฒนาคุณภาพดินในพื้นที่จัดการปัญหาที่ดินทำกิน</t>
  </si>
  <si>
    <t>กรมพัฒนาที่ดิน</t>
  </si>
  <si>
    <t>ต.ค.67-ก.ย.68</t>
  </si>
  <si>
    <t>ราย</t>
  </si>
  <si>
    <t>ขวด</t>
  </si>
  <si>
    <t>แห่ง</t>
  </si>
  <si>
    <t>ตัน</t>
  </si>
  <si>
    <t>ไร่</t>
  </si>
  <si>
    <t>กล้า</t>
  </si>
  <si>
    <t>กลุ่ม</t>
  </si>
  <si>
    <t>บ่อ</t>
  </si>
  <si>
    <t>โรงเรียน</t>
  </si>
  <si>
    <t>ศูนย์</t>
  </si>
  <si>
    <t>.</t>
  </si>
  <si>
    <t>รวม...........2............หน่วยงาน</t>
  </si>
  <si>
    <t>รวม 2 แหล่ง</t>
  </si>
  <si>
    <r>
      <t xml:space="preserve">ลำดับที่
</t>
    </r>
    <r>
      <rPr>
        <b/>
        <sz val="13"/>
        <rFont val="TH SarabunIT๙"/>
        <family val="2"/>
      </rPr>
      <t>(1)</t>
    </r>
  </si>
  <si>
    <r>
      <t xml:space="preserve">      </t>
    </r>
    <r>
      <rPr>
        <b/>
        <u/>
        <sz val="14"/>
        <rFont val="TH SarabunIT๙"/>
        <family val="2"/>
      </rPr>
      <t xml:space="preserve">หมายเหตุ </t>
    </r>
    <r>
      <rPr>
        <b/>
        <sz val="14"/>
        <rFont val="TH SarabunIT๙"/>
        <family val="2"/>
      </rPr>
      <t xml:space="preserve">    - โครงการ  หมายถึง  จำนวนงาน/โครงการ</t>
    </r>
  </si>
  <si>
    <t xml:space="preserve"> .....5...แผนงาน ....18....โครงการ</t>
  </si>
  <si>
    <t xml:space="preserve">โครงการถ่ายทอดองค์ความรู้การปรับเปลี่ยนพื้นที่ผลิตพืชผักปลอดภัย สู่ตลาดคุณธรรมที่ยั่งยืน  </t>
  </si>
  <si>
    <t>โครงการการเพิ่มประสิทธิภาพการผลิตผักปลอดภัยแบบครบวงจร</t>
  </si>
  <si>
    <t>โครงการการปลูกพืชร่วมในพืชเศรษฐกิจหลักเพื่อเพิ่มรายได้ของเกษตรกรในจังหวัดกระบี่</t>
  </si>
  <si>
    <t>แบบสรุปงบประมาณตามแผนปฏิบัติการด้านการเกษตรและสหกรณ์ของจังหวัด.........กระบี่.......ประจำปีงบประมาณ พ.ศ. 2568</t>
  </si>
  <si>
    <t>ทุกหมู่บ้าน</t>
  </si>
  <si>
    <t>ทุกตำบล</t>
  </si>
  <si>
    <t>ทุกอำเภอ</t>
  </si>
  <si>
    <t>-</t>
  </si>
  <si>
    <t>เหนือคลอง</t>
  </si>
  <si>
    <t>ปกาสัย</t>
  </si>
  <si>
    <t>โคกยาง</t>
  </si>
  <si>
    <t>กระบี่น้อย</t>
  </si>
  <si>
    <t>เมืองกระบี่</t>
  </si>
  <si>
    <t>อ.ปากช่อง         จ.นครราชสีมา</t>
  </si>
  <si>
    <t>หนองทะเล</t>
  </si>
  <si>
    <t>พรุดินนา</t>
  </si>
  <si>
    <t>คลองท่อม</t>
  </si>
  <si>
    <t>ถนนกระบี่ 43</t>
  </si>
  <si>
    <t>ปากน้ำ</t>
  </si>
  <si>
    <t>คลองท่อมเหนือ</t>
  </si>
  <si>
    <t>เขาพนม</t>
  </si>
  <si>
    <t>1,2,3,4</t>
  </si>
  <si>
    <t>3,4,5,6</t>
  </si>
  <si>
    <t>2,3,5,7</t>
  </si>
  <si>
    <t>2,3,4,6</t>
  </si>
  <si>
    <t>เขาต่อ</t>
  </si>
  <si>
    <t>ห้วยยูง</t>
  </si>
  <si>
    <t>ปลายพระยา</t>
  </si>
  <si>
    <t>คีรีวง</t>
  </si>
  <si>
    <t>เกาะลันตา</t>
  </si>
  <si>
    <t>อ่าวลึกเหนือ</t>
  </si>
  <si>
    <t>เขาดิน</t>
  </si>
  <si>
    <t>อ่าวลึก</t>
  </si>
  <si>
    <t>เขาคราม</t>
  </si>
  <si>
    <t>ทับปริก</t>
  </si>
  <si>
    <t>ไสไทย</t>
  </si>
  <si>
    <t>หน้าเขา</t>
  </si>
  <si>
    <t>โคกหาร</t>
  </si>
  <si>
    <t>ลำทับ</t>
  </si>
  <si>
    <t>ดินแดง</t>
  </si>
  <si>
    <t>ทุ่งไทรทอง</t>
  </si>
  <si>
    <t>คลองยาง</t>
  </si>
  <si>
    <t>เขาเขน</t>
  </si>
  <si>
    <t>คลองยา</t>
  </si>
  <si>
    <t>อ่าวลึกใต้</t>
  </si>
  <si>
    <t>นาเหนือ</t>
  </si>
  <si>
    <t>แหลมสัก</t>
  </si>
  <si>
    <t>เกาะกลาง</t>
  </si>
  <si>
    <t>พรุเตียว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</si>
</sst>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7" x14ac:knownFonts="1">
    <font>
      <sz val="10"/>
      <name val="Arial"/>
      <charset val="222"/>
    </font>
    <font>
      <sz val="10"/>
      <name val="Arial"/>
      <family val="2"/>
    </font>
    <font>
      <sz val="8"/>
      <name val="Arial"/>
      <family val="2"/>
    </font>
    <font>
      <sz val="14"/>
      <name val="Angsana New"/>
      <family val="1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4"/>
      <name val="TH SarabunIT๙"/>
      <family val="2"/>
    </font>
    <font>
      <b/>
      <sz val="16"/>
      <name val="TH SarabunIT๙"/>
      <family val="2"/>
    </font>
    <font>
      <sz val="16"/>
      <name val="TH SarabunIT๙"/>
      <family val="2"/>
    </font>
    <font>
      <b/>
      <sz val="13"/>
      <name val="TH SarabunIT๙"/>
      <family val="2"/>
    </font>
    <font>
      <sz val="10"/>
      <name val="TH SarabunIT๙"/>
      <family val="2"/>
    </font>
    <font>
      <b/>
      <sz val="14"/>
      <name val="TH SarabunIT๙"/>
      <family val="2"/>
    </font>
    <font>
      <b/>
      <u/>
      <sz val="14"/>
      <name val="TH SarabunIT๙"/>
      <family val="2"/>
    </font>
    <font>
      <sz val="13"/>
      <name val="TH SarabunIT๙"/>
      <family val="2"/>
    </font>
    <font>
      <b/>
      <sz val="12"/>
      <name val="TH SarabunIT๙"/>
      <family val="2"/>
    </font>
    <font>
      <sz val="15.5"/>
      <name val="TH SarabunIT๙"/>
      <family val="2"/>
    </font>
    <font>
      <sz val="12"/>
      <name val="TH SarabunIT๙"/>
      <family val="2"/>
    </font>
    <font>
      <b/>
      <sz val="16"/>
      <name val="TH SarabunIT๙"/>
      <family val="2"/>
      <charset val="222"/>
    </font>
    <font>
      <b/>
      <sz val="13"/>
      <name val="TH SarabunIT๙"/>
      <family val="2"/>
      <charset val="222"/>
    </font>
    <font>
      <b/>
      <sz val="10"/>
      <name val="Arial"/>
      <family val="2"/>
    </font>
    <font>
      <b/>
      <sz val="14"/>
      <name val="TH SarabunIT๙"/>
      <family val="2"/>
      <charset val="222"/>
    </font>
    <font>
      <b/>
      <u val="double"/>
      <sz val="16"/>
      <name val="TH SarabunIT๙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1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142">
    <xf numFmtId="0" fontId="0" fillId="0" borderId="0" xfId="0"/>
    <xf numFmtId="0" fontId="3" fillId="0" borderId="0" xfId="0" applyFont="1"/>
    <xf numFmtId="0" fontId="21" fillId="0" borderId="0" xfId="0" applyFont="1"/>
    <xf numFmtId="0" fontId="23" fillId="0" borderId="0" xfId="0" applyFont="1"/>
    <xf numFmtId="0" fontId="24" fillId="0" borderId="10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/>
    </xf>
    <xf numFmtId="49" fontId="21" fillId="0" borderId="13" xfId="0" applyNumberFormat="1" applyFont="1" applyBorder="1" applyAlignment="1">
      <alignment horizontal="center" vertical="center"/>
    </xf>
    <xf numFmtId="0" fontId="21" fillId="0" borderId="13" xfId="0" applyFont="1" applyBorder="1" applyAlignment="1">
      <alignment horizontal="center"/>
    </xf>
    <xf numFmtId="49" fontId="21" fillId="0" borderId="14" xfId="0" applyNumberFormat="1" applyFont="1" applyBorder="1" applyAlignment="1">
      <alignment horizontal="center" vertical="center"/>
    </xf>
    <xf numFmtId="49" fontId="21" fillId="0" borderId="16" xfId="0" applyNumberFormat="1" applyFont="1" applyBorder="1" applyAlignment="1">
      <alignment horizontal="center" vertical="center"/>
    </xf>
    <xf numFmtId="0" fontId="21" fillId="0" borderId="16" xfId="0" applyFont="1" applyBorder="1" applyAlignment="1">
      <alignment horizontal="center"/>
    </xf>
    <xf numFmtId="0" fontId="21" fillId="0" borderId="12" xfId="0" applyFont="1" applyBorder="1"/>
    <xf numFmtId="0" fontId="21" fillId="0" borderId="12" xfId="0" applyFont="1" applyBorder="1" applyAlignment="1">
      <alignment horizontal="center"/>
    </xf>
    <xf numFmtId="0" fontId="21" fillId="0" borderId="17" xfId="0" applyFont="1" applyBorder="1"/>
    <xf numFmtId="0" fontId="21" fillId="0" borderId="17" xfId="0" applyFont="1" applyBorder="1" applyAlignment="1">
      <alignment horizontal="center"/>
    </xf>
    <xf numFmtId="49" fontId="21" fillId="0" borderId="17" xfId="0" applyNumberFormat="1" applyFont="1" applyBorder="1" applyAlignment="1">
      <alignment horizontal="left"/>
    </xf>
    <xf numFmtId="0" fontId="21" fillId="0" borderId="10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3" fillId="0" borderId="0" xfId="0" applyFont="1" applyAlignment="1">
      <alignment vertical="center"/>
    </xf>
    <xf numFmtId="0" fontId="23" fillId="0" borderId="18" xfId="0" applyFont="1" applyBorder="1"/>
    <xf numFmtId="0" fontId="23" fillId="0" borderId="18" xfId="0" applyFont="1" applyBorder="1" applyAlignment="1">
      <alignment horizontal="right"/>
    </xf>
    <xf numFmtId="0" fontId="23" fillId="0" borderId="12" xfId="0" applyFont="1" applyBorder="1"/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18" xfId="0" applyFont="1" applyBorder="1" applyAlignment="1">
      <alignment horizontal="right" vertical="center"/>
    </xf>
    <xf numFmtId="0" fontId="0" fillId="0" borderId="18" xfId="0" applyBorder="1"/>
    <xf numFmtId="49" fontId="21" fillId="0" borderId="12" xfId="0" applyNumberFormat="1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top"/>
    </xf>
    <xf numFmtId="0" fontId="23" fillId="0" borderId="17" xfId="0" applyFont="1" applyBorder="1" applyAlignment="1">
      <alignment vertical="top" wrapText="1"/>
    </xf>
    <xf numFmtId="0" fontId="23" fillId="0" borderId="17" xfId="0" applyFont="1" applyBorder="1" applyAlignment="1">
      <alignment vertical="top"/>
    </xf>
    <xf numFmtId="0" fontId="23" fillId="0" borderId="0" xfId="0" applyFont="1" applyAlignment="1">
      <alignment vertical="top"/>
    </xf>
    <xf numFmtId="0" fontId="23" fillId="0" borderId="18" xfId="0" applyFont="1" applyBorder="1" applyAlignment="1">
      <alignment wrapText="1"/>
    </xf>
    <xf numFmtId="0" fontId="30" fillId="0" borderId="12" xfId="0" applyFont="1" applyBorder="1" applyAlignment="1">
      <alignment horizontal="left" wrapText="1"/>
    </xf>
    <xf numFmtId="0" fontId="0" fillId="0" borderId="0" xfId="0" applyAlignment="1">
      <alignment wrapText="1"/>
    </xf>
    <xf numFmtId="0" fontId="21" fillId="0" borderId="0" xfId="0" applyFont="1" applyAlignment="1">
      <alignment wrapText="1"/>
    </xf>
    <xf numFmtId="0" fontId="23" fillId="0" borderId="0" xfId="0" applyFont="1" applyAlignment="1">
      <alignment wrapText="1"/>
    </xf>
    <xf numFmtId="0" fontId="22" fillId="0" borderId="17" xfId="0" applyFont="1" applyBorder="1" applyAlignment="1">
      <alignment horizontal="center" vertical="top"/>
    </xf>
    <xf numFmtId="0" fontId="22" fillId="0" borderId="17" xfId="0" applyFont="1" applyBorder="1" applyAlignment="1">
      <alignment vertical="top"/>
    </xf>
    <xf numFmtId="0" fontId="22" fillId="0" borderId="0" xfId="0" applyFont="1" applyAlignment="1">
      <alignment vertical="top"/>
    </xf>
    <xf numFmtId="0" fontId="23" fillId="0" borderId="18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0" fillId="0" borderId="0" xfId="0" applyAlignment="1">
      <alignment horizontal="center"/>
    </xf>
    <xf numFmtId="0" fontId="23" fillId="0" borderId="0" xfId="0" applyFont="1" applyAlignment="1">
      <alignment horizontal="center"/>
    </xf>
    <xf numFmtId="164" fontId="23" fillId="0" borderId="18" xfId="42" applyNumberFormat="1" applyFont="1" applyBorder="1" applyAlignment="1">
      <alignment horizontal="center"/>
    </xf>
    <xf numFmtId="164" fontId="24" fillId="0" borderId="10" xfId="42" applyNumberFormat="1" applyFont="1" applyBorder="1" applyAlignment="1">
      <alignment horizontal="center" vertical="center"/>
    </xf>
    <xf numFmtId="164" fontId="22" fillId="0" borderId="17" xfId="42" applyNumberFormat="1" applyFont="1" applyBorder="1" applyAlignment="1">
      <alignment horizontal="center" vertical="top"/>
    </xf>
    <xf numFmtId="164" fontId="23" fillId="0" borderId="17" xfId="42" applyNumberFormat="1" applyFont="1" applyBorder="1" applyAlignment="1">
      <alignment horizontal="center" vertical="top"/>
    </xf>
    <xf numFmtId="164" fontId="23" fillId="0" borderId="12" xfId="42" applyNumberFormat="1" applyFont="1" applyBorder="1" applyAlignment="1">
      <alignment horizontal="center"/>
    </xf>
    <xf numFmtId="164" fontId="0" fillId="0" borderId="0" xfId="42" applyNumberFormat="1" applyFont="1" applyAlignment="1">
      <alignment horizontal="center"/>
    </xf>
    <xf numFmtId="164" fontId="21" fillId="0" borderId="0" xfId="42" applyNumberFormat="1" applyFont="1" applyAlignment="1">
      <alignment horizontal="center"/>
    </xf>
    <xf numFmtId="164" fontId="23" fillId="0" borderId="0" xfId="42" applyNumberFormat="1" applyFont="1" applyAlignment="1">
      <alignment horizontal="center"/>
    </xf>
    <xf numFmtId="164" fontId="23" fillId="0" borderId="17" xfId="42" applyNumberFormat="1" applyFont="1" applyFill="1" applyBorder="1" applyAlignment="1">
      <alignment horizontal="center" vertical="top"/>
    </xf>
    <xf numFmtId="0" fontId="26" fillId="0" borderId="17" xfId="0" applyFont="1" applyBorder="1" applyAlignment="1">
      <alignment horizontal="center" vertical="top"/>
    </xf>
    <xf numFmtId="0" fontId="26" fillId="0" borderId="17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42" applyNumberFormat="1" applyFont="1" applyAlignment="1">
      <alignment horizontal="center" vertical="center"/>
    </xf>
    <xf numFmtId="0" fontId="21" fillId="0" borderId="14" xfId="0" applyFont="1" applyBorder="1" applyAlignment="1">
      <alignment horizontal="center"/>
    </xf>
    <xf numFmtId="164" fontId="21" fillId="0" borderId="14" xfId="42" applyNumberFormat="1" applyFont="1" applyBorder="1" applyAlignment="1">
      <alignment horizontal="center"/>
    </xf>
    <xf numFmtId="164" fontId="21" fillId="0" borderId="15" xfId="0" applyNumberFormat="1" applyFont="1" applyBorder="1" applyAlignment="1">
      <alignment horizontal="center"/>
    </xf>
    <xf numFmtId="0" fontId="25" fillId="0" borderId="17" xfId="0" applyFont="1" applyBorder="1" applyAlignment="1">
      <alignment horizontal="center" vertical="top"/>
    </xf>
    <xf numFmtId="164" fontId="21" fillId="0" borderId="13" xfId="42" applyNumberFormat="1" applyFont="1" applyBorder="1"/>
    <xf numFmtId="164" fontId="21" fillId="0" borderId="13" xfId="0" applyNumberFormat="1" applyFont="1" applyBorder="1" applyAlignment="1">
      <alignment horizontal="center"/>
    </xf>
    <xf numFmtId="164" fontId="21" fillId="0" borderId="12" xfId="42" applyNumberFormat="1" applyFont="1" applyBorder="1"/>
    <xf numFmtId="164" fontId="21" fillId="0" borderId="12" xfId="0" applyNumberFormat="1" applyFont="1" applyBorder="1" applyAlignment="1">
      <alignment horizontal="center"/>
    </xf>
    <xf numFmtId="164" fontId="21" fillId="0" borderId="12" xfId="0" applyNumberFormat="1" applyFont="1" applyBorder="1"/>
    <xf numFmtId="0" fontId="29" fillId="0" borderId="17" xfId="0" applyFont="1" applyBorder="1" applyAlignment="1">
      <alignment horizontal="center" vertical="top"/>
    </xf>
    <xf numFmtId="0" fontId="23" fillId="0" borderId="17" xfId="0" applyFont="1" applyBorder="1" applyAlignment="1">
      <alignment vertical="center" wrapText="1"/>
    </xf>
    <xf numFmtId="0" fontId="23" fillId="0" borderId="17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7" xfId="0" applyFont="1" applyBorder="1" applyAlignment="1">
      <alignment vertical="center" wrapText="1"/>
    </xf>
    <xf numFmtId="0" fontId="32" fillId="0" borderId="17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top"/>
    </xf>
    <xf numFmtId="0" fontId="32" fillId="0" borderId="12" xfId="0" applyFont="1" applyBorder="1" applyAlignment="1">
      <alignment horizontal="center"/>
    </xf>
    <xf numFmtId="0" fontId="32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5" fillId="0" borderId="0" xfId="0" applyFont="1" applyAlignment="1">
      <alignment horizontal="center" vertical="center"/>
    </xf>
    <xf numFmtId="0" fontId="32" fillId="0" borderId="17" xfId="0" applyFont="1" applyBorder="1" applyAlignment="1">
      <alignment horizontal="center" vertical="top" wrapText="1"/>
    </xf>
    <xf numFmtId="0" fontId="22" fillId="0" borderId="17" xfId="0" applyFont="1" applyBorder="1" applyAlignment="1">
      <alignment horizontal="left" vertical="top" wrapText="1"/>
    </xf>
    <xf numFmtId="0" fontId="22" fillId="0" borderId="0" xfId="0" applyFont="1" applyAlignment="1">
      <alignment horizontal="left" vertical="top"/>
    </xf>
    <xf numFmtId="0" fontId="23" fillId="0" borderId="17" xfId="0" applyFont="1" applyBorder="1" applyAlignment="1">
      <alignment horizontal="center" vertical="top" wrapText="1"/>
    </xf>
    <xf numFmtId="0" fontId="22" fillId="0" borderId="17" xfId="0" applyFont="1" applyBorder="1" applyAlignment="1">
      <alignment horizontal="center" vertical="top" wrapText="1"/>
    </xf>
    <xf numFmtId="164" fontId="22" fillId="0" borderId="17" xfId="42" applyNumberFormat="1" applyFont="1" applyBorder="1" applyAlignment="1">
      <alignment horizontal="center" vertical="top" wrapText="1"/>
    </xf>
    <xf numFmtId="0" fontId="26" fillId="0" borderId="17" xfId="0" applyFont="1" applyBorder="1" applyAlignment="1">
      <alignment horizontal="center" vertical="top" wrapText="1"/>
    </xf>
    <xf numFmtId="0" fontId="21" fillId="0" borderId="17" xfId="0" applyFont="1" applyBorder="1" applyAlignment="1">
      <alignment horizontal="center" vertical="top"/>
    </xf>
    <xf numFmtId="0" fontId="32" fillId="0" borderId="22" xfId="0" applyFont="1" applyBorder="1" applyAlignment="1">
      <alignment horizontal="center" vertical="top"/>
    </xf>
    <xf numFmtId="164" fontId="23" fillId="0" borderId="0" xfId="42" applyNumberFormat="1" applyFont="1" applyBorder="1" applyAlignment="1">
      <alignment horizontal="center" vertical="top"/>
    </xf>
    <xf numFmtId="0" fontId="23" fillId="0" borderId="0" xfId="0" applyFont="1" applyAlignment="1">
      <alignment horizontal="center" vertical="top"/>
    </xf>
    <xf numFmtId="0" fontId="23" fillId="0" borderId="11" xfId="0" applyFont="1" applyBorder="1" applyAlignment="1">
      <alignment vertical="top" wrapText="1"/>
    </xf>
    <xf numFmtId="0" fontId="23" fillId="0" borderId="11" xfId="0" applyFont="1" applyBorder="1" applyAlignment="1">
      <alignment horizontal="center" vertical="top"/>
    </xf>
    <xf numFmtId="0" fontId="23" fillId="0" borderId="11" xfId="0" applyFont="1" applyBorder="1" applyAlignment="1">
      <alignment vertical="top"/>
    </xf>
    <xf numFmtId="164" fontId="23" fillId="0" borderId="11" xfId="42" applyNumberFormat="1" applyFont="1" applyBorder="1" applyAlignment="1">
      <alignment horizontal="center" vertical="top"/>
    </xf>
    <xf numFmtId="164" fontId="22" fillId="0" borderId="17" xfId="42" applyNumberFormat="1" applyFont="1" applyFill="1" applyBorder="1" applyAlignment="1">
      <alignment horizontal="center" vertical="top"/>
    </xf>
    <xf numFmtId="0" fontId="36" fillId="0" borderId="12" xfId="0" applyFont="1" applyBorder="1" applyAlignment="1">
      <alignment vertical="center" wrapText="1"/>
    </xf>
    <xf numFmtId="0" fontId="22" fillId="24" borderId="17" xfId="0" applyFont="1" applyFill="1" applyBorder="1" applyAlignment="1">
      <alignment horizontal="left" vertical="top" wrapText="1"/>
    </xf>
    <xf numFmtId="0" fontId="22" fillId="24" borderId="17" xfId="0" applyFont="1" applyFill="1" applyBorder="1" applyAlignment="1">
      <alignment vertical="top" wrapText="1"/>
    </xf>
    <xf numFmtId="0" fontId="24" fillId="0" borderId="10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4" fillId="0" borderId="21" xfId="0" applyFont="1" applyBorder="1" applyAlignment="1">
      <alignment horizontal="center"/>
    </xf>
    <xf numFmtId="0" fontId="24" fillId="0" borderId="24" xfId="0" applyFont="1" applyBorder="1" applyAlignment="1">
      <alignment horizontal="center"/>
    </xf>
    <xf numFmtId="0" fontId="24" fillId="0" borderId="19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top"/>
    </xf>
    <xf numFmtId="0" fontId="25" fillId="0" borderId="17" xfId="0" applyFont="1" applyBorder="1" applyAlignment="1">
      <alignment horizontal="center" vertical="top"/>
    </xf>
    <xf numFmtId="0" fontId="25" fillId="0" borderId="11" xfId="0" applyFont="1" applyBorder="1" applyAlignment="1">
      <alignment horizontal="center" vertical="top"/>
    </xf>
    <xf numFmtId="0" fontId="21" fillId="0" borderId="12" xfId="0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6" fillId="0" borderId="21" xfId="0" applyFont="1" applyBorder="1" applyAlignment="1">
      <alignment horizontal="center" vertical="center"/>
    </xf>
    <xf numFmtId="0" fontId="26" fillId="0" borderId="24" xfId="0" applyFont="1" applyBorder="1" applyAlignment="1">
      <alignment horizontal="center" vertical="center"/>
    </xf>
    <xf numFmtId="49" fontId="21" fillId="0" borderId="10" xfId="0" applyNumberFormat="1" applyFont="1" applyBorder="1" applyAlignment="1">
      <alignment horizontal="justify" vertical="top"/>
    </xf>
    <xf numFmtId="49" fontId="21" fillId="0" borderId="17" xfId="0" applyNumberFormat="1" applyFont="1" applyBorder="1" applyAlignment="1">
      <alignment horizontal="justify" vertical="top"/>
    </xf>
    <xf numFmtId="0" fontId="25" fillId="0" borderId="11" xfId="0" applyFont="1" applyBorder="1" applyAlignment="1">
      <alignment horizontal="justify" vertical="top"/>
    </xf>
    <xf numFmtId="0" fontId="21" fillId="0" borderId="13" xfId="0" applyFont="1" applyBorder="1" applyAlignment="1">
      <alignment horizontal="center"/>
    </xf>
    <xf numFmtId="0" fontId="23" fillId="0" borderId="12" xfId="0" applyFont="1" applyBorder="1" applyAlignment="1">
      <alignment vertical="center" wrapText="1"/>
    </xf>
    <xf numFmtId="0" fontId="23" fillId="0" borderId="21" xfId="0" applyFont="1" applyBorder="1" applyAlignment="1">
      <alignment horizontal="left" vertical="top" wrapText="1"/>
    </xf>
    <xf numFmtId="0" fontId="23" fillId="0" borderId="23" xfId="0" applyFont="1" applyBorder="1" applyAlignment="1">
      <alignment horizontal="left" vertical="top" wrapText="1"/>
    </xf>
    <xf numFmtId="0" fontId="23" fillId="0" borderId="24" xfId="0" applyFont="1" applyBorder="1" applyAlignment="1">
      <alignment horizontal="left" vertical="top" wrapText="1"/>
    </xf>
    <xf numFmtId="0" fontId="23" fillId="24" borderId="12" xfId="0" applyFont="1" applyFill="1" applyBorder="1" applyAlignment="1">
      <alignment vertical="center" wrapText="1"/>
    </xf>
    <xf numFmtId="0" fontId="21" fillId="0" borderId="0" xfId="0" applyFont="1" applyAlignment="1">
      <alignment horizontal="left" wrapText="1"/>
    </xf>
    <xf numFmtId="0" fontId="21" fillId="0" borderId="0" xfId="0" applyFont="1" applyAlignment="1">
      <alignment horizontal="left"/>
    </xf>
    <xf numFmtId="0" fontId="22" fillId="0" borderId="0" xfId="0" applyFont="1" applyAlignment="1">
      <alignment horizontal="right" vertical="center"/>
    </xf>
    <xf numFmtId="0" fontId="29" fillId="0" borderId="10" xfId="0" applyFont="1" applyBorder="1" applyAlignment="1">
      <alignment horizontal="center" vertical="center" wrapText="1" shrinkToFit="1"/>
    </xf>
    <xf numFmtId="0" fontId="29" fillId="0" borderId="11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/>
    </xf>
    <xf numFmtId="0" fontId="24" fillId="0" borderId="25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 shrinkToFit="1"/>
    </xf>
    <xf numFmtId="164" fontId="24" fillId="0" borderId="10" xfId="42" applyNumberFormat="1" applyFont="1" applyBorder="1" applyAlignment="1">
      <alignment horizontal="center" vertical="center" wrapText="1"/>
    </xf>
    <xf numFmtId="164" fontId="24" fillId="0" borderId="17" xfId="42" applyNumberFormat="1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 shrinkToFit="1"/>
    </xf>
    <xf numFmtId="0" fontId="33" fillId="0" borderId="10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/>
    </xf>
  </cellXfs>
  <cellStyles count="43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1" xfId="19" xr:uid="{00000000-0005-0000-0000-000012000000}"/>
    <cellStyle name="Accent2" xfId="20" xr:uid="{00000000-0005-0000-0000-000013000000}"/>
    <cellStyle name="Accent3" xfId="21" xr:uid="{00000000-0005-0000-0000-000014000000}"/>
    <cellStyle name="Accent4" xfId="22" xr:uid="{00000000-0005-0000-0000-000015000000}"/>
    <cellStyle name="Accent5" xfId="23" xr:uid="{00000000-0005-0000-0000-000016000000}"/>
    <cellStyle name="Accent6" xfId="24" xr:uid="{00000000-0005-0000-0000-000017000000}"/>
    <cellStyle name="Bad" xfId="25" xr:uid="{00000000-0005-0000-0000-000018000000}"/>
    <cellStyle name="Calculation" xfId="26" xr:uid="{00000000-0005-0000-0000-000019000000}"/>
    <cellStyle name="Check Cell" xfId="27" xr:uid="{00000000-0005-0000-0000-00001A000000}"/>
    <cellStyle name="Explanatory Text" xfId="28" xr:uid="{00000000-0005-0000-0000-00001B000000}"/>
    <cellStyle name="Good" xfId="29" xr:uid="{00000000-0005-0000-0000-00001C000000}"/>
    <cellStyle name="Heading 1" xfId="30" xr:uid="{00000000-0005-0000-0000-00001D000000}"/>
    <cellStyle name="Heading 2" xfId="31" xr:uid="{00000000-0005-0000-0000-00001E000000}"/>
    <cellStyle name="Heading 3" xfId="32" xr:uid="{00000000-0005-0000-0000-00001F000000}"/>
    <cellStyle name="Heading 4" xfId="33" xr:uid="{00000000-0005-0000-0000-000020000000}"/>
    <cellStyle name="Input" xfId="34" xr:uid="{00000000-0005-0000-0000-000021000000}"/>
    <cellStyle name="Linked Cell" xfId="35" xr:uid="{00000000-0005-0000-0000-000022000000}"/>
    <cellStyle name="Neutral" xfId="36" xr:uid="{00000000-0005-0000-0000-000023000000}"/>
    <cellStyle name="Note" xfId="37" xr:uid="{00000000-0005-0000-0000-000025000000}"/>
    <cellStyle name="Output" xfId="38" xr:uid="{00000000-0005-0000-0000-000026000000}"/>
    <cellStyle name="Title" xfId="39" xr:uid="{00000000-0005-0000-0000-000027000000}"/>
    <cellStyle name="Total" xfId="40" xr:uid="{00000000-0005-0000-0000-000028000000}"/>
    <cellStyle name="Warning Text" xfId="41" xr:uid="{00000000-0005-0000-0000-000029000000}"/>
    <cellStyle name="จุลภาค" xfId="42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view="pageBreakPreview" zoomScale="140" zoomScaleNormal="100" zoomScaleSheetLayoutView="140" workbookViewId="0">
      <selection activeCell="I11" sqref="I11"/>
    </sheetView>
  </sheetViews>
  <sheetFormatPr defaultColWidth="9.109375" defaultRowHeight="19.8" x14ac:dyDescent="0.5"/>
  <cols>
    <col min="1" max="1" width="5.6640625" style="1" customWidth="1"/>
    <col min="2" max="2" width="20.6640625" style="1" customWidth="1"/>
    <col min="3" max="3" width="12.6640625" style="1" customWidth="1"/>
    <col min="4" max="6" width="10.6640625" style="1" customWidth="1"/>
    <col min="7" max="7" width="11.33203125" style="1" customWidth="1"/>
    <col min="8" max="8" width="10.6640625" style="1" customWidth="1"/>
    <col min="9" max="9" width="14.6640625" style="1" customWidth="1"/>
    <col min="10" max="11" width="10.6640625" style="1" customWidth="1"/>
    <col min="12" max="13" width="4.33203125" style="1" customWidth="1"/>
    <col min="14" max="14" width="14.109375" style="1" customWidth="1"/>
    <col min="15" max="16384" width="9.109375" style="1"/>
  </cols>
  <sheetData>
    <row r="1" spans="1:14" ht="21" x14ac:dyDescent="0.5">
      <c r="A1" s="2"/>
      <c r="B1" s="100" t="s">
        <v>128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23" t="s">
        <v>0</v>
      </c>
    </row>
    <row r="2" spans="1:14" ht="21" x14ac:dyDescent="0.5">
      <c r="A2" s="2"/>
      <c r="B2" s="100" t="s">
        <v>1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22"/>
    </row>
    <row r="3" spans="1:14" ht="21" x14ac:dyDescent="0.5">
      <c r="A3" s="2"/>
      <c r="B3" s="100" t="s">
        <v>46</v>
      </c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8" t="s">
        <v>2</v>
      </c>
    </row>
    <row r="4" spans="1:14" customFormat="1" ht="13.2" x14ac:dyDescent="0.25"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</row>
    <row r="5" spans="1:14" x14ac:dyDescent="0.5">
      <c r="A5" s="95" t="s">
        <v>14</v>
      </c>
      <c r="B5" s="95" t="s">
        <v>30</v>
      </c>
      <c r="C5" s="95" t="s">
        <v>20</v>
      </c>
      <c r="D5" s="101" t="s">
        <v>31</v>
      </c>
      <c r="E5" s="102"/>
      <c r="F5" s="102"/>
      <c r="G5" s="102"/>
      <c r="H5" s="102"/>
      <c r="I5" s="102"/>
      <c r="J5" s="102"/>
      <c r="K5" s="102"/>
      <c r="L5" s="105" t="s">
        <v>32</v>
      </c>
      <c r="M5" s="106"/>
      <c r="N5" s="95" t="s">
        <v>33</v>
      </c>
    </row>
    <row r="6" spans="1:14" x14ac:dyDescent="0.5">
      <c r="A6" s="96"/>
      <c r="B6" s="96"/>
      <c r="C6" s="96"/>
      <c r="D6" s="103" t="s">
        <v>35</v>
      </c>
      <c r="E6" s="104"/>
      <c r="F6" s="103" t="s">
        <v>36</v>
      </c>
      <c r="G6" s="104"/>
      <c r="H6" s="103" t="s">
        <v>37</v>
      </c>
      <c r="I6" s="104"/>
      <c r="J6" s="103" t="s">
        <v>38</v>
      </c>
      <c r="K6" s="104"/>
      <c r="L6" s="107"/>
      <c r="M6" s="108"/>
      <c r="N6" s="98"/>
    </row>
    <row r="7" spans="1:14" x14ac:dyDescent="0.5">
      <c r="A7" s="97"/>
      <c r="B7" s="97"/>
      <c r="C7" s="97"/>
      <c r="D7" s="5" t="s">
        <v>4</v>
      </c>
      <c r="E7" s="5" t="s">
        <v>5</v>
      </c>
      <c r="F7" s="5" t="s">
        <v>4</v>
      </c>
      <c r="G7" s="5" t="s">
        <v>5</v>
      </c>
      <c r="H7" s="5" t="s">
        <v>4</v>
      </c>
      <c r="I7" s="5" t="s">
        <v>5</v>
      </c>
      <c r="J7" s="5" t="s">
        <v>4</v>
      </c>
      <c r="K7" s="5" t="s">
        <v>5</v>
      </c>
      <c r="L7" s="109"/>
      <c r="M7" s="110"/>
      <c r="N7" s="99"/>
    </row>
    <row r="8" spans="1:14" ht="18.899999999999999" customHeight="1" x14ac:dyDescent="0.5">
      <c r="A8" s="111">
        <v>1</v>
      </c>
      <c r="B8" s="119"/>
      <c r="C8" s="6" t="s">
        <v>21</v>
      </c>
      <c r="D8" s="7">
        <v>0</v>
      </c>
      <c r="E8" s="7">
        <v>0</v>
      </c>
      <c r="F8" s="7">
        <v>3</v>
      </c>
      <c r="G8" s="60">
        <v>1068500</v>
      </c>
      <c r="H8" s="7">
        <v>0</v>
      </c>
      <c r="I8" s="7">
        <v>0</v>
      </c>
      <c r="J8" s="7">
        <v>0</v>
      </c>
      <c r="K8" s="7">
        <v>0</v>
      </c>
      <c r="L8" s="122">
        <v>3</v>
      </c>
      <c r="M8" s="122"/>
      <c r="N8" s="61">
        <f>+G8</f>
        <v>1068500</v>
      </c>
    </row>
    <row r="9" spans="1:14" ht="18.899999999999999" customHeight="1" x14ac:dyDescent="0.5">
      <c r="A9" s="112"/>
      <c r="B9" s="120"/>
      <c r="C9" s="8" t="s">
        <v>22</v>
      </c>
      <c r="D9" s="56">
        <v>3</v>
      </c>
      <c r="E9" s="57">
        <v>466250</v>
      </c>
      <c r="F9" s="56">
        <v>1</v>
      </c>
      <c r="G9" s="57">
        <v>150000</v>
      </c>
      <c r="H9" s="56">
        <v>10</v>
      </c>
      <c r="I9" s="57">
        <v>6475400</v>
      </c>
      <c r="J9" s="56">
        <v>1</v>
      </c>
      <c r="K9" s="57">
        <v>34200</v>
      </c>
      <c r="L9" s="115">
        <v>15</v>
      </c>
      <c r="M9" s="115"/>
      <c r="N9" s="58">
        <f>+E9+G9+I9+K9</f>
        <v>7125850</v>
      </c>
    </row>
    <row r="10" spans="1:14" ht="18.899999999999999" customHeight="1" x14ac:dyDescent="0.5">
      <c r="A10" s="112"/>
      <c r="B10" s="120"/>
      <c r="C10" s="9" t="s">
        <v>23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16">
        <v>0</v>
      </c>
      <c r="M10" s="116"/>
      <c r="N10" s="10">
        <v>0</v>
      </c>
    </row>
    <row r="11" spans="1:14" ht="18.899999999999999" customHeight="1" x14ac:dyDescent="0.5">
      <c r="A11" s="113"/>
      <c r="B11" s="121"/>
      <c r="C11" s="26" t="s">
        <v>121</v>
      </c>
      <c r="D11" s="12">
        <f>SUM(D8:D10)</f>
        <v>3</v>
      </c>
      <c r="E11" s="62">
        <f>SUM(E8:E10)</f>
        <v>466250</v>
      </c>
      <c r="F11" s="12">
        <v>4</v>
      </c>
      <c r="G11" s="64">
        <f>SUM(G8:G10)</f>
        <v>1218500</v>
      </c>
      <c r="H11" s="12">
        <f>SUM(H8:H10)</f>
        <v>10</v>
      </c>
      <c r="I11" s="62">
        <f>SUM(I8:I10)</f>
        <v>6475400</v>
      </c>
      <c r="J11" s="12">
        <f>SUM(J8:J10)</f>
        <v>1</v>
      </c>
      <c r="K11" s="62">
        <f>SUM(K8:K10)</f>
        <v>34200</v>
      </c>
      <c r="L11" s="114">
        <f>SUM(L8:M10)</f>
        <v>18</v>
      </c>
      <c r="M11" s="114"/>
      <c r="N11" s="61">
        <f>SUM(N8:N10)</f>
        <v>8194350</v>
      </c>
    </row>
    <row r="12" spans="1:14" ht="18.899999999999999" customHeight="1" x14ac:dyDescent="0.5">
      <c r="A12" s="14" t="s">
        <v>34</v>
      </c>
      <c r="B12" s="14" t="s">
        <v>6</v>
      </c>
      <c r="C12" s="15"/>
      <c r="D12" s="13"/>
      <c r="E12" s="13"/>
      <c r="F12" s="13"/>
      <c r="G12" s="13"/>
      <c r="H12" s="13"/>
      <c r="I12" s="13"/>
      <c r="J12" s="13"/>
      <c r="K12" s="13"/>
      <c r="L12" s="114"/>
      <c r="M12" s="114"/>
      <c r="N12" s="16"/>
    </row>
    <row r="13" spans="1:14" ht="18.899999999999999" customHeight="1" x14ac:dyDescent="0.5">
      <c r="A13" s="117" t="s">
        <v>120</v>
      </c>
      <c r="B13" s="118"/>
      <c r="C13" s="11"/>
      <c r="D13" s="12">
        <v>3</v>
      </c>
      <c r="E13" s="63">
        <f>SUM(E11)</f>
        <v>466250</v>
      </c>
      <c r="F13" s="12">
        <f>SUM(F8:F12)</f>
        <v>8</v>
      </c>
      <c r="G13" s="63">
        <f>SUM(G11)</f>
        <v>1218500</v>
      </c>
      <c r="H13" s="12">
        <f>SUM(H8:H10)</f>
        <v>10</v>
      </c>
      <c r="I13" s="63">
        <f>SUM(I11)</f>
        <v>6475400</v>
      </c>
      <c r="J13" s="12">
        <f>SUM(J11)</f>
        <v>1</v>
      </c>
      <c r="K13" s="63">
        <f>SUM(K11)</f>
        <v>34200</v>
      </c>
      <c r="L13" s="114">
        <f>SUM(L11)</f>
        <v>18</v>
      </c>
      <c r="M13" s="114"/>
      <c r="N13" s="63">
        <f>+E13+G13+I13+K13</f>
        <v>8194350</v>
      </c>
    </row>
    <row r="14" spans="1:14" x14ac:dyDescent="0.5">
      <c r="A14" s="22" t="s">
        <v>25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5">
      <c r="A15" s="2" t="s">
        <v>47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4" ht="18.75" customHeight="1" x14ac:dyDescent="0.5">
      <c r="A16" s="2"/>
      <c r="B16" s="2" t="s">
        <v>44</v>
      </c>
      <c r="C16" s="2"/>
      <c r="D16" s="2"/>
      <c r="E16" s="2"/>
      <c r="F16" s="17"/>
      <c r="G16" s="2"/>
      <c r="H16" s="17"/>
      <c r="I16" s="2"/>
      <c r="J16" s="2"/>
      <c r="K16" s="2"/>
      <c r="L16" s="2"/>
      <c r="M16" s="2"/>
      <c r="N16" s="2"/>
    </row>
    <row r="17" spans="1:14" ht="18.75" customHeight="1" x14ac:dyDescent="0.5">
      <c r="A17" s="2"/>
      <c r="B17" s="2" t="s">
        <v>39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x14ac:dyDescent="0.5">
      <c r="A18" s="2"/>
      <c r="B18" s="2" t="s">
        <v>45</v>
      </c>
      <c r="C18" s="2"/>
      <c r="D18" s="2"/>
      <c r="E18" s="2"/>
      <c r="F18" s="2"/>
      <c r="G18" s="2"/>
      <c r="H18" s="2"/>
      <c r="I18" s="2" t="s">
        <v>119</v>
      </c>
      <c r="J18" s="2"/>
      <c r="K18" s="2"/>
      <c r="L18" s="2"/>
      <c r="M18" s="2"/>
      <c r="N18" s="2"/>
    </row>
    <row r="19" spans="1:14" x14ac:dyDescent="0.5">
      <c r="A19" s="2"/>
      <c r="B19" s="2" t="s">
        <v>40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ht="19.5" customHeight="1" x14ac:dyDescent="0.5">
      <c r="A20" s="2" t="s">
        <v>48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x14ac:dyDescent="0.5">
      <c r="A21" s="2"/>
      <c r="B21" s="2" t="s">
        <v>26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x14ac:dyDescent="0.5">
      <c r="A22" s="2"/>
      <c r="B22" s="2" t="s">
        <v>28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</sheetData>
  <mergeCells count="22">
    <mergeCell ref="A8:A11"/>
    <mergeCell ref="L12:M12"/>
    <mergeCell ref="L13:M13"/>
    <mergeCell ref="L9:M9"/>
    <mergeCell ref="L10:M10"/>
    <mergeCell ref="L11:M11"/>
    <mergeCell ref="A13:B13"/>
    <mergeCell ref="B8:B11"/>
    <mergeCell ref="L8:M8"/>
    <mergeCell ref="A5:A7"/>
    <mergeCell ref="N5:N7"/>
    <mergeCell ref="B2:M2"/>
    <mergeCell ref="B1:M1"/>
    <mergeCell ref="D5:K5"/>
    <mergeCell ref="B5:B7"/>
    <mergeCell ref="D6:E6"/>
    <mergeCell ref="F6:G6"/>
    <mergeCell ref="C5:C7"/>
    <mergeCell ref="L5:M7"/>
    <mergeCell ref="B3:M3"/>
    <mergeCell ref="H6:I6"/>
    <mergeCell ref="J6:K6"/>
  </mergeCells>
  <phoneticPr fontId="2" type="noConversion"/>
  <printOptions horizontalCentered="1"/>
  <pageMargins left="0" right="0" top="0.5" bottom="0" header="0.27559055118110198" footer="0.15748031496063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4"/>
  <sheetViews>
    <sheetView tabSelected="1" view="pageBreakPreview" zoomScaleNormal="100" zoomScaleSheetLayoutView="100" workbookViewId="0">
      <pane xSplit="2" ySplit="6" topLeftCell="C106" activePane="bottomRight" state="frozen"/>
      <selection pane="topRight" activeCell="C1" sqref="C1"/>
      <selection pane="bottomLeft" activeCell="A9" sqref="A9"/>
      <selection pane="bottomRight" activeCell="B101" sqref="B101"/>
    </sheetView>
  </sheetViews>
  <sheetFormatPr defaultColWidth="9.109375" defaultRowHeight="21" x14ac:dyDescent="0.4"/>
  <cols>
    <col min="1" max="1" width="6.33203125" style="73" customWidth="1"/>
    <col min="2" max="2" width="61.88671875" style="35" customWidth="1"/>
    <col min="3" max="3" width="13.33203125" style="50" customWidth="1"/>
    <col min="4" max="4" width="10.44140625" style="42" customWidth="1"/>
    <col min="5" max="5" width="8.44140625" style="3" customWidth="1"/>
    <col min="6" max="6" width="13.5546875" style="3" customWidth="1"/>
    <col min="7" max="7" width="16.109375" style="3" customWidth="1"/>
    <col min="8" max="8" width="14.33203125" style="50" bestFit="1" customWidth="1"/>
    <col min="9" max="9" width="15.109375" style="42" customWidth="1"/>
    <col min="10" max="10" width="11.33203125" style="42" customWidth="1"/>
    <col min="11" max="13" width="9.44140625" style="3" customWidth="1"/>
    <col min="14" max="16384" width="9.109375" style="3"/>
  </cols>
  <sheetData>
    <row r="1" spans="1:13" ht="20.25" customHeight="1" x14ac:dyDescent="0.4">
      <c r="A1" s="130" t="s">
        <v>7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</row>
    <row r="2" spans="1:13" ht="24" customHeight="1" x14ac:dyDescent="0.4">
      <c r="A2" s="100" t="s">
        <v>50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</row>
    <row r="3" spans="1:13" ht="24" customHeight="1" x14ac:dyDescent="0.4">
      <c r="A3" s="100" t="s">
        <v>51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</row>
    <row r="4" spans="1:13" ht="22.5" customHeight="1" x14ac:dyDescent="0.4">
      <c r="B4" s="31"/>
      <c r="C4" s="43"/>
      <c r="D4" s="39"/>
      <c r="E4" s="19"/>
      <c r="F4" s="19"/>
      <c r="G4" s="19"/>
      <c r="H4" s="43"/>
      <c r="I4" s="39"/>
      <c r="J4" s="39"/>
      <c r="K4" s="19"/>
      <c r="L4" s="20"/>
      <c r="M4" s="24" t="s">
        <v>2</v>
      </c>
    </row>
    <row r="5" spans="1:13" s="2" customFormat="1" ht="21" customHeight="1" x14ac:dyDescent="0.35">
      <c r="A5" s="140" t="s">
        <v>122</v>
      </c>
      <c r="B5" s="95" t="s">
        <v>24</v>
      </c>
      <c r="C5" s="133" t="s">
        <v>18</v>
      </c>
      <c r="D5" s="134"/>
      <c r="E5" s="133" t="s">
        <v>19</v>
      </c>
      <c r="F5" s="135"/>
      <c r="G5" s="134"/>
      <c r="H5" s="137" t="s">
        <v>15</v>
      </c>
      <c r="I5" s="95" t="s">
        <v>16</v>
      </c>
      <c r="J5" s="136" t="s">
        <v>17</v>
      </c>
      <c r="K5" s="136" t="s">
        <v>41</v>
      </c>
      <c r="L5" s="136" t="s">
        <v>42</v>
      </c>
      <c r="M5" s="131" t="s">
        <v>43</v>
      </c>
    </row>
    <row r="6" spans="1:13" s="2" customFormat="1" ht="113.25" customHeight="1" x14ac:dyDescent="0.35">
      <c r="A6" s="141"/>
      <c r="B6" s="99"/>
      <c r="C6" s="44" t="s">
        <v>8</v>
      </c>
      <c r="D6" s="4" t="s">
        <v>9</v>
      </c>
      <c r="E6" s="4" t="s">
        <v>10</v>
      </c>
      <c r="F6" s="4" t="s">
        <v>11</v>
      </c>
      <c r="G6" s="4" t="s">
        <v>12</v>
      </c>
      <c r="H6" s="138"/>
      <c r="I6" s="99"/>
      <c r="J6" s="139"/>
      <c r="K6" s="99"/>
      <c r="L6" s="99"/>
      <c r="M6" s="132"/>
    </row>
    <row r="7" spans="1:13" s="23" customFormat="1" ht="26.25" customHeight="1" x14ac:dyDescent="0.25">
      <c r="A7" s="70"/>
      <c r="B7" s="92" t="s">
        <v>21</v>
      </c>
      <c r="C7" s="69"/>
      <c r="D7" s="69"/>
      <c r="E7" s="69"/>
      <c r="F7" s="69"/>
      <c r="G7" s="69"/>
      <c r="H7" s="68"/>
      <c r="I7" s="69"/>
      <c r="J7" s="69"/>
      <c r="K7" s="69"/>
      <c r="L7" s="69"/>
      <c r="M7" s="69"/>
    </row>
    <row r="8" spans="1:13" s="78" customFormat="1" ht="47.25" customHeight="1" x14ac:dyDescent="0.25">
      <c r="A8" s="76">
        <v>1</v>
      </c>
      <c r="B8" s="93" t="s">
        <v>125</v>
      </c>
      <c r="C8" s="80">
        <v>1</v>
      </c>
      <c r="D8" s="80" t="s">
        <v>4</v>
      </c>
      <c r="E8" s="80" t="s">
        <v>132</v>
      </c>
      <c r="F8" s="80" t="s">
        <v>132</v>
      </c>
      <c r="G8" s="80" t="s">
        <v>133</v>
      </c>
      <c r="H8" s="81">
        <v>62100</v>
      </c>
      <c r="I8" s="77"/>
      <c r="J8" s="77"/>
      <c r="K8" s="77"/>
      <c r="L8" s="77"/>
      <c r="M8" s="77"/>
    </row>
    <row r="9" spans="1:13" s="78" customFormat="1" ht="26.25" customHeight="1" x14ac:dyDescent="0.25">
      <c r="A9" s="80">
        <v>2</v>
      </c>
      <c r="B9" s="93" t="s">
        <v>126</v>
      </c>
      <c r="C9" s="80">
        <v>1</v>
      </c>
      <c r="D9" s="80" t="s">
        <v>4</v>
      </c>
      <c r="E9" s="82" t="s">
        <v>132</v>
      </c>
      <c r="F9" s="80" t="s">
        <v>130</v>
      </c>
      <c r="G9" s="80" t="s">
        <v>131</v>
      </c>
      <c r="H9" s="81">
        <v>800000</v>
      </c>
      <c r="I9" s="77"/>
      <c r="J9" s="77"/>
      <c r="K9" s="77"/>
      <c r="L9" s="77"/>
      <c r="M9" s="77"/>
    </row>
    <row r="10" spans="1:13" s="78" customFormat="1" ht="51" customHeight="1" x14ac:dyDescent="0.25">
      <c r="A10" s="80">
        <v>3</v>
      </c>
      <c r="B10" s="93" t="s">
        <v>127</v>
      </c>
      <c r="C10" s="80">
        <v>1</v>
      </c>
      <c r="D10" s="80" t="s">
        <v>4</v>
      </c>
      <c r="E10" s="80" t="s">
        <v>132</v>
      </c>
      <c r="F10" s="80" t="s">
        <v>134</v>
      </c>
      <c r="G10" s="80" t="s">
        <v>133</v>
      </c>
      <c r="H10" s="81">
        <v>206400</v>
      </c>
      <c r="I10" s="77"/>
      <c r="J10" s="77"/>
      <c r="K10" s="77"/>
      <c r="L10" s="77"/>
      <c r="M10" s="77"/>
    </row>
    <row r="11" spans="1:13" s="18" customFormat="1" ht="26.25" customHeight="1" x14ac:dyDescent="0.25">
      <c r="A11" s="70"/>
      <c r="B11" s="66"/>
      <c r="C11" s="66"/>
      <c r="D11" s="66"/>
      <c r="E11" s="66"/>
      <c r="F11" s="66"/>
      <c r="G11" s="66"/>
      <c r="H11" s="67"/>
      <c r="I11" s="66"/>
      <c r="J11" s="66"/>
      <c r="K11" s="66"/>
      <c r="L11" s="66"/>
      <c r="M11" s="66"/>
    </row>
    <row r="12" spans="1:13" s="18" customFormat="1" ht="28.5" customHeight="1" x14ac:dyDescent="0.25">
      <c r="A12" s="123" t="s">
        <v>49</v>
      </c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</row>
    <row r="13" spans="1:13" s="18" customFormat="1" ht="26.25" customHeight="1" x14ac:dyDescent="0.25">
      <c r="A13" s="123" t="s">
        <v>82</v>
      </c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</row>
    <row r="14" spans="1:13" s="38" customFormat="1" x14ac:dyDescent="0.25">
      <c r="A14" s="71">
        <v>4</v>
      </c>
      <c r="B14" s="94" t="s">
        <v>52</v>
      </c>
      <c r="C14" s="45"/>
      <c r="D14" s="36"/>
      <c r="E14" s="37"/>
      <c r="F14" s="37"/>
      <c r="G14" s="37"/>
      <c r="H14" s="45"/>
      <c r="I14" s="65" t="s">
        <v>107</v>
      </c>
      <c r="J14" s="65" t="s">
        <v>108</v>
      </c>
      <c r="K14" s="52">
        <v>2</v>
      </c>
      <c r="L14" s="52">
        <v>3</v>
      </c>
      <c r="M14" s="52">
        <v>2</v>
      </c>
    </row>
    <row r="15" spans="1:13" s="30" customFormat="1" x14ac:dyDescent="0.25">
      <c r="A15" s="71"/>
      <c r="B15" s="28" t="s">
        <v>53</v>
      </c>
      <c r="C15" s="46">
        <v>6000</v>
      </c>
      <c r="D15" s="27" t="s">
        <v>109</v>
      </c>
      <c r="E15" s="83" t="s">
        <v>129</v>
      </c>
      <c r="F15" s="83" t="s">
        <v>130</v>
      </c>
      <c r="G15" s="83" t="s">
        <v>131</v>
      </c>
      <c r="H15" s="46">
        <v>90000</v>
      </c>
      <c r="I15" s="27"/>
      <c r="J15" s="27"/>
      <c r="K15" s="29"/>
      <c r="L15" s="29"/>
      <c r="M15" s="29"/>
    </row>
    <row r="16" spans="1:13" s="30" customFormat="1" x14ac:dyDescent="0.25">
      <c r="A16" s="71"/>
      <c r="B16" s="28" t="s">
        <v>54</v>
      </c>
      <c r="C16" s="46">
        <v>12000</v>
      </c>
      <c r="D16" s="27" t="s">
        <v>110</v>
      </c>
      <c r="E16" s="27">
        <v>5</v>
      </c>
      <c r="F16" s="83" t="s">
        <v>135</v>
      </c>
      <c r="G16" s="83" t="s">
        <v>133</v>
      </c>
      <c r="H16" s="46">
        <v>60000</v>
      </c>
      <c r="I16" s="27"/>
      <c r="J16" s="27"/>
      <c r="K16" s="29"/>
      <c r="L16" s="29"/>
      <c r="M16" s="29"/>
    </row>
    <row r="17" spans="1:13" s="30" customFormat="1" x14ac:dyDescent="0.25">
      <c r="A17" s="71"/>
      <c r="B17" s="28"/>
      <c r="C17" s="46"/>
      <c r="D17" s="27"/>
      <c r="E17" s="27">
        <v>13</v>
      </c>
      <c r="F17" s="83" t="s">
        <v>136</v>
      </c>
      <c r="G17" s="83" t="s">
        <v>137</v>
      </c>
      <c r="H17" s="46"/>
      <c r="I17" s="27"/>
      <c r="J17" s="27"/>
      <c r="K17" s="29"/>
      <c r="L17" s="29"/>
      <c r="M17" s="29"/>
    </row>
    <row r="18" spans="1:13" s="38" customFormat="1" ht="54.75" customHeight="1" x14ac:dyDescent="0.25">
      <c r="A18" s="71">
        <v>5</v>
      </c>
      <c r="B18" s="94" t="s">
        <v>55</v>
      </c>
      <c r="C18" s="45">
        <f>C19+C21+C20</f>
        <v>238</v>
      </c>
      <c r="D18" s="36"/>
      <c r="E18" s="37"/>
      <c r="F18" s="37"/>
      <c r="G18" s="37"/>
      <c r="H18" s="45">
        <f>H19+H20+H21+H22</f>
        <v>211000</v>
      </c>
      <c r="I18" s="65" t="s">
        <v>107</v>
      </c>
      <c r="J18" s="65" t="s">
        <v>108</v>
      </c>
      <c r="K18" s="52">
        <v>1</v>
      </c>
      <c r="L18" s="52">
        <v>3</v>
      </c>
      <c r="M18" s="52">
        <v>3</v>
      </c>
    </row>
    <row r="19" spans="1:13" s="30" customFormat="1" ht="42" customHeight="1" x14ac:dyDescent="0.25">
      <c r="A19" s="71"/>
      <c r="B19" s="28" t="s">
        <v>56</v>
      </c>
      <c r="C19" s="46">
        <v>8</v>
      </c>
      <c r="D19" s="27" t="s">
        <v>109</v>
      </c>
      <c r="E19" s="27" t="s">
        <v>132</v>
      </c>
      <c r="F19" s="27" t="s">
        <v>132</v>
      </c>
      <c r="G19" s="79" t="s">
        <v>138</v>
      </c>
      <c r="H19" s="46">
        <v>64000</v>
      </c>
      <c r="I19" s="27"/>
      <c r="J19" s="27"/>
      <c r="K19" s="29"/>
      <c r="L19" s="29"/>
      <c r="M19" s="29"/>
    </row>
    <row r="20" spans="1:13" s="30" customFormat="1" ht="49.5" customHeight="1" x14ac:dyDescent="0.25">
      <c r="A20" s="71"/>
      <c r="B20" s="28" t="s">
        <v>57</v>
      </c>
      <c r="C20" s="46">
        <v>50</v>
      </c>
      <c r="D20" s="27" t="s">
        <v>109</v>
      </c>
      <c r="E20" s="27" t="s">
        <v>132</v>
      </c>
      <c r="F20" s="27" t="s">
        <v>132</v>
      </c>
      <c r="G20" s="27" t="s">
        <v>132</v>
      </c>
      <c r="H20" s="46">
        <v>40000</v>
      </c>
      <c r="I20" s="27"/>
      <c r="J20" s="27"/>
      <c r="K20" s="29"/>
      <c r="L20" s="29"/>
      <c r="M20" s="29"/>
    </row>
    <row r="21" spans="1:13" s="30" customFormat="1" ht="45.75" customHeight="1" x14ac:dyDescent="0.25">
      <c r="A21" s="71"/>
      <c r="B21" s="28" t="s">
        <v>58</v>
      </c>
      <c r="C21" s="46">
        <v>180</v>
      </c>
      <c r="D21" s="27" t="s">
        <v>109</v>
      </c>
      <c r="E21" s="27" t="s">
        <v>132</v>
      </c>
      <c r="F21" s="27" t="s">
        <v>132</v>
      </c>
      <c r="G21" s="27" t="s">
        <v>132</v>
      </c>
      <c r="H21" s="46">
        <v>72000</v>
      </c>
      <c r="I21" s="27"/>
      <c r="J21" s="27"/>
      <c r="K21" s="29"/>
      <c r="L21" s="29"/>
      <c r="M21" s="29"/>
    </row>
    <row r="22" spans="1:13" s="30" customFormat="1" ht="27" customHeight="1" x14ac:dyDescent="0.25">
      <c r="A22" s="71"/>
      <c r="B22" s="28" t="s">
        <v>59</v>
      </c>
      <c r="C22" s="46">
        <v>1</v>
      </c>
      <c r="D22" s="27" t="s">
        <v>4</v>
      </c>
      <c r="E22" s="27" t="s">
        <v>132</v>
      </c>
      <c r="F22" s="27" t="s">
        <v>132</v>
      </c>
      <c r="G22" s="27" t="s">
        <v>132</v>
      </c>
      <c r="H22" s="46">
        <v>35000</v>
      </c>
      <c r="I22" s="27"/>
      <c r="J22" s="27"/>
      <c r="K22" s="29"/>
      <c r="L22" s="29"/>
      <c r="M22" s="29"/>
    </row>
    <row r="23" spans="1:13" s="38" customFormat="1" x14ac:dyDescent="0.25">
      <c r="A23" s="71">
        <v>6</v>
      </c>
      <c r="B23" s="94" t="s">
        <v>60</v>
      </c>
      <c r="C23" s="45"/>
      <c r="D23" s="36"/>
      <c r="E23" s="37"/>
      <c r="F23" s="37"/>
      <c r="G23" s="37"/>
      <c r="H23" s="45">
        <f>H24+H26+H28</f>
        <v>34200</v>
      </c>
      <c r="I23" s="65" t="s">
        <v>107</v>
      </c>
      <c r="J23" s="65" t="s">
        <v>108</v>
      </c>
      <c r="K23" s="52">
        <v>4</v>
      </c>
      <c r="L23" s="52">
        <v>3</v>
      </c>
      <c r="M23" s="52">
        <v>3</v>
      </c>
    </row>
    <row r="24" spans="1:13" s="30" customFormat="1" ht="30" customHeight="1" x14ac:dyDescent="0.25">
      <c r="A24" s="71"/>
      <c r="B24" s="28" t="s">
        <v>62</v>
      </c>
      <c r="C24" s="51">
        <v>1</v>
      </c>
      <c r="D24" s="27" t="s">
        <v>111</v>
      </c>
      <c r="E24" s="27">
        <v>13</v>
      </c>
      <c r="F24" s="27" t="s">
        <v>136</v>
      </c>
      <c r="G24" s="27" t="s">
        <v>137</v>
      </c>
      <c r="H24" s="51">
        <v>10000</v>
      </c>
      <c r="I24" s="27"/>
      <c r="J24" s="27"/>
      <c r="K24" s="29"/>
      <c r="L24" s="29"/>
      <c r="M24" s="29"/>
    </row>
    <row r="25" spans="1:13" s="30" customFormat="1" ht="48.75" customHeight="1" x14ac:dyDescent="0.25">
      <c r="A25" s="71"/>
      <c r="B25" s="28" t="s">
        <v>61</v>
      </c>
      <c r="C25" s="46"/>
      <c r="D25" s="27"/>
      <c r="E25" s="29"/>
      <c r="F25" s="29"/>
      <c r="G25" s="29"/>
      <c r="H25" s="46"/>
      <c r="I25" s="27"/>
      <c r="J25" s="27"/>
      <c r="K25" s="29"/>
      <c r="L25" s="29"/>
      <c r="M25" s="29"/>
    </row>
    <row r="26" spans="1:13" s="30" customFormat="1" ht="49.5" customHeight="1" x14ac:dyDescent="0.25">
      <c r="A26" s="71"/>
      <c r="B26" s="28" t="s">
        <v>63</v>
      </c>
      <c r="C26" s="46">
        <v>2</v>
      </c>
      <c r="D26" s="27" t="s">
        <v>111</v>
      </c>
      <c r="E26" s="27">
        <v>7</v>
      </c>
      <c r="F26" s="27" t="s">
        <v>139</v>
      </c>
      <c r="G26" s="27" t="s">
        <v>137</v>
      </c>
      <c r="H26" s="46">
        <v>20000</v>
      </c>
      <c r="I26" s="27"/>
      <c r="J26" s="27"/>
      <c r="K26" s="29"/>
      <c r="L26" s="29"/>
      <c r="M26" s="29"/>
    </row>
    <row r="27" spans="1:13" s="30" customFormat="1" ht="24.75" customHeight="1" x14ac:dyDescent="0.25">
      <c r="A27" s="71"/>
      <c r="B27" s="28"/>
      <c r="C27" s="46"/>
      <c r="D27" s="27"/>
      <c r="E27" s="27">
        <v>5</v>
      </c>
      <c r="F27" s="27" t="s">
        <v>140</v>
      </c>
      <c r="G27" s="27" t="s">
        <v>141</v>
      </c>
      <c r="H27" s="46"/>
      <c r="I27" s="27"/>
      <c r="J27" s="27"/>
      <c r="K27" s="29"/>
      <c r="L27" s="29"/>
      <c r="M27" s="29"/>
    </row>
    <row r="28" spans="1:13" s="30" customFormat="1" ht="30" customHeight="1" x14ac:dyDescent="0.25">
      <c r="A28" s="71"/>
      <c r="B28" s="28" t="s">
        <v>64</v>
      </c>
      <c r="C28" s="46">
        <v>2</v>
      </c>
      <c r="D28" s="27" t="s">
        <v>111</v>
      </c>
      <c r="E28" s="27">
        <v>5</v>
      </c>
      <c r="F28" s="27" t="s">
        <v>135</v>
      </c>
      <c r="G28" s="27" t="s">
        <v>133</v>
      </c>
      <c r="H28" s="46">
        <v>4200</v>
      </c>
      <c r="I28" s="27"/>
      <c r="J28" s="27"/>
      <c r="K28" s="29"/>
      <c r="L28" s="29"/>
      <c r="M28" s="29"/>
    </row>
    <row r="29" spans="1:13" s="30" customFormat="1" ht="24" customHeight="1" x14ac:dyDescent="0.25">
      <c r="A29" s="71"/>
      <c r="B29" s="28"/>
      <c r="C29" s="46"/>
      <c r="D29" s="27"/>
      <c r="E29" s="59" t="s">
        <v>142</v>
      </c>
      <c r="F29" s="27" t="s">
        <v>143</v>
      </c>
      <c r="G29" s="27" t="s">
        <v>137</v>
      </c>
      <c r="H29" s="46"/>
      <c r="I29" s="27"/>
      <c r="J29" s="27"/>
      <c r="K29" s="29"/>
      <c r="L29" s="29"/>
      <c r="M29" s="29"/>
    </row>
    <row r="30" spans="1:13" s="18" customFormat="1" ht="26.25" customHeight="1" x14ac:dyDescent="0.25">
      <c r="A30" s="127" t="s">
        <v>83</v>
      </c>
      <c r="B30" s="127"/>
      <c r="C30" s="127"/>
      <c r="D30" s="127"/>
      <c r="E30" s="127"/>
      <c r="F30" s="127"/>
      <c r="G30" s="127"/>
      <c r="H30" s="127"/>
      <c r="I30" s="127"/>
      <c r="J30" s="127"/>
      <c r="K30" s="127"/>
      <c r="L30" s="127"/>
      <c r="M30" s="127"/>
    </row>
    <row r="31" spans="1:13" s="38" customFormat="1" x14ac:dyDescent="0.25">
      <c r="A31" s="71">
        <v>7</v>
      </c>
      <c r="B31" s="94" t="s">
        <v>65</v>
      </c>
      <c r="C31" s="45"/>
      <c r="D31" s="36"/>
      <c r="E31" s="37"/>
      <c r="F31" s="37"/>
      <c r="G31" s="37"/>
      <c r="H31" s="45"/>
      <c r="I31" s="65" t="s">
        <v>107</v>
      </c>
      <c r="J31" s="65" t="s">
        <v>108</v>
      </c>
      <c r="K31" s="52">
        <v>3</v>
      </c>
      <c r="L31" s="52">
        <v>3</v>
      </c>
      <c r="M31" s="52">
        <v>1</v>
      </c>
    </row>
    <row r="32" spans="1:13" s="30" customFormat="1" x14ac:dyDescent="0.25">
      <c r="A32" s="71"/>
      <c r="B32" s="28" t="s">
        <v>66</v>
      </c>
      <c r="C32" s="46">
        <v>580</v>
      </c>
      <c r="D32" s="27" t="s">
        <v>112</v>
      </c>
      <c r="E32" s="27" t="s">
        <v>132</v>
      </c>
      <c r="F32" s="27" t="s">
        <v>132</v>
      </c>
      <c r="G32" s="27" t="s">
        <v>132</v>
      </c>
      <c r="H32" s="46">
        <v>0</v>
      </c>
      <c r="I32" s="27"/>
      <c r="J32" s="27"/>
      <c r="K32" s="29"/>
      <c r="L32" s="29"/>
      <c r="M32" s="29"/>
    </row>
    <row r="33" spans="1:13" s="30" customFormat="1" x14ac:dyDescent="0.25">
      <c r="A33" s="71"/>
      <c r="B33" s="28" t="s">
        <v>67</v>
      </c>
      <c r="C33" s="46">
        <v>1160</v>
      </c>
      <c r="D33" s="27" t="s">
        <v>113</v>
      </c>
      <c r="E33" s="27" t="s">
        <v>132</v>
      </c>
      <c r="F33" s="27" t="s">
        <v>130</v>
      </c>
      <c r="G33" s="27" t="s">
        <v>131</v>
      </c>
      <c r="H33" s="46">
        <v>17400</v>
      </c>
      <c r="I33" s="27"/>
      <c r="J33" s="27"/>
      <c r="K33" s="29"/>
      <c r="L33" s="29"/>
      <c r="M33" s="29"/>
    </row>
    <row r="34" spans="1:13" s="38" customFormat="1" x14ac:dyDescent="0.25">
      <c r="A34" s="71">
        <v>8</v>
      </c>
      <c r="B34" s="94" t="s">
        <v>68</v>
      </c>
      <c r="C34" s="45">
        <f>C35+C38</f>
        <v>2844000</v>
      </c>
      <c r="D34" s="36"/>
      <c r="E34" s="37"/>
      <c r="F34" s="37"/>
      <c r="G34" s="37"/>
      <c r="H34" s="45">
        <f>H35+H38</f>
        <v>2985100</v>
      </c>
      <c r="I34" s="65" t="s">
        <v>107</v>
      </c>
      <c r="J34" s="65" t="s">
        <v>108</v>
      </c>
      <c r="K34" s="52">
        <v>3</v>
      </c>
      <c r="L34" s="52">
        <v>4</v>
      </c>
      <c r="M34" s="52">
        <v>1</v>
      </c>
    </row>
    <row r="35" spans="1:13" s="30" customFormat="1" x14ac:dyDescent="0.25">
      <c r="A35" s="71"/>
      <c r="B35" s="28" t="s">
        <v>69</v>
      </c>
      <c r="C35" s="46">
        <v>1934000</v>
      </c>
      <c r="D35" s="27" t="s">
        <v>114</v>
      </c>
      <c r="E35" s="27">
        <v>1</v>
      </c>
      <c r="F35" s="27" t="s">
        <v>144</v>
      </c>
      <c r="G35" s="27" t="s">
        <v>141</v>
      </c>
      <c r="H35" s="46">
        <v>2320800</v>
      </c>
      <c r="I35" s="27"/>
      <c r="J35" s="27"/>
      <c r="K35" s="29"/>
      <c r="L35" s="29"/>
      <c r="M35" s="29"/>
    </row>
    <row r="36" spans="1:13" s="30" customFormat="1" x14ac:dyDescent="0.25">
      <c r="A36" s="71"/>
      <c r="B36" s="28"/>
      <c r="C36" s="46"/>
      <c r="D36" s="27"/>
      <c r="E36" s="27">
        <v>3</v>
      </c>
      <c r="F36" s="27" t="s">
        <v>145</v>
      </c>
      <c r="G36" s="27" t="s">
        <v>145</v>
      </c>
      <c r="H36" s="46"/>
      <c r="I36" s="27"/>
      <c r="J36" s="27"/>
      <c r="K36" s="29"/>
      <c r="L36" s="29"/>
      <c r="M36" s="29"/>
    </row>
    <row r="37" spans="1:13" s="30" customFormat="1" x14ac:dyDescent="0.25">
      <c r="A37" s="71"/>
      <c r="B37" s="28"/>
      <c r="C37" s="46"/>
      <c r="D37" s="27"/>
      <c r="E37" s="27">
        <v>9</v>
      </c>
      <c r="F37" s="27" t="s">
        <v>136</v>
      </c>
      <c r="G37" s="27" t="s">
        <v>137</v>
      </c>
      <c r="H37" s="46"/>
      <c r="I37" s="27"/>
      <c r="J37" s="27"/>
      <c r="K37" s="29"/>
      <c r="L37" s="29"/>
      <c r="M37" s="29"/>
    </row>
    <row r="38" spans="1:13" s="30" customFormat="1" x14ac:dyDescent="0.25">
      <c r="A38" s="71"/>
      <c r="B38" s="28" t="s">
        <v>70</v>
      </c>
      <c r="C38" s="46">
        <v>910000</v>
      </c>
      <c r="D38" s="27" t="s">
        <v>114</v>
      </c>
      <c r="E38" s="27" t="s">
        <v>132</v>
      </c>
      <c r="F38" s="27" t="s">
        <v>130</v>
      </c>
      <c r="G38" s="27" t="s">
        <v>131</v>
      </c>
      <c r="H38" s="46">
        <v>664300</v>
      </c>
      <c r="I38" s="27"/>
      <c r="J38" s="27"/>
      <c r="K38" s="29"/>
      <c r="L38" s="29"/>
      <c r="M38" s="29"/>
    </row>
    <row r="39" spans="1:13" s="38" customFormat="1" ht="28.5" customHeight="1" x14ac:dyDescent="0.25">
      <c r="A39" s="71">
        <v>9</v>
      </c>
      <c r="B39" s="94" t="s">
        <v>71</v>
      </c>
      <c r="C39" s="45"/>
      <c r="D39" s="36"/>
      <c r="E39" s="37"/>
      <c r="F39" s="37"/>
      <c r="G39" s="37"/>
      <c r="H39" s="45"/>
      <c r="I39" s="65" t="s">
        <v>107</v>
      </c>
      <c r="J39" s="65" t="s">
        <v>108</v>
      </c>
      <c r="K39" s="52">
        <v>3</v>
      </c>
      <c r="L39" s="52">
        <v>4</v>
      </c>
      <c r="M39" s="52">
        <v>1</v>
      </c>
    </row>
    <row r="40" spans="1:13" s="30" customFormat="1" x14ac:dyDescent="0.25">
      <c r="A40" s="71"/>
      <c r="B40" s="28" t="s">
        <v>72</v>
      </c>
      <c r="C40" s="46">
        <v>780</v>
      </c>
      <c r="D40" s="27" t="s">
        <v>113</v>
      </c>
      <c r="E40" s="83" t="s">
        <v>146</v>
      </c>
      <c r="F40" s="27" t="s">
        <v>145</v>
      </c>
      <c r="G40" s="27" t="s">
        <v>145</v>
      </c>
      <c r="H40" s="46">
        <v>1480000</v>
      </c>
      <c r="I40" s="27"/>
      <c r="J40" s="27"/>
      <c r="K40" s="29"/>
      <c r="L40" s="29"/>
      <c r="M40" s="29"/>
    </row>
    <row r="41" spans="1:13" s="30" customFormat="1" x14ac:dyDescent="0.25">
      <c r="A41" s="71"/>
      <c r="B41" s="28"/>
      <c r="C41" s="46"/>
      <c r="D41" s="27"/>
      <c r="E41" s="83" t="s">
        <v>147</v>
      </c>
      <c r="F41" s="27" t="s">
        <v>150</v>
      </c>
      <c r="G41" s="27" t="s">
        <v>152</v>
      </c>
      <c r="H41" s="46"/>
      <c r="I41" s="27"/>
      <c r="J41" s="27"/>
      <c r="K41" s="29"/>
      <c r="L41" s="29"/>
      <c r="M41" s="29"/>
    </row>
    <row r="42" spans="1:13" s="30" customFormat="1" x14ac:dyDescent="0.25">
      <c r="A42" s="71"/>
      <c r="B42" s="28"/>
      <c r="C42" s="46"/>
      <c r="D42" s="27"/>
      <c r="E42" s="83" t="s">
        <v>148</v>
      </c>
      <c r="F42" s="27" t="s">
        <v>151</v>
      </c>
      <c r="G42" s="27" t="s">
        <v>133</v>
      </c>
      <c r="H42" s="46"/>
      <c r="I42" s="27"/>
      <c r="J42" s="27"/>
      <c r="K42" s="29"/>
      <c r="L42" s="29"/>
      <c r="M42" s="29"/>
    </row>
    <row r="43" spans="1:13" s="30" customFormat="1" x14ac:dyDescent="0.25">
      <c r="A43" s="71"/>
      <c r="B43" s="28"/>
      <c r="C43" s="46"/>
      <c r="D43" s="27"/>
      <c r="E43" s="83" t="s">
        <v>149</v>
      </c>
      <c r="F43" s="27" t="s">
        <v>135</v>
      </c>
      <c r="G43" s="27" t="s">
        <v>133</v>
      </c>
      <c r="H43" s="46"/>
      <c r="I43" s="27"/>
      <c r="J43" s="27"/>
      <c r="K43" s="29"/>
      <c r="L43" s="29"/>
      <c r="M43" s="29"/>
    </row>
    <row r="44" spans="1:13" s="38" customFormat="1" ht="34.5" customHeight="1" x14ac:dyDescent="0.25">
      <c r="A44" s="71">
        <v>10</v>
      </c>
      <c r="B44" s="94" t="s">
        <v>73</v>
      </c>
      <c r="C44" s="45"/>
      <c r="D44" s="36"/>
      <c r="E44" s="37"/>
      <c r="F44" s="37"/>
      <c r="G44" s="37"/>
      <c r="H44" s="45"/>
      <c r="I44" s="65" t="s">
        <v>107</v>
      </c>
      <c r="J44" s="65" t="s">
        <v>108</v>
      </c>
      <c r="K44" s="52">
        <v>3</v>
      </c>
      <c r="L44" s="52">
        <v>4</v>
      </c>
      <c r="M44" s="52">
        <v>1</v>
      </c>
    </row>
    <row r="45" spans="1:13" s="30" customFormat="1" ht="28.5" customHeight="1" x14ac:dyDescent="0.25">
      <c r="A45" s="71"/>
      <c r="B45" s="28" t="s">
        <v>74</v>
      </c>
      <c r="C45" s="46">
        <v>200</v>
      </c>
      <c r="D45" s="27" t="s">
        <v>113</v>
      </c>
      <c r="E45" s="27">
        <v>5</v>
      </c>
      <c r="F45" s="27" t="s">
        <v>153</v>
      </c>
      <c r="G45" s="27" t="s">
        <v>152</v>
      </c>
      <c r="H45" s="46">
        <v>640000</v>
      </c>
      <c r="I45" s="27"/>
      <c r="J45" s="27"/>
      <c r="K45" s="29"/>
      <c r="L45" s="29"/>
      <c r="M45" s="29"/>
    </row>
    <row r="46" spans="1:13" s="30" customFormat="1" ht="47.25" customHeight="1" x14ac:dyDescent="0.25">
      <c r="A46" s="71"/>
      <c r="B46" s="28" t="s">
        <v>75</v>
      </c>
      <c r="C46" s="46"/>
      <c r="D46" s="27"/>
      <c r="E46" s="29"/>
      <c r="F46" s="29"/>
      <c r="G46" s="29"/>
      <c r="H46" s="46"/>
      <c r="I46" s="27"/>
      <c r="J46" s="27"/>
      <c r="K46" s="29"/>
      <c r="L46" s="29"/>
      <c r="M46" s="29"/>
    </row>
    <row r="47" spans="1:13" s="38" customFormat="1" ht="46.5" customHeight="1" x14ac:dyDescent="0.25">
      <c r="A47" s="71">
        <v>11</v>
      </c>
      <c r="B47" s="94" t="s">
        <v>84</v>
      </c>
      <c r="C47" s="45"/>
      <c r="D47" s="36"/>
      <c r="E47" s="37"/>
      <c r="F47" s="37"/>
      <c r="G47" s="37"/>
      <c r="H47" s="45"/>
      <c r="I47" s="65" t="s">
        <v>107</v>
      </c>
      <c r="J47" s="65" t="s">
        <v>108</v>
      </c>
      <c r="K47" s="52">
        <v>1</v>
      </c>
      <c r="L47" s="52">
        <v>3</v>
      </c>
      <c r="M47" s="52">
        <v>1</v>
      </c>
    </row>
    <row r="48" spans="1:13" s="30" customFormat="1" ht="48" customHeight="1" x14ac:dyDescent="0.25">
      <c r="A48" s="71"/>
      <c r="B48" s="28" t="s">
        <v>85</v>
      </c>
      <c r="C48" s="46">
        <v>61</v>
      </c>
      <c r="D48" s="27" t="s">
        <v>115</v>
      </c>
      <c r="E48" s="27" t="s">
        <v>132</v>
      </c>
      <c r="F48" s="27" t="s">
        <v>132</v>
      </c>
      <c r="G48" s="27" t="s">
        <v>131</v>
      </c>
      <c r="H48" s="46">
        <v>198250</v>
      </c>
      <c r="I48" s="27"/>
      <c r="J48" s="27"/>
      <c r="K48" s="29"/>
      <c r="L48" s="29"/>
      <c r="M48" s="29"/>
    </row>
    <row r="49" spans="1:13" s="38" customFormat="1" x14ac:dyDescent="0.25">
      <c r="A49" s="71">
        <v>12</v>
      </c>
      <c r="B49" s="94" t="s">
        <v>76</v>
      </c>
      <c r="C49" s="45"/>
      <c r="D49" s="36"/>
      <c r="E49" s="37"/>
      <c r="F49" s="37"/>
      <c r="G49" s="37"/>
      <c r="H49" s="45">
        <f>H50+H51+H52+H55</f>
        <v>336500</v>
      </c>
      <c r="I49" s="65" t="s">
        <v>107</v>
      </c>
      <c r="J49" s="65" t="s">
        <v>108</v>
      </c>
      <c r="K49" s="52">
        <v>3</v>
      </c>
      <c r="L49" s="52">
        <v>3</v>
      </c>
      <c r="M49" s="52">
        <v>1</v>
      </c>
    </row>
    <row r="50" spans="1:13" s="30" customFormat="1" ht="25.5" customHeight="1" x14ac:dyDescent="0.25">
      <c r="A50" s="71"/>
      <c r="B50" s="28" t="s">
        <v>77</v>
      </c>
      <c r="C50" s="46">
        <v>6</v>
      </c>
      <c r="D50" s="27" t="s">
        <v>112</v>
      </c>
      <c r="E50" s="27" t="s">
        <v>132</v>
      </c>
      <c r="F50" s="27" t="s">
        <v>132</v>
      </c>
      <c r="G50" s="27" t="s">
        <v>132</v>
      </c>
      <c r="H50" s="46">
        <v>178500</v>
      </c>
      <c r="I50" s="27"/>
      <c r="J50" s="27"/>
      <c r="K50" s="29"/>
      <c r="L50" s="29"/>
      <c r="M50" s="29"/>
    </row>
    <row r="51" spans="1:13" s="30" customFormat="1" ht="25.5" customHeight="1" x14ac:dyDescent="0.25">
      <c r="A51" s="71"/>
      <c r="B51" s="28" t="s">
        <v>78</v>
      </c>
      <c r="C51" s="46">
        <v>1200</v>
      </c>
      <c r="D51" s="27" t="s">
        <v>113</v>
      </c>
      <c r="E51" s="83" t="s">
        <v>129</v>
      </c>
      <c r="F51" s="83" t="s">
        <v>130</v>
      </c>
      <c r="G51" s="83" t="s">
        <v>131</v>
      </c>
      <c r="H51" s="46">
        <v>18000</v>
      </c>
      <c r="I51" s="27"/>
      <c r="J51" s="27"/>
      <c r="K51" s="29"/>
      <c r="L51" s="29"/>
      <c r="M51" s="29"/>
    </row>
    <row r="52" spans="1:13" s="30" customFormat="1" ht="25.5" customHeight="1" x14ac:dyDescent="0.25">
      <c r="A52" s="71"/>
      <c r="B52" s="28" t="s">
        <v>79</v>
      </c>
      <c r="C52" s="46">
        <v>30</v>
      </c>
      <c r="D52" s="27" t="s">
        <v>112</v>
      </c>
      <c r="E52" s="27">
        <v>5</v>
      </c>
      <c r="F52" s="27" t="s">
        <v>135</v>
      </c>
      <c r="G52" s="27" t="s">
        <v>133</v>
      </c>
      <c r="H52" s="46">
        <v>102000</v>
      </c>
      <c r="I52" s="27"/>
      <c r="J52" s="27"/>
      <c r="K52" s="29"/>
      <c r="L52" s="29"/>
      <c r="M52" s="29"/>
    </row>
    <row r="53" spans="1:13" s="30" customFormat="1" ht="25.5" customHeight="1" x14ac:dyDescent="0.25">
      <c r="A53" s="71"/>
      <c r="B53" s="28"/>
      <c r="C53" s="46"/>
      <c r="D53" s="27"/>
      <c r="E53" s="27">
        <v>5</v>
      </c>
      <c r="F53" s="27" t="s">
        <v>155</v>
      </c>
      <c r="G53" s="27" t="s">
        <v>157</v>
      </c>
      <c r="H53" s="46"/>
      <c r="I53" s="27"/>
      <c r="J53" s="27"/>
      <c r="K53" s="29"/>
      <c r="L53" s="29"/>
      <c r="M53" s="29"/>
    </row>
    <row r="54" spans="1:13" s="30" customFormat="1" ht="25.5" customHeight="1" x14ac:dyDescent="0.25">
      <c r="A54" s="71"/>
      <c r="B54" s="28"/>
      <c r="C54" s="46"/>
      <c r="D54" s="27"/>
      <c r="E54" s="27">
        <v>5</v>
      </c>
      <c r="F54" s="27" t="s">
        <v>156</v>
      </c>
      <c r="G54" s="27" t="s">
        <v>145</v>
      </c>
      <c r="H54" s="46"/>
      <c r="I54" s="27"/>
      <c r="J54" s="27"/>
      <c r="K54" s="29"/>
      <c r="L54" s="29"/>
      <c r="M54" s="29"/>
    </row>
    <row r="55" spans="1:13" s="30" customFormat="1" ht="25.5" customHeight="1" x14ac:dyDescent="0.25">
      <c r="A55" s="71"/>
      <c r="B55" s="28" t="s">
        <v>80</v>
      </c>
      <c r="C55" s="46">
        <v>100</v>
      </c>
      <c r="D55" s="27" t="s">
        <v>113</v>
      </c>
      <c r="E55" s="27" t="s">
        <v>132</v>
      </c>
      <c r="F55" s="27" t="s">
        <v>132</v>
      </c>
      <c r="G55" s="27" t="s">
        <v>154</v>
      </c>
      <c r="H55" s="46">
        <v>38000</v>
      </c>
      <c r="I55" s="27"/>
      <c r="J55" s="27"/>
      <c r="K55" s="29"/>
      <c r="L55" s="29"/>
      <c r="M55" s="29"/>
    </row>
    <row r="56" spans="1:13" s="30" customFormat="1" ht="25.5" customHeight="1" x14ac:dyDescent="0.25">
      <c r="A56" s="71"/>
      <c r="B56" s="28"/>
      <c r="C56" s="46"/>
      <c r="D56" s="27"/>
      <c r="E56" s="27" t="s">
        <v>132</v>
      </c>
      <c r="F56" s="27" t="s">
        <v>132</v>
      </c>
      <c r="G56" s="27" t="s">
        <v>152</v>
      </c>
      <c r="H56" s="46"/>
      <c r="I56" s="27"/>
      <c r="J56" s="27"/>
      <c r="K56" s="29"/>
      <c r="L56" s="29"/>
      <c r="M56" s="29"/>
    </row>
    <row r="57" spans="1:13" s="38" customFormat="1" x14ac:dyDescent="0.25">
      <c r="A57" s="71">
        <v>13</v>
      </c>
      <c r="B57" s="94" t="s">
        <v>86</v>
      </c>
      <c r="C57" s="91"/>
      <c r="D57" s="36"/>
      <c r="E57" s="37"/>
      <c r="F57" s="37"/>
      <c r="G57" s="37"/>
      <c r="H57" s="91">
        <f>H58+H60+H67</f>
        <v>83000</v>
      </c>
      <c r="I57" s="65" t="s">
        <v>107</v>
      </c>
      <c r="J57" s="65" t="s">
        <v>108</v>
      </c>
      <c r="K57" s="52">
        <v>3</v>
      </c>
      <c r="L57" s="52">
        <v>4</v>
      </c>
      <c r="M57" s="52">
        <v>1</v>
      </c>
    </row>
    <row r="58" spans="1:13" s="30" customFormat="1" x14ac:dyDescent="0.25">
      <c r="A58" s="71"/>
      <c r="B58" s="28" t="s">
        <v>87</v>
      </c>
      <c r="C58" s="51">
        <v>2</v>
      </c>
      <c r="D58" s="27" t="s">
        <v>111</v>
      </c>
      <c r="E58" s="27">
        <v>6</v>
      </c>
      <c r="F58" s="27" t="s">
        <v>167</v>
      </c>
      <c r="G58" s="27" t="s">
        <v>152</v>
      </c>
      <c r="H58" s="51">
        <v>30000</v>
      </c>
      <c r="I58" s="27"/>
      <c r="J58" s="27"/>
      <c r="K58" s="29"/>
      <c r="L58" s="29"/>
      <c r="M58" s="29"/>
    </row>
    <row r="59" spans="1:13" s="30" customFormat="1" x14ac:dyDescent="0.25">
      <c r="A59" s="71"/>
      <c r="B59" s="28"/>
      <c r="C59" s="51"/>
      <c r="D59" s="27"/>
      <c r="E59" s="27">
        <v>10</v>
      </c>
      <c r="F59" s="27" t="s">
        <v>152</v>
      </c>
      <c r="G59" s="27" t="s">
        <v>152</v>
      </c>
      <c r="H59" s="51"/>
      <c r="I59" s="27"/>
      <c r="J59" s="27"/>
      <c r="K59" s="29"/>
      <c r="L59" s="29"/>
      <c r="M59" s="29"/>
    </row>
    <row r="60" spans="1:13" s="30" customFormat="1" x14ac:dyDescent="0.25">
      <c r="A60" s="71"/>
      <c r="B60" s="28" t="s">
        <v>88</v>
      </c>
      <c r="C60" s="51">
        <v>7</v>
      </c>
      <c r="D60" s="27" t="s">
        <v>111</v>
      </c>
      <c r="E60" s="27">
        <v>7</v>
      </c>
      <c r="F60" s="27" t="s">
        <v>135</v>
      </c>
      <c r="G60" s="27" t="s">
        <v>133</v>
      </c>
      <c r="H60" s="51">
        <v>35000</v>
      </c>
      <c r="I60" s="27"/>
      <c r="J60" s="27"/>
      <c r="K60" s="29"/>
      <c r="L60" s="29"/>
      <c r="M60" s="29"/>
    </row>
    <row r="61" spans="1:13" s="30" customFormat="1" x14ac:dyDescent="0.25">
      <c r="A61" s="71"/>
      <c r="B61" s="28"/>
      <c r="C61" s="51"/>
      <c r="D61" s="27"/>
      <c r="E61" s="27">
        <v>4</v>
      </c>
      <c r="F61" s="27" t="s">
        <v>140</v>
      </c>
      <c r="G61" s="27" t="s">
        <v>141</v>
      </c>
      <c r="H61" s="51"/>
      <c r="I61" s="27"/>
      <c r="J61" s="27"/>
      <c r="K61" s="29"/>
      <c r="L61" s="29"/>
      <c r="M61" s="29"/>
    </row>
    <row r="62" spans="1:13" s="30" customFormat="1" x14ac:dyDescent="0.25">
      <c r="A62" s="71"/>
      <c r="B62" s="28"/>
      <c r="C62" s="51"/>
      <c r="D62" s="27"/>
      <c r="E62" s="27">
        <v>2</v>
      </c>
      <c r="F62" s="27" t="s">
        <v>166</v>
      </c>
      <c r="G62" s="27" t="s">
        <v>154</v>
      </c>
      <c r="H62" s="51"/>
      <c r="I62" s="27"/>
      <c r="J62" s="27"/>
      <c r="K62" s="29"/>
      <c r="L62" s="29"/>
      <c r="M62" s="29"/>
    </row>
    <row r="63" spans="1:13" s="30" customFormat="1" x14ac:dyDescent="0.25">
      <c r="A63" s="71"/>
      <c r="B63" s="28"/>
      <c r="C63" s="51"/>
      <c r="D63" s="27"/>
      <c r="E63" s="27">
        <v>4</v>
      </c>
      <c r="F63" s="27" t="s">
        <v>136</v>
      </c>
      <c r="G63" s="27" t="s">
        <v>137</v>
      </c>
      <c r="H63" s="51"/>
      <c r="I63" s="27"/>
      <c r="J63" s="27"/>
      <c r="K63" s="29"/>
      <c r="L63" s="29"/>
      <c r="M63" s="29"/>
    </row>
    <row r="64" spans="1:13" s="30" customFormat="1" x14ac:dyDescent="0.25">
      <c r="A64" s="71"/>
      <c r="B64" s="28"/>
      <c r="C64" s="51"/>
      <c r="D64" s="27"/>
      <c r="E64" s="27">
        <v>7</v>
      </c>
      <c r="F64" s="27" t="s">
        <v>160</v>
      </c>
      <c r="G64" s="27" t="s">
        <v>137</v>
      </c>
      <c r="H64" s="51"/>
      <c r="I64" s="27"/>
      <c r="J64" s="27"/>
      <c r="K64" s="29"/>
      <c r="L64" s="29"/>
      <c r="M64" s="29"/>
    </row>
    <row r="65" spans="1:13" s="30" customFormat="1" x14ac:dyDescent="0.25">
      <c r="A65" s="71"/>
      <c r="B65" s="28"/>
      <c r="C65" s="51"/>
      <c r="D65" s="27"/>
      <c r="E65" s="27">
        <v>5</v>
      </c>
      <c r="F65" s="27" t="s">
        <v>173</v>
      </c>
      <c r="G65" s="27" t="s">
        <v>145</v>
      </c>
      <c r="H65" s="51"/>
      <c r="I65" s="27"/>
      <c r="J65" s="27"/>
      <c r="K65" s="29"/>
      <c r="L65" s="29"/>
      <c r="M65" s="29"/>
    </row>
    <row r="66" spans="1:13" s="30" customFormat="1" x14ac:dyDescent="0.25">
      <c r="A66" s="71"/>
      <c r="B66" s="28"/>
      <c r="C66" s="51"/>
      <c r="D66" s="27"/>
      <c r="E66" s="27">
        <v>6</v>
      </c>
      <c r="F66" s="27" t="s">
        <v>161</v>
      </c>
      <c r="G66" s="27" t="s">
        <v>145</v>
      </c>
      <c r="H66" s="51"/>
      <c r="I66" s="27"/>
      <c r="J66" s="27"/>
      <c r="K66" s="29"/>
      <c r="L66" s="29"/>
      <c r="M66" s="29"/>
    </row>
    <row r="67" spans="1:13" s="30" customFormat="1" x14ac:dyDescent="0.25">
      <c r="A67" s="71"/>
      <c r="B67" s="28" t="s">
        <v>89</v>
      </c>
      <c r="C67" s="51">
        <v>9</v>
      </c>
      <c r="D67" s="27" t="s">
        <v>109</v>
      </c>
      <c r="E67" s="29"/>
      <c r="F67" s="29"/>
      <c r="G67" s="29"/>
      <c r="H67" s="51">
        <v>18000</v>
      </c>
      <c r="I67" s="27"/>
      <c r="J67" s="27"/>
      <c r="K67" s="29"/>
      <c r="L67" s="29"/>
      <c r="M67" s="29"/>
    </row>
    <row r="68" spans="1:13" s="38" customFormat="1" x14ac:dyDescent="0.35">
      <c r="A68" s="71">
        <v>14</v>
      </c>
      <c r="B68" s="94" t="s">
        <v>90</v>
      </c>
      <c r="C68" s="45"/>
      <c r="D68" s="36"/>
      <c r="E68" s="37"/>
      <c r="F68" s="37"/>
      <c r="G68" s="37"/>
      <c r="H68" s="45"/>
      <c r="I68" s="65" t="s">
        <v>107</v>
      </c>
      <c r="J68" s="65" t="s">
        <v>108</v>
      </c>
      <c r="K68" s="53">
        <v>1</v>
      </c>
      <c r="L68" s="53">
        <v>3</v>
      </c>
      <c r="M68" s="53">
        <v>1</v>
      </c>
    </row>
    <row r="69" spans="1:13" s="30" customFormat="1" x14ac:dyDescent="0.25">
      <c r="A69" s="71"/>
      <c r="B69" s="28" t="s">
        <v>91</v>
      </c>
      <c r="C69" s="46">
        <v>1</v>
      </c>
      <c r="D69" s="27" t="s">
        <v>111</v>
      </c>
      <c r="E69" s="27" t="s">
        <v>132</v>
      </c>
      <c r="F69" s="27" t="s">
        <v>135</v>
      </c>
      <c r="G69" s="27" t="s">
        <v>133</v>
      </c>
      <c r="H69" s="46">
        <v>57000</v>
      </c>
      <c r="I69" s="27"/>
      <c r="J69" s="27"/>
      <c r="K69" s="29"/>
      <c r="L69" s="29"/>
      <c r="M69" s="29"/>
    </row>
    <row r="70" spans="1:13" s="18" customFormat="1" ht="26.25" customHeight="1" x14ac:dyDescent="0.25">
      <c r="A70" s="123" t="s">
        <v>92</v>
      </c>
      <c r="B70" s="123"/>
      <c r="C70" s="123"/>
      <c r="D70" s="123"/>
      <c r="E70" s="123"/>
      <c r="F70" s="123"/>
      <c r="G70" s="123"/>
      <c r="H70" s="123"/>
      <c r="I70" s="123"/>
      <c r="J70" s="123"/>
      <c r="K70" s="123"/>
      <c r="L70" s="123"/>
      <c r="M70" s="123"/>
    </row>
    <row r="71" spans="1:13" s="38" customFormat="1" x14ac:dyDescent="0.25">
      <c r="A71" s="71">
        <v>15</v>
      </c>
      <c r="B71" s="94" t="s">
        <v>81</v>
      </c>
      <c r="C71" s="45"/>
      <c r="D71" s="36"/>
      <c r="E71" s="37"/>
      <c r="F71" s="37"/>
      <c r="G71" s="37"/>
      <c r="H71" s="45"/>
      <c r="I71" s="65" t="s">
        <v>107</v>
      </c>
      <c r="J71" s="65" t="s">
        <v>108</v>
      </c>
      <c r="K71" s="52">
        <v>3</v>
      </c>
      <c r="L71" s="52">
        <v>4</v>
      </c>
      <c r="M71" s="52">
        <v>1</v>
      </c>
    </row>
    <row r="72" spans="1:13" s="30" customFormat="1" x14ac:dyDescent="0.25">
      <c r="A72" s="71"/>
      <c r="B72" s="28" t="s">
        <v>93</v>
      </c>
      <c r="C72" s="46">
        <v>30</v>
      </c>
      <c r="D72" s="27" t="s">
        <v>116</v>
      </c>
      <c r="E72" s="27" t="s">
        <v>132</v>
      </c>
      <c r="F72" s="27" t="s">
        <v>158</v>
      </c>
      <c r="G72" s="27" t="s">
        <v>137</v>
      </c>
      <c r="H72" s="46">
        <v>555000</v>
      </c>
      <c r="I72" s="27"/>
      <c r="J72" s="27"/>
      <c r="K72" s="29"/>
      <c r="L72" s="29"/>
      <c r="M72" s="29"/>
    </row>
    <row r="73" spans="1:13" s="30" customFormat="1" x14ac:dyDescent="0.25">
      <c r="A73" s="71"/>
      <c r="B73" s="28"/>
      <c r="C73" s="46"/>
      <c r="D73" s="27"/>
      <c r="E73" s="29"/>
      <c r="F73" s="27" t="s">
        <v>159</v>
      </c>
      <c r="G73" s="27" t="s">
        <v>137</v>
      </c>
      <c r="H73" s="46"/>
      <c r="I73" s="27"/>
      <c r="J73" s="27"/>
      <c r="K73" s="29"/>
      <c r="L73" s="29"/>
      <c r="M73" s="29"/>
    </row>
    <row r="74" spans="1:13" s="30" customFormat="1" x14ac:dyDescent="0.25">
      <c r="A74" s="71"/>
      <c r="B74" s="28"/>
      <c r="C74" s="46"/>
      <c r="D74" s="27"/>
      <c r="E74" s="29"/>
      <c r="F74" s="27" t="s">
        <v>160</v>
      </c>
      <c r="G74" s="27" t="s">
        <v>137</v>
      </c>
      <c r="H74" s="46"/>
      <c r="I74" s="27"/>
      <c r="J74" s="27"/>
      <c r="K74" s="29"/>
      <c r="L74" s="29"/>
      <c r="M74" s="29"/>
    </row>
    <row r="75" spans="1:13" s="30" customFormat="1" x14ac:dyDescent="0.25">
      <c r="A75" s="71"/>
      <c r="B75" s="28"/>
      <c r="C75" s="46"/>
      <c r="D75" s="27"/>
      <c r="E75" s="29"/>
      <c r="F75" s="27" t="s">
        <v>161</v>
      </c>
      <c r="G75" s="27" t="s">
        <v>145</v>
      </c>
      <c r="H75" s="46"/>
      <c r="I75" s="27"/>
      <c r="J75" s="27"/>
      <c r="K75" s="29"/>
      <c r="L75" s="29"/>
      <c r="M75" s="29"/>
    </row>
    <row r="76" spans="1:13" s="30" customFormat="1" x14ac:dyDescent="0.25">
      <c r="A76" s="71"/>
      <c r="B76" s="28"/>
      <c r="C76" s="46"/>
      <c r="D76" s="27"/>
      <c r="E76" s="29"/>
      <c r="F76" s="27" t="s">
        <v>162</v>
      </c>
      <c r="G76" s="27" t="s">
        <v>145</v>
      </c>
      <c r="H76" s="46"/>
      <c r="I76" s="27"/>
      <c r="J76" s="27"/>
      <c r="K76" s="29"/>
      <c r="L76" s="29"/>
      <c r="M76" s="29"/>
    </row>
    <row r="77" spans="1:13" s="30" customFormat="1" x14ac:dyDescent="0.25">
      <c r="A77" s="71"/>
      <c r="B77" s="28"/>
      <c r="C77" s="46"/>
      <c r="D77" s="27"/>
      <c r="E77" s="29"/>
      <c r="F77" s="27" t="s">
        <v>163</v>
      </c>
      <c r="G77" s="27" t="s">
        <v>163</v>
      </c>
      <c r="H77" s="46"/>
      <c r="I77" s="27"/>
      <c r="J77" s="27"/>
      <c r="K77" s="29"/>
      <c r="L77" s="29"/>
      <c r="M77" s="29"/>
    </row>
    <row r="78" spans="1:13" s="30" customFormat="1" x14ac:dyDescent="0.25">
      <c r="A78" s="71"/>
      <c r="B78" s="28"/>
      <c r="C78" s="46"/>
      <c r="D78" s="27"/>
      <c r="E78" s="29"/>
      <c r="F78" s="27" t="s">
        <v>164</v>
      </c>
      <c r="G78" s="27" t="s">
        <v>163</v>
      </c>
      <c r="H78" s="46"/>
      <c r="I78" s="27"/>
      <c r="J78" s="27"/>
      <c r="K78" s="29"/>
      <c r="L78" s="29"/>
      <c r="M78" s="29"/>
    </row>
    <row r="79" spans="1:13" s="30" customFormat="1" x14ac:dyDescent="0.25">
      <c r="A79" s="71"/>
      <c r="B79" s="28"/>
      <c r="C79" s="46"/>
      <c r="D79" s="27"/>
      <c r="E79" s="29"/>
      <c r="F79" s="27" t="s">
        <v>165</v>
      </c>
      <c r="G79" s="27" t="s">
        <v>163</v>
      </c>
      <c r="H79" s="46"/>
      <c r="I79" s="27"/>
      <c r="J79" s="27"/>
      <c r="K79" s="29"/>
      <c r="L79" s="29"/>
      <c r="M79" s="29"/>
    </row>
    <row r="80" spans="1:13" s="30" customFormat="1" x14ac:dyDescent="0.25">
      <c r="A80" s="71"/>
      <c r="B80" s="28"/>
      <c r="C80" s="46"/>
      <c r="D80" s="27"/>
      <c r="E80" s="29"/>
      <c r="F80" s="27" t="s">
        <v>151</v>
      </c>
      <c r="G80" s="27" t="s">
        <v>133</v>
      </c>
      <c r="H80" s="46"/>
      <c r="I80" s="27"/>
      <c r="J80" s="27"/>
      <c r="K80" s="29"/>
      <c r="L80" s="29"/>
      <c r="M80" s="29"/>
    </row>
    <row r="81" spans="1:13" s="30" customFormat="1" x14ac:dyDescent="0.25">
      <c r="A81" s="71"/>
      <c r="B81" s="28"/>
      <c r="C81" s="46"/>
      <c r="D81" s="27"/>
      <c r="E81" s="29"/>
      <c r="F81" s="27" t="s">
        <v>135</v>
      </c>
      <c r="G81" s="27" t="s">
        <v>133</v>
      </c>
      <c r="H81" s="46"/>
      <c r="I81" s="27"/>
      <c r="J81" s="27"/>
      <c r="K81" s="29"/>
      <c r="L81" s="29"/>
      <c r="M81" s="29"/>
    </row>
    <row r="82" spans="1:13" s="30" customFormat="1" x14ac:dyDescent="0.25">
      <c r="A82" s="71"/>
      <c r="B82" s="28"/>
      <c r="C82" s="46"/>
      <c r="D82" s="27"/>
      <c r="E82" s="29"/>
      <c r="F82" s="27" t="s">
        <v>166</v>
      </c>
      <c r="G82" s="27" t="s">
        <v>154</v>
      </c>
      <c r="H82" s="46"/>
      <c r="I82" s="27"/>
      <c r="J82" s="27"/>
      <c r="K82" s="29"/>
      <c r="L82" s="29"/>
      <c r="M82" s="29"/>
    </row>
    <row r="83" spans="1:13" s="30" customFormat="1" x14ac:dyDescent="0.25">
      <c r="A83" s="71"/>
      <c r="B83" s="28"/>
      <c r="C83" s="46"/>
      <c r="D83" s="27"/>
      <c r="E83" s="29"/>
      <c r="F83" s="27" t="s">
        <v>152</v>
      </c>
      <c r="G83" s="27" t="s">
        <v>152</v>
      </c>
      <c r="H83" s="46"/>
      <c r="I83" s="27"/>
      <c r="J83" s="27"/>
      <c r="K83" s="29"/>
      <c r="L83" s="29"/>
      <c r="M83" s="29"/>
    </row>
    <row r="84" spans="1:13" s="30" customFormat="1" x14ac:dyDescent="0.25">
      <c r="A84" s="71"/>
      <c r="B84" s="28"/>
      <c r="C84" s="46"/>
      <c r="D84" s="27"/>
      <c r="E84" s="29"/>
      <c r="F84" s="27" t="s">
        <v>167</v>
      </c>
      <c r="G84" s="27" t="s">
        <v>152</v>
      </c>
      <c r="H84" s="46"/>
      <c r="I84" s="27"/>
      <c r="J84" s="27"/>
      <c r="K84" s="29"/>
      <c r="L84" s="29"/>
      <c r="M84" s="29"/>
    </row>
    <row r="85" spans="1:13" s="30" customFormat="1" x14ac:dyDescent="0.25">
      <c r="A85" s="71"/>
      <c r="B85" s="28"/>
      <c r="C85" s="46"/>
      <c r="D85" s="27"/>
      <c r="E85" s="29"/>
      <c r="F85" s="27" t="s">
        <v>168</v>
      </c>
      <c r="G85" s="27" t="s">
        <v>157</v>
      </c>
      <c r="H85" s="46"/>
      <c r="I85" s="27"/>
      <c r="J85" s="27"/>
      <c r="K85" s="29"/>
      <c r="L85" s="29"/>
      <c r="M85" s="29"/>
    </row>
    <row r="86" spans="1:13" s="30" customFormat="1" x14ac:dyDescent="0.25">
      <c r="A86" s="71"/>
      <c r="B86" s="28"/>
      <c r="C86" s="46"/>
      <c r="D86" s="27"/>
      <c r="E86" s="29"/>
      <c r="F86" s="27" t="s">
        <v>169</v>
      </c>
      <c r="G86" s="27" t="s">
        <v>157</v>
      </c>
      <c r="H86" s="46"/>
      <c r="I86" s="27"/>
      <c r="J86" s="27"/>
      <c r="K86" s="29"/>
      <c r="L86" s="29"/>
      <c r="M86" s="29"/>
    </row>
    <row r="87" spans="1:13" s="30" customFormat="1" x14ac:dyDescent="0.25">
      <c r="A87" s="71"/>
      <c r="B87" s="28"/>
      <c r="C87" s="46"/>
      <c r="D87" s="27"/>
      <c r="E87" s="29"/>
      <c r="F87" s="27" t="s">
        <v>170</v>
      </c>
      <c r="G87" s="27" t="s">
        <v>157</v>
      </c>
      <c r="H87" s="46"/>
      <c r="I87" s="27"/>
      <c r="J87" s="27"/>
      <c r="K87" s="29"/>
      <c r="L87" s="29"/>
      <c r="M87" s="29"/>
    </row>
    <row r="88" spans="1:13" s="30" customFormat="1" x14ac:dyDescent="0.25">
      <c r="A88" s="71"/>
      <c r="B88" s="28"/>
      <c r="C88" s="46"/>
      <c r="D88" s="27"/>
      <c r="E88" s="29"/>
      <c r="F88" s="27" t="s">
        <v>171</v>
      </c>
      <c r="G88" s="27" t="s">
        <v>157</v>
      </c>
      <c r="H88" s="46"/>
      <c r="I88" s="27"/>
      <c r="J88" s="27"/>
      <c r="K88" s="29"/>
      <c r="L88" s="29"/>
      <c r="M88" s="29"/>
    </row>
    <row r="89" spans="1:13" s="30" customFormat="1" x14ac:dyDescent="0.25">
      <c r="A89" s="71"/>
      <c r="B89" s="28" t="s">
        <v>94</v>
      </c>
      <c r="C89" s="46">
        <v>30</v>
      </c>
      <c r="D89" s="27" t="s">
        <v>116</v>
      </c>
      <c r="E89" s="29"/>
      <c r="F89" s="29"/>
      <c r="G89" s="29"/>
      <c r="H89" s="46"/>
      <c r="I89" s="27"/>
      <c r="J89" s="27"/>
      <c r="K89" s="29"/>
      <c r="L89" s="29"/>
      <c r="M89" s="29"/>
    </row>
    <row r="90" spans="1:13" s="30" customFormat="1" ht="42" x14ac:dyDescent="0.25">
      <c r="A90" s="71"/>
      <c r="B90" s="28" t="s">
        <v>95</v>
      </c>
      <c r="C90" s="46">
        <v>60</v>
      </c>
      <c r="D90" s="27" t="s">
        <v>113</v>
      </c>
      <c r="E90" s="29"/>
      <c r="F90" s="29"/>
      <c r="G90" s="29"/>
      <c r="H90" s="46"/>
      <c r="I90" s="27"/>
      <c r="J90" s="27"/>
      <c r="K90" s="29"/>
      <c r="L90" s="29"/>
      <c r="M90" s="29"/>
    </row>
    <row r="91" spans="1:13" s="18" customFormat="1" ht="26.25" customHeight="1" x14ac:dyDescent="0.25">
      <c r="A91" s="123" t="s">
        <v>96</v>
      </c>
      <c r="B91" s="123"/>
      <c r="C91" s="123"/>
      <c r="D91" s="123"/>
      <c r="E91" s="123"/>
      <c r="F91" s="123"/>
      <c r="G91" s="123"/>
      <c r="H91" s="123"/>
      <c r="I91" s="123"/>
      <c r="J91" s="123"/>
      <c r="K91" s="123"/>
      <c r="L91" s="123"/>
      <c r="M91" s="123"/>
    </row>
    <row r="92" spans="1:13" s="38" customFormat="1" x14ac:dyDescent="0.25">
      <c r="A92" s="71">
        <v>16</v>
      </c>
      <c r="B92" s="94" t="s">
        <v>97</v>
      </c>
      <c r="C92" s="45"/>
      <c r="D92" s="36"/>
      <c r="E92" s="37"/>
      <c r="F92" s="37"/>
      <c r="G92" s="37"/>
      <c r="H92" s="45">
        <f>H94+H95</f>
        <v>5200</v>
      </c>
      <c r="I92" s="65" t="s">
        <v>107</v>
      </c>
      <c r="J92" s="65" t="s">
        <v>108</v>
      </c>
      <c r="K92" s="52">
        <v>3</v>
      </c>
      <c r="L92" s="52">
        <v>4</v>
      </c>
      <c r="M92" s="52">
        <v>1</v>
      </c>
    </row>
    <row r="93" spans="1:13" s="30" customFormat="1" ht="42" x14ac:dyDescent="0.25">
      <c r="A93" s="71"/>
      <c r="B93" s="28" t="s">
        <v>98</v>
      </c>
      <c r="C93" s="46"/>
      <c r="D93" s="27"/>
      <c r="E93" s="29"/>
      <c r="F93" s="29"/>
      <c r="G93" s="29"/>
      <c r="H93" s="46"/>
      <c r="I93" s="27"/>
      <c r="J93" s="27"/>
      <c r="K93" s="29"/>
      <c r="L93" s="29"/>
      <c r="M93" s="29"/>
    </row>
    <row r="94" spans="1:13" s="30" customFormat="1" x14ac:dyDescent="0.25">
      <c r="A94" s="71"/>
      <c r="B94" s="28" t="s">
        <v>99</v>
      </c>
      <c r="C94" s="46">
        <v>2</v>
      </c>
      <c r="D94" s="27" t="s">
        <v>117</v>
      </c>
      <c r="E94" s="27" t="s">
        <v>132</v>
      </c>
      <c r="F94" s="27" t="s">
        <v>166</v>
      </c>
      <c r="G94" s="27" t="s">
        <v>154</v>
      </c>
      <c r="H94" s="46">
        <v>3600</v>
      </c>
      <c r="I94" s="27"/>
      <c r="J94" s="27"/>
      <c r="K94" s="29"/>
      <c r="L94" s="29"/>
      <c r="M94" s="29"/>
    </row>
    <row r="95" spans="1:13" s="30" customFormat="1" x14ac:dyDescent="0.25">
      <c r="A95" s="71"/>
      <c r="B95" s="28" t="s">
        <v>100</v>
      </c>
      <c r="C95" s="46">
        <v>2</v>
      </c>
      <c r="D95" s="27" t="s">
        <v>117</v>
      </c>
      <c r="E95" s="27" t="s">
        <v>132</v>
      </c>
      <c r="F95" s="27" t="s">
        <v>172</v>
      </c>
      <c r="G95" s="27" t="s">
        <v>154</v>
      </c>
      <c r="H95" s="46">
        <v>1600</v>
      </c>
      <c r="I95" s="27"/>
      <c r="J95" s="27"/>
      <c r="K95" s="29"/>
      <c r="L95" s="29"/>
      <c r="M95" s="29"/>
    </row>
    <row r="96" spans="1:13" s="30" customFormat="1" x14ac:dyDescent="0.25">
      <c r="A96" s="84"/>
      <c r="B96" s="87"/>
      <c r="C96" s="85"/>
      <c r="D96" s="88"/>
      <c r="E96" s="30" t="s">
        <v>132</v>
      </c>
      <c r="F96" s="89" t="s">
        <v>144</v>
      </c>
      <c r="G96" s="30" t="s">
        <v>141</v>
      </c>
      <c r="H96" s="90"/>
      <c r="I96" s="86"/>
      <c r="J96" s="88"/>
      <c r="L96" s="89"/>
      <c r="M96" s="89"/>
    </row>
    <row r="97" spans="1:16" s="30" customFormat="1" ht="24.75" customHeight="1" x14ac:dyDescent="0.25">
      <c r="A97" s="124" t="s">
        <v>101</v>
      </c>
      <c r="B97" s="125"/>
      <c r="C97" s="125"/>
      <c r="D97" s="125"/>
      <c r="E97" s="125"/>
      <c r="F97" s="125"/>
      <c r="G97" s="125"/>
      <c r="H97" s="125"/>
      <c r="I97" s="125"/>
      <c r="J97" s="125"/>
      <c r="K97" s="125"/>
      <c r="L97" s="125"/>
      <c r="M97" s="126"/>
    </row>
    <row r="98" spans="1:16" s="38" customFormat="1" ht="27" customHeight="1" x14ac:dyDescent="0.25">
      <c r="A98" s="71">
        <v>17</v>
      </c>
      <c r="B98" s="94" t="s">
        <v>102</v>
      </c>
      <c r="C98" s="45"/>
      <c r="D98" s="36"/>
      <c r="E98" s="37"/>
      <c r="F98" s="37"/>
      <c r="G98" s="37"/>
      <c r="H98" s="45"/>
      <c r="I98" s="65" t="s">
        <v>107</v>
      </c>
      <c r="J98" s="65" t="s">
        <v>108</v>
      </c>
      <c r="K98" s="52">
        <v>3</v>
      </c>
      <c r="L98" s="52">
        <v>3</v>
      </c>
      <c r="M98" s="52">
        <v>1</v>
      </c>
    </row>
    <row r="99" spans="1:16" s="30" customFormat="1" ht="44.25" customHeight="1" x14ac:dyDescent="0.25">
      <c r="A99" s="71"/>
      <c r="B99" s="28" t="s">
        <v>103</v>
      </c>
      <c r="C99" s="46">
        <v>8</v>
      </c>
      <c r="D99" s="27" t="s">
        <v>118</v>
      </c>
      <c r="E99" s="27" t="s">
        <v>132</v>
      </c>
      <c r="F99" s="27" t="s">
        <v>132</v>
      </c>
      <c r="G99" s="27" t="s">
        <v>131</v>
      </c>
      <c r="H99" s="46">
        <v>63200</v>
      </c>
      <c r="I99" s="27"/>
      <c r="J99" s="27"/>
      <c r="K99" s="29"/>
      <c r="L99" s="29"/>
      <c r="M99" s="29"/>
    </row>
    <row r="100" spans="1:16" s="30" customFormat="1" ht="24.75" customHeight="1" x14ac:dyDescent="0.25">
      <c r="A100" s="124" t="s">
        <v>104</v>
      </c>
      <c r="B100" s="125"/>
      <c r="C100" s="125"/>
      <c r="D100" s="125"/>
      <c r="E100" s="125"/>
      <c r="F100" s="125"/>
      <c r="G100" s="125"/>
      <c r="H100" s="125"/>
      <c r="I100" s="125"/>
      <c r="J100" s="125"/>
      <c r="K100" s="125"/>
      <c r="L100" s="125"/>
      <c r="M100" s="126"/>
    </row>
    <row r="101" spans="1:16" s="38" customFormat="1" ht="42" x14ac:dyDescent="0.25">
      <c r="A101" s="71">
        <v>18</v>
      </c>
      <c r="B101" s="94" t="s">
        <v>105</v>
      </c>
      <c r="C101" s="45"/>
      <c r="D101" s="36"/>
      <c r="E101" s="37"/>
      <c r="F101" s="37"/>
      <c r="G101" s="37"/>
      <c r="H101" s="45"/>
      <c r="I101" s="65" t="s">
        <v>107</v>
      </c>
      <c r="J101" s="65" t="s">
        <v>108</v>
      </c>
      <c r="K101" s="52">
        <v>3</v>
      </c>
      <c r="L101" s="52">
        <v>4</v>
      </c>
      <c r="M101" s="52">
        <v>1</v>
      </c>
    </row>
    <row r="102" spans="1:16" s="30" customFormat="1" ht="42" x14ac:dyDescent="0.25">
      <c r="A102" s="71"/>
      <c r="B102" s="28" t="s">
        <v>106</v>
      </c>
      <c r="C102" s="46">
        <v>155</v>
      </c>
      <c r="D102" s="27" t="s">
        <v>113</v>
      </c>
      <c r="E102" s="27" t="s">
        <v>132</v>
      </c>
      <c r="F102" s="27" t="s">
        <v>136</v>
      </c>
      <c r="G102" s="27" t="s">
        <v>137</v>
      </c>
      <c r="H102" s="46">
        <v>310000</v>
      </c>
      <c r="I102" s="27"/>
      <c r="J102" s="27"/>
      <c r="K102" s="29"/>
      <c r="L102" s="29"/>
      <c r="M102" s="29"/>
    </row>
    <row r="103" spans="1:16" s="30" customFormat="1" x14ac:dyDescent="0.25">
      <c r="A103" s="71"/>
      <c r="B103" s="28"/>
      <c r="C103" s="46"/>
      <c r="D103" s="27"/>
      <c r="E103" s="29"/>
      <c r="F103" s="29"/>
      <c r="G103" s="29"/>
      <c r="H103" s="46"/>
      <c r="I103" s="27"/>
      <c r="J103" s="27"/>
      <c r="K103" s="29"/>
      <c r="L103" s="29"/>
      <c r="M103" s="29"/>
    </row>
    <row r="104" spans="1:16" x14ac:dyDescent="0.4">
      <c r="A104" s="72" t="s">
        <v>3</v>
      </c>
      <c r="B104" s="32" t="s">
        <v>124</v>
      </c>
      <c r="C104" s="47" t="s">
        <v>13</v>
      </c>
      <c r="D104" s="40" t="s">
        <v>13</v>
      </c>
      <c r="E104" s="21"/>
      <c r="F104" s="21"/>
      <c r="G104" s="21"/>
      <c r="H104" s="47">
        <f>SUM(H8:H10,H15:H28,H32:H69,H72,H94:H95,H99,H102)</f>
        <v>11844150</v>
      </c>
      <c r="I104" s="40"/>
      <c r="J104" s="40"/>
      <c r="K104" s="21"/>
      <c r="L104" s="21"/>
      <c r="M104" s="21"/>
    </row>
    <row r="105" spans="1:16" customFormat="1" ht="13.5" customHeight="1" x14ac:dyDescent="0.25">
      <c r="A105" s="74"/>
      <c r="B105" s="33"/>
      <c r="C105" s="48"/>
      <c r="D105" s="41"/>
      <c r="H105" s="48"/>
      <c r="I105" s="41"/>
      <c r="J105" s="41"/>
    </row>
    <row r="106" spans="1:16" s="1" customFormat="1" ht="19.8" x14ac:dyDescent="0.5">
      <c r="A106" s="75" t="s">
        <v>123</v>
      </c>
      <c r="B106" s="34"/>
      <c r="C106" s="49"/>
      <c r="D106" s="17"/>
      <c r="E106" s="2"/>
      <c r="F106" s="2"/>
      <c r="G106" s="2"/>
      <c r="H106" s="49"/>
      <c r="I106" s="17"/>
      <c r="J106" s="17"/>
      <c r="K106" s="2"/>
      <c r="L106" s="2"/>
      <c r="M106" s="2"/>
      <c r="N106" s="2"/>
      <c r="O106" s="2"/>
      <c r="P106" s="2"/>
    </row>
    <row r="107" spans="1:16" s="1" customFormat="1" ht="19.8" x14ac:dyDescent="0.5">
      <c r="A107" s="129" t="s">
        <v>47</v>
      </c>
      <c r="B107" s="129"/>
      <c r="C107" s="129"/>
      <c r="D107" s="129"/>
      <c r="E107" s="129"/>
      <c r="F107" s="129"/>
      <c r="G107" s="129"/>
      <c r="H107" s="129"/>
      <c r="I107" s="129"/>
      <c r="J107" s="129"/>
      <c r="K107" s="129"/>
      <c r="L107" s="129"/>
      <c r="M107" s="129"/>
      <c r="N107" s="2"/>
      <c r="O107" s="2"/>
      <c r="P107" s="2"/>
    </row>
    <row r="108" spans="1:16" s="1" customFormat="1" ht="21" customHeight="1" x14ac:dyDescent="0.5">
      <c r="A108" s="128" t="s">
        <v>44</v>
      </c>
      <c r="B108" s="128"/>
      <c r="C108" s="128"/>
      <c r="D108" s="128"/>
      <c r="E108" s="128"/>
      <c r="F108" s="128"/>
      <c r="G108" s="128"/>
      <c r="H108" s="128"/>
      <c r="I108" s="128"/>
      <c r="J108" s="128"/>
      <c r="K108" s="128"/>
      <c r="L108" s="128"/>
      <c r="M108" s="128"/>
      <c r="N108" s="2"/>
      <c r="O108" s="2"/>
      <c r="P108" s="2"/>
    </row>
    <row r="109" spans="1:16" s="1" customFormat="1" ht="19.8" x14ac:dyDescent="0.5">
      <c r="A109" s="128" t="s">
        <v>39</v>
      </c>
      <c r="B109" s="128"/>
      <c r="C109" s="128"/>
      <c r="D109" s="128"/>
      <c r="E109" s="128"/>
      <c r="F109" s="128"/>
      <c r="G109" s="128"/>
      <c r="H109" s="128"/>
      <c r="I109" s="128"/>
      <c r="J109" s="128"/>
      <c r="K109" s="128"/>
      <c r="L109" s="128"/>
      <c r="M109" s="128"/>
      <c r="N109" s="2"/>
      <c r="O109" s="2"/>
      <c r="P109" s="2"/>
    </row>
    <row r="110" spans="1:16" s="1" customFormat="1" ht="19.8" x14ac:dyDescent="0.5">
      <c r="A110" s="128" t="s">
        <v>45</v>
      </c>
      <c r="B110" s="128"/>
      <c r="C110" s="128"/>
      <c r="D110" s="128"/>
      <c r="E110" s="128"/>
      <c r="F110" s="128"/>
      <c r="G110" s="128"/>
      <c r="H110" s="128"/>
      <c r="I110" s="128"/>
      <c r="J110" s="128"/>
      <c r="K110" s="128"/>
      <c r="L110" s="128"/>
      <c r="M110" s="128"/>
      <c r="N110" s="2"/>
      <c r="O110" s="2"/>
      <c r="P110" s="2"/>
    </row>
    <row r="111" spans="1:16" s="1" customFormat="1" ht="19.8" x14ac:dyDescent="0.5">
      <c r="A111" s="128" t="s">
        <v>40</v>
      </c>
      <c r="B111" s="128"/>
      <c r="C111" s="128"/>
      <c r="D111" s="128"/>
      <c r="E111" s="128"/>
      <c r="F111" s="128"/>
      <c r="G111" s="128"/>
      <c r="H111" s="128"/>
      <c r="I111" s="128"/>
      <c r="J111" s="128"/>
      <c r="K111" s="128"/>
      <c r="L111" s="128"/>
      <c r="M111" s="128"/>
      <c r="N111" s="2"/>
      <c r="O111" s="2"/>
      <c r="P111" s="2"/>
    </row>
    <row r="112" spans="1:16" s="1" customFormat="1" ht="19.8" x14ac:dyDescent="0.5">
      <c r="A112" s="129" t="s">
        <v>48</v>
      </c>
      <c r="B112" s="129"/>
      <c r="C112" s="129"/>
      <c r="D112" s="129"/>
      <c r="E112" s="129"/>
      <c r="F112" s="129"/>
      <c r="G112" s="129"/>
      <c r="H112" s="129"/>
      <c r="I112" s="129"/>
      <c r="J112" s="129"/>
      <c r="K112" s="129"/>
      <c r="L112" s="129"/>
      <c r="M112" s="129"/>
      <c r="N112" s="2"/>
      <c r="O112" s="2"/>
      <c r="P112" s="2"/>
    </row>
    <row r="113" spans="1:16" s="1" customFormat="1" ht="19.8" x14ac:dyDescent="0.5">
      <c r="A113" s="128" t="s">
        <v>27</v>
      </c>
      <c r="B113" s="128"/>
      <c r="C113" s="128"/>
      <c r="D113" s="128"/>
      <c r="E113" s="128"/>
      <c r="F113" s="128"/>
      <c r="G113" s="128"/>
      <c r="H113" s="128"/>
      <c r="I113" s="128"/>
      <c r="J113" s="128"/>
      <c r="K113" s="128"/>
      <c r="L113" s="128"/>
      <c r="M113" s="128"/>
      <c r="N113" s="2"/>
      <c r="O113" s="2"/>
      <c r="P113" s="2"/>
    </row>
    <row r="114" spans="1:16" s="1" customFormat="1" ht="19.8" x14ac:dyDescent="0.5">
      <c r="A114" s="128" t="s">
        <v>29</v>
      </c>
      <c r="B114" s="128"/>
      <c r="C114" s="128"/>
      <c r="D114" s="128"/>
      <c r="E114" s="128"/>
      <c r="F114" s="128"/>
      <c r="G114" s="128"/>
      <c r="H114" s="128"/>
      <c r="I114" s="128"/>
      <c r="J114" s="128"/>
      <c r="K114" s="128"/>
      <c r="L114" s="128"/>
      <c r="M114" s="128"/>
      <c r="N114" s="2"/>
      <c r="O114" s="2"/>
      <c r="P114" s="2"/>
    </row>
  </sheetData>
  <mergeCells count="28">
    <mergeCell ref="A114:M114"/>
    <mergeCell ref="A109:M109"/>
    <mergeCell ref="A110:M110"/>
    <mergeCell ref="A111:M111"/>
    <mergeCell ref="A112:M112"/>
    <mergeCell ref="A113:M113"/>
    <mergeCell ref="A108:M108"/>
    <mergeCell ref="A107:M107"/>
    <mergeCell ref="A13:M13"/>
    <mergeCell ref="A1:M1"/>
    <mergeCell ref="M5:M6"/>
    <mergeCell ref="A2:M2"/>
    <mergeCell ref="A3:M3"/>
    <mergeCell ref="C5:D5"/>
    <mergeCell ref="E5:G5"/>
    <mergeCell ref="L5:L6"/>
    <mergeCell ref="H5:H6"/>
    <mergeCell ref="J5:J6"/>
    <mergeCell ref="A5:A6"/>
    <mergeCell ref="K5:K6"/>
    <mergeCell ref="B5:B6"/>
    <mergeCell ref="I5:I6"/>
    <mergeCell ref="A12:M12"/>
    <mergeCell ref="A97:M97"/>
    <mergeCell ref="A100:M100"/>
    <mergeCell ref="A30:M30"/>
    <mergeCell ref="A70:M70"/>
    <mergeCell ref="A91:M91"/>
  </mergeCells>
  <phoneticPr fontId="2" type="noConversion"/>
  <printOptions horizontalCentered="1"/>
  <pageMargins left="0" right="0" top="0.51181102362204722" bottom="0" header="0" footer="0"/>
  <pageSetup paperSize="9" scale="59" orientation="landscape" r:id="rId1"/>
  <headerFooter alignWithMargins="0"/>
  <rowBreaks count="3" manualBreakCount="3">
    <brk id="24" max="12" man="1"/>
    <brk id="48" max="16383" man="1"/>
    <brk id="79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46134-E18D-4C31-A8CA-1588BB8A9885}">
  <dimension ref="A1:H25"/>
  <sheetViews>
    <sheetView workbookViewId="0">
      <selection activeCell="H2" sqref="H2:H4"/>
    </sheetView>
  </sheetViews>
  <sheetFormatPr defaultRowHeight="13.2" x14ac:dyDescent="0.25"/>
  <cols>
    <col min="1" max="4" width="15.44140625" style="54" customWidth="1"/>
    <col min="8" max="8" width="17.6640625" customWidth="1"/>
  </cols>
  <sheetData>
    <row r="1" spans="1:8" ht="26.25" customHeight="1" x14ac:dyDescent="0.25">
      <c r="A1" s="54">
        <v>1</v>
      </c>
      <c r="B1" s="54">
        <v>2</v>
      </c>
      <c r="C1" s="54">
        <v>3</v>
      </c>
      <c r="D1" s="54">
        <v>4</v>
      </c>
    </row>
    <row r="2" spans="1:8" ht="26.25" customHeight="1" x14ac:dyDescent="0.25">
      <c r="A2" s="55">
        <v>211000</v>
      </c>
      <c r="B2" s="55">
        <v>150000</v>
      </c>
      <c r="C2" s="55">
        <v>17400</v>
      </c>
      <c r="D2" s="55">
        <v>34200</v>
      </c>
      <c r="H2">
        <v>206400</v>
      </c>
    </row>
    <row r="3" spans="1:8" ht="26.25" customHeight="1" x14ac:dyDescent="0.25">
      <c r="A3" s="55">
        <v>198250</v>
      </c>
      <c r="B3" s="55"/>
      <c r="C3" s="55">
        <v>2985100</v>
      </c>
      <c r="D3" s="55"/>
      <c r="H3">
        <v>800000</v>
      </c>
    </row>
    <row r="4" spans="1:8" ht="26.25" customHeight="1" x14ac:dyDescent="0.25">
      <c r="A4" s="55">
        <v>57000</v>
      </c>
      <c r="B4" s="55"/>
      <c r="C4" s="55">
        <v>1480000</v>
      </c>
      <c r="D4" s="55"/>
      <c r="H4">
        <v>62100</v>
      </c>
    </row>
    <row r="5" spans="1:8" ht="26.25" customHeight="1" x14ac:dyDescent="0.25">
      <c r="A5" s="55"/>
      <c r="B5" s="55"/>
      <c r="C5" s="55">
        <v>640000</v>
      </c>
      <c r="D5" s="55"/>
    </row>
    <row r="6" spans="1:8" ht="26.25" customHeight="1" x14ac:dyDescent="0.25">
      <c r="A6" s="55"/>
      <c r="B6" s="55"/>
      <c r="C6" s="55">
        <v>336500</v>
      </c>
      <c r="D6" s="55"/>
    </row>
    <row r="7" spans="1:8" ht="26.25" customHeight="1" x14ac:dyDescent="0.25">
      <c r="A7" s="55"/>
      <c r="B7" s="55"/>
      <c r="C7" s="55">
        <v>83000</v>
      </c>
      <c r="D7" s="55"/>
    </row>
    <row r="8" spans="1:8" ht="26.25" customHeight="1" x14ac:dyDescent="0.25">
      <c r="A8" s="55"/>
      <c r="B8" s="55"/>
      <c r="C8" s="55">
        <v>555000</v>
      </c>
      <c r="D8" s="55"/>
    </row>
    <row r="9" spans="1:8" ht="26.25" customHeight="1" x14ac:dyDescent="0.25">
      <c r="A9" s="55"/>
      <c r="B9" s="55"/>
      <c r="C9" s="55">
        <v>5200</v>
      </c>
      <c r="D9" s="55"/>
    </row>
    <row r="10" spans="1:8" ht="26.25" customHeight="1" x14ac:dyDescent="0.25">
      <c r="A10" s="55"/>
      <c r="B10" s="55"/>
      <c r="C10" s="55">
        <v>63200</v>
      </c>
      <c r="D10" s="55"/>
    </row>
    <row r="11" spans="1:8" ht="26.25" customHeight="1" x14ac:dyDescent="0.25">
      <c r="A11" s="55"/>
      <c r="B11" s="55"/>
      <c r="C11" s="55">
        <v>310000</v>
      </c>
      <c r="D11" s="55"/>
    </row>
    <row r="12" spans="1:8" ht="26.25" customHeight="1" x14ac:dyDescent="0.25">
      <c r="A12" s="55">
        <f>SUM(A2:A11)</f>
        <v>466250</v>
      </c>
      <c r="B12" s="55">
        <f>SUM(B2:B11)</f>
        <v>150000</v>
      </c>
      <c r="C12" s="55">
        <f>SUM(C2:C11)</f>
        <v>6475400</v>
      </c>
      <c r="D12" s="55">
        <f>SUM(D2:D11)</f>
        <v>34200</v>
      </c>
    </row>
    <row r="13" spans="1:8" ht="26.25" customHeight="1" x14ac:dyDescent="0.25">
      <c r="A13" s="55"/>
      <c r="B13" s="55"/>
      <c r="C13" s="55"/>
      <c r="D13" s="55"/>
    </row>
    <row r="14" spans="1:8" ht="26.25" customHeight="1" x14ac:dyDescent="0.25">
      <c r="A14" s="55"/>
      <c r="B14" s="55"/>
      <c r="C14" s="55"/>
      <c r="D14" s="55"/>
    </row>
    <row r="15" spans="1:8" ht="26.25" customHeight="1" x14ac:dyDescent="0.25"/>
    <row r="16" spans="1:8" ht="26.25" customHeight="1" x14ac:dyDescent="0.25"/>
    <row r="17" ht="26.25" customHeight="1" x14ac:dyDescent="0.25"/>
    <row r="18" ht="26.25" customHeight="1" x14ac:dyDescent="0.25"/>
    <row r="19" ht="26.25" customHeight="1" x14ac:dyDescent="0.25"/>
    <row r="20" ht="26.25" customHeight="1" x14ac:dyDescent="0.25"/>
    <row r="21" ht="26.25" customHeight="1" x14ac:dyDescent="0.25"/>
    <row r="22" ht="26.25" customHeight="1" x14ac:dyDescent="0.25"/>
    <row r="23" ht="26.25" customHeight="1" x14ac:dyDescent="0.25"/>
    <row r="24" ht="26.25" customHeight="1" x14ac:dyDescent="0.25"/>
    <row r="25" ht="26.2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ผป01</vt:lpstr>
      <vt:lpstr>ผป 02</vt:lpstr>
      <vt:lpstr>Sheet1</vt:lpstr>
      <vt:lpstr>'ผป 02'!Print_Titles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สำนักงานเกษตรและสหกรณ์ จังหวัดกระบี่</cp:lastModifiedBy>
  <cp:lastPrinted>2024-12-18T03:14:56Z</cp:lastPrinted>
  <dcterms:created xsi:type="dcterms:W3CDTF">2008-11-11T09:20:58Z</dcterms:created>
  <dcterms:modified xsi:type="dcterms:W3CDTF">2025-01-08T04:54:58Z</dcterms:modified>
</cp:coreProperties>
</file>