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รายงาน" sheetId="1" r:id="rId1"/>
  </sheets>
  <calcPr calcId="124519" fullCalcOnLoad="1"/>
</workbook>
</file>

<file path=xl/sharedStrings.xml><?xml version="1.0" encoding="utf-8"?>
<sst xmlns="http://schemas.openxmlformats.org/spreadsheetml/2006/main" count="237" uniqueCount="219">
  <si>
    <t>รายงานผลการเบิกจ่ายงบประมาณ ข้อมูลสะสม ณ เดือนมีนาคม พ.ศ. 2567 : พ.ร.บ. งบประมาณรายจ่ายประจำปี 2566 ไปพลางก่อน</t>
  </si>
  <si>
    <t>สำนักงานเกษตรและสหกรณ์จังหวัดแม่ฮ่องสอน</t>
  </si>
  <si>
    <t xml:space="preserve"> - แผนการเบิกจ่ายเงินงบประมาณ ณ สิ้นไตรมาส</t>
  </si>
  <si>
    <t>สิ้นไตรมาสที่ 1:</t>
  </si>
  <si>
    <t>สิ้นไตรมาสที่ 2:</t>
  </si>
  <si>
    <t>สิ้นไตรมาสที่ 3:</t>
  </si>
  <si>
    <t>สิ้นไตรมาสที่ 4:</t>
  </si>
  <si>
    <t xml:space="preserve"> - ผลการเบิกจ่ายงบประมาณ ณ สิ้นไตรมาส</t>
  </si>
  <si>
    <t>M2</t>
  </si>
  <si>
    <t>แผนงาน - ผลผลิต/โครงการ - กิจกรรม - งบรายจ่าย - รายการงบประมาณ</t>
  </si>
  <si>
    <t>งบประมาณตามแผนจัดสรรฯ</t>
  </si>
  <si>
    <t>พ.ร.บ.โอนฯ/ โอนคืน สงป.</t>
  </si>
  <si>
    <t>จัดสรรคงเหลือ (หัก พ.ร.บ.โอน)</t>
  </si>
  <si>
    <t>เงินประจำงวดสะสม</t>
  </si>
  <si>
    <t>จัดสรรเงินประจำงวด</t>
  </si>
  <si>
    <t>รวมเงินประจำงวดสะสม</t>
  </si>
  <si>
    <t>โอนเปลี่ยนแปลงสะสม (ส่วนราชการ)</t>
  </si>
  <si>
    <t>โอนภายใน สำนัก/กอง</t>
  </si>
  <si>
    <t>โอนระหว่างสำนัก/กอง</t>
  </si>
  <si>
    <t>โอนเงินกันสำรอง สำนัก/กอง</t>
  </si>
  <si>
    <t>โอนเงินกันสำรอง สป.กษ.</t>
  </si>
  <si>
    <t>โอนเงินกันสำรอง กษ.</t>
  </si>
  <si>
    <t>รับเงินเพิ่มระหว่างปีจากส่วนกลาง</t>
  </si>
  <si>
    <t>คืนเงินส่วนกลาง</t>
  </si>
  <si>
    <t>จัดสรรคงเหลือสุทธิ</t>
  </si>
  <si>
    <t>เงินประจำงวดสะสมคงเหลือสุทธิ</t>
  </si>
  <si>
    <t>เงินประจำงวดคงเหลือ ณ ปัจจุบันที่ใช้ได้จริง</t>
  </si>
  <si>
    <t>เงินรอจ่าย</t>
  </si>
  <si>
    <t>รวมเงินรอจ่ายสะสม</t>
  </si>
  <si>
    <t>รอจ่ายแบบมี PO</t>
  </si>
  <si>
    <t>รอจ่ายแบบไม่มี PO</t>
  </si>
  <si>
    <t>รอจ่ายแบบสัญญายืม</t>
  </si>
  <si>
    <t>ผลเบิกจ่ายงบประมาณ ปีงบประมาณ 2567</t>
  </si>
  <si>
    <t>ผลเบิกจ่าย ไตรมาส 1 (พ.ศ. 2566)</t>
  </si>
  <si>
    <t>ต.ค.</t>
  </si>
  <si>
    <t>พ.ย.</t>
  </si>
  <si>
    <t>ธ.ค.</t>
  </si>
  <si>
    <t>รวม</t>
  </si>
  <si>
    <t>ผลเบิกจ่าย ไตรมาส 2 (พ.ศ. 2567)</t>
  </si>
  <si>
    <t>ม.ค.</t>
  </si>
  <si>
    <t>ก.พ.</t>
  </si>
  <si>
    <t>มี.ค.</t>
  </si>
  <si>
    <t>ผลเบิกจ่าย ไตรมาส 3 (พ.ศ. 2567)</t>
  </si>
  <si>
    <t>เม.ย.</t>
  </si>
  <si>
    <t>พ.ค.</t>
  </si>
  <si>
    <t>มิ.ย.</t>
  </si>
  <si>
    <t>ผลเบิกจ่าย ไตรมาส 4 (พ.ศ. 2567)</t>
  </si>
  <si>
    <t>ก.ค.</t>
  </si>
  <si>
    <t>ส.ค.</t>
  </si>
  <si>
    <t>ก.ย.</t>
  </si>
  <si>
    <t>เบิกจ่ายสะสม ณ เดือนปัจจุบัน</t>
  </si>
  <si>
    <t>เบิกจ่ายรวม</t>
  </si>
  <si>
    <t>เบิกจ่ายแบบมี PO</t>
  </si>
  <si>
    <t>เบิกจ่ายแบบไม่มี PO</t>
  </si>
  <si>
    <t>เบิกจ่ายจากแบบสัญญายืม</t>
  </si>
  <si>
    <t>% เบิกจ่ายสะสม ณ เดือนปัจจุบัน</t>
  </si>
  <si>
    <t>เทียบแผนจัดสรร</t>
  </si>
  <si>
    <t>วงเงินคงเหลือ</t>
  </si>
  <si>
    <t>% เบิกจ่าย</t>
  </si>
  <si>
    <t>เทียบเงินประจำงวด</t>
  </si>
  <si>
    <t>กันเหลื่อมปี</t>
  </si>
  <si>
    <t>เบิกจ่ายสะสมของกันเหลื่อมปี</t>
  </si>
  <si>
    <t>พับคืนคลัง</t>
  </si>
  <si>
    <t>สูตรคำนวณ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</si>
  <si>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</si>
  <si>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</si>
  <si>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</si>
  <si>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</si>
  <si>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</si>
  <si>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</si>
  <si>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</si>
  <si>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</si>
  <si>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</si>
  <si>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</si>
  <si>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</si>
  <si>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</si>
  <si>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</si>
  <si>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</si>
  <si>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</si>
  <si>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</si>
  <si>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</si>
  <si>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</si>
  <si>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</si>
  <si>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</si>
  <si>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</si>
  <si>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</si>
  <si>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</si>
  <si>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</si>
  <si>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</si>
  <si>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</si>
  <si>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</si>
  <si>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</si>
  <si>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</si>
  <si>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</si>
  <si>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</si>
  <si>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</si>
  <si>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</si>
  <si>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</si>
  <si>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</si>
  <si>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</si>
  <si>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</si>
  <si>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</si>
  <si>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</si>
  <si>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</si>
  <si>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</si>
  <si>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</si>
  <si>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</si>
  <si>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</si>
  <si>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</si>
  <si>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</si>
  <si>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(1)-(2)</t>
  </si>
  <si>
    <t>(3)+(6)+(7)+(8)+(9)+(10)+(11)+(12)</t>
  </si>
  <si>
    <t>(5)+(6)+(7)+(8)+(9)+(10)+(11)+(12)</t>
  </si>
  <si>
    <t>(14)-(16)-(36)</t>
  </si>
  <si>
    <t>(17)+(18)+(19)</t>
  </si>
  <si>
    <t>(20)+(21)+(22)</t>
  </si>
  <si>
    <t>(24)+(25)+(26)</t>
  </si>
  <si>
    <t>(28)+(29)+(30)</t>
  </si>
  <si>
    <t>(32)+(33)+(34)</t>
  </si>
  <si>
    <t>(37)+(38)+(39)</t>
  </si>
  <si>
    <t>(13)-(36)</t>
  </si>
  <si>
    <t>((36)/(13))*100</t>
  </si>
  <si>
    <t>(14)-(36)</t>
  </si>
  <si>
    <t>((36)/(14))*100</t>
  </si>
  <si>
    <t>(40)-(44)</t>
  </si>
  <si>
    <t>รวมแผนการเบิกจ่ายงบประมาณทั้งสิ้น</t>
  </si>
  <si>
    <t>รวมผลการเบิกจ่ายงบประมาณทั้งสิ้น</t>
  </si>
  <si>
    <t>แผนงานบุคลากรภาครัฐ</t>
  </si>
  <si>
    <t>รายการค่าใช้จ่ายบุคลากรภาครัฐ</t>
  </si>
  <si>
    <t>ค่าใช้จ่ายบุคลากรภาครัฐ</t>
  </si>
  <si>
    <t>1. งบบุคลากร</t>
  </si>
  <si>
    <t>1.5 ข้าราชการ</t>
  </si>
  <si>
    <t>1) เงินเดือน</t>
  </si>
  <si>
    <t>(1) มีคนครอง</t>
  </si>
  <si>
    <t>(2) อัตราว่าง</t>
  </si>
  <si>
    <t>2) เงินจ่ายควบเงินเดือน</t>
  </si>
  <si>
    <t>(1) เงินประจำตำแหน่ง (ป.จ.ต.)</t>
  </si>
  <si>
    <t>(2) เงินเพิ่มพิเศษสำหรับข้าราชการซึ่งมีตำแหน่งหน้าที่ประจำอยู่ในต่างประเทศ (พ.ข.ต.)</t>
  </si>
  <si>
    <t>(3) เงินเพิ่มพิเศษสำหรับการสู้รบ (พ.ส.ร. - ข้าราชการ)</t>
  </si>
  <si>
    <t>(4) เงินค่าตอบแทนรายเดือนสำหรับข้าราชการ</t>
  </si>
  <si>
    <t>(4.1) เงินค่าตอบแทนรายเดือนสำหรับข้าราชการระดับ 1 - 7 หรือเทียบเท่าตามระเบียบฯ ข้อ 7 และข้อ 8</t>
  </si>
  <si>
    <t>(4.2) เงินค่าตอบแทนรายเดือนสำหรับข้าราชการระดับ 8 และ 8ว หรือเทียบเท่าตามระเบียบฯ ข้อ 6</t>
  </si>
  <si>
    <t>(4.3) เงินค่าตอบแทนพิเศษประจำตำแหน่งนักวิชาการคอมพิวเตอร์</t>
  </si>
  <si>
    <t>(4.4) เงินค่าตอบแทนเท่ากับเงินประจำตำแหน่ง</t>
  </si>
  <si>
    <t>(5) เงินช่วยเหลือการครองชีพข้าราชการระดับต้น (พ.ช.ค.ข.)</t>
  </si>
  <si>
    <t>(6) เงินสวัสดิการสำหรับการปฏิบัติงานประจำสำนักงานในพื้นที่พิเศษสำหรับข้าราชการ (ส.ป.พ.)</t>
  </si>
  <si>
    <t>(7) เงินเพิ่มสำหรับตำแหน่งที่มีเหตุพิเศษ ตำแหน่งนิติกร (พ.ต.ก.)</t>
  </si>
  <si>
    <t>(8) เงินเพิ่มสำหรับตำแหน่งที่มีเหตุพิเศษ ตำแหน่งด้านพัสดุ</t>
  </si>
  <si>
    <t>1.6 ลูกจ้างประจำ</t>
  </si>
  <si>
    <t>1) ค่าจ้างประจำ (อัตราเดิม)</t>
  </si>
  <si>
    <t>2) เงินจ่ายควบค่าจ้างประจำ</t>
  </si>
  <si>
    <t>(1) เงินเพิ่มพิเศษสำหรับการสู้รบ (พ.ส.ร.)</t>
  </si>
  <si>
    <t>(2) ค่าตอบแทนรายเดือนลูกจ้างประจำ</t>
  </si>
  <si>
    <t>(3) เงินช่วยเหลือการครองชีพพิเศษ (ค.ช.จ.)</t>
  </si>
  <si>
    <t>(4) เงินสวัสดิการสำหรับการปฏิบัติงานประจำสำนักงานในพื้นที่พิเศษสำหรับลูกจ้างประจำ (ส.ป.พ.)</t>
  </si>
  <si>
    <t>1.7 ค่าจ้างชั่วคราวในต่างประเทศ</t>
  </si>
  <si>
    <t>1.8 พนักงานราชการ</t>
  </si>
  <si>
    <t>1) เงินเดือนพนักงานราชการ</t>
  </si>
  <si>
    <t>2) เงินครองชีพชั่วคราวพนักงานราชการ</t>
  </si>
  <si>
    <t>2. งบดำเนินงาน</t>
  </si>
  <si>
    <t>2.3 ค่าตอบแทน ใช้สอย และวัสดุ</t>
  </si>
  <si>
    <t>1) ค่าตอบแทน</t>
  </si>
  <si>
    <t>(1) ค่าเช่าบ้าน</t>
  </si>
  <si>
    <t>(2) ค่าเช่าบ้านของข้าราชการในต่างประเทศ (ผูกพัน)</t>
  </si>
  <si>
    <t>(3) ค่าตอบแทนพิเศษเงินเดือนเต็มขั้น</t>
  </si>
  <si>
    <t>(3.1) เต็มขั้น (ข้าราชการ)</t>
  </si>
  <si>
    <t>(3.2) เต็มขั้น (ลูกจ้างประจำ)</t>
  </si>
  <si>
    <t>(4) เงินอื่น ๆ ที่กฎหมายท้องถิ่นกำหนดให้จ่ายควบกับค่าจ้างชั่วคราวที่ปฏิบัติงานในต่างประเทศ</t>
  </si>
  <si>
    <t>(5) ค่าตอบแทนพิเศษรายเดือนให้แก่เจ้าหน้าที่ผู้ปฏิบัติงานในพื้นที่จังหวัดชายแดนภาคใต้ของข้าราชการและลูกจ้างประจำ (ต.ป.พ.)</t>
  </si>
  <si>
    <t>(5.1) ต.ป.พ. (ข้าราชการ)</t>
  </si>
  <si>
    <t>(5.2) ต.ป.พ. (ลูกจ้างประจำ)</t>
  </si>
  <si>
    <t>(6) ค่าตอบแทนพิเศษรายเดือนให้แก่เจ้าหน้าที่ผู้ปฏิบัติงานในพื้นที่จังหวัดชายแดนภาคใต้ของพนักงานราชการ</t>
  </si>
  <si>
    <t>(7) เงินค่ารักษาพยาบาลข้าราชการประจำในต่างประเทศ</t>
  </si>
  <si>
    <t>(7.1) ค่ารักษาพยาบาลประเภทผู้ป่วยนอก</t>
  </si>
  <si>
    <t>(7.2) ค่ารักษาพยาบาลประเภทผู้ป่วยใน</t>
  </si>
  <si>
    <t>(8) เงินช่วยเหลือการศึกษาบุตรของข้าราชการในต่างประเทศ</t>
  </si>
  <si>
    <t>2) ค่าใช้สอย</t>
  </si>
  <si>
    <t>(1) เงินสมทบกองทุนประกันสังคมสำหรับพนักงานราชการ</t>
  </si>
  <si>
    <t>(2) เงินสมทบกองทุนเงินทดแทน</t>
  </si>
  <si>
    <t>(3) ค่าประกันสังคมของลูกจ้างชั่วคราวในต่างประเทศ</t>
  </si>
  <si>
    <t>แผนงานพื้นฐานด้านการสร้างความสามารถในการแข่งขัน</t>
  </si>
  <si>
    <t>ผลผลิตอำนวยการและบริหารจัดการด้านการเกษตร</t>
  </si>
  <si>
    <t>การบูรณาการงานในส่วนภูมิภาค</t>
  </si>
  <si>
    <t>(11) ค่าเบี้ยประชุมกรรมการ</t>
  </si>
  <si>
    <t>(4) ค่าเช่าทรัพย์สิน (เช่าอาคาร)</t>
  </si>
  <si>
    <t>(7) ค่าภาษี ค่าธรรมเนียม ค่าเบี้ยประกัน</t>
  </si>
  <si>
    <t>(7.3) ค่าเบี้ยประกัน</t>
  </si>
  <si>
    <t>(8) ค่ารับรองและพิธีการ</t>
  </si>
  <si>
    <t>(11) ค่าใช้จ่ายในการประชุมราชการ</t>
  </si>
  <si>
    <t>(12) ค่าเบี้ยเลี้ยง ที่พัก และพาหนะ ในประเทศไทย</t>
  </si>
  <si>
    <t>(12.1) ค่าเบี้ยเลี้ยง - ในประเทศไทย</t>
  </si>
  <si>
    <t>(12.3) ค่าใช้จ่ายเดินทางไปราชการ - ในประเทศไทย</t>
  </si>
  <si>
    <t>(13) ค่าซ่อมแซมครุภัณฑ์</t>
  </si>
  <si>
    <t>(15) ค่าซ่อมแซมยานพาหนะและขนส่ง</t>
  </si>
  <si>
    <t>(18) ค่าจ้างเหมาบริการ</t>
  </si>
  <si>
    <t>(18.1) จ้างเหมาบุคคลปฏิบัติงาน</t>
  </si>
  <si>
    <t>(18.2) จ้างเหมาเอกชนจัดหาอุปกรณ์</t>
  </si>
  <si>
    <t>(18.2.3) อุปกรณ์สำนักงาน , เครื่องถ่ายเอกสาร , เครื่องคอมพิวเตอร์</t>
  </si>
  <si>
    <t>(18.3) จ้างเหมาเอกชนปฏิบัติงาน</t>
  </si>
  <si>
    <t>(18.3.1) ค่าจ้างเหมาบริการ - บุคคลภายนอก</t>
  </si>
  <si>
    <t>3) ค่าวัสดุ</t>
  </si>
  <si>
    <t>(8) วัสดุเชื้อเพลิงและหล่อลื่น</t>
  </si>
  <si>
    <t>(9) วัสดุยานพาหนะและขนส่ง</t>
  </si>
  <si>
    <t>(10) วัสดุในสำนักงาน</t>
  </si>
  <si>
    <t>(10.1) วัสดุสำนักงาน</t>
  </si>
  <si>
    <t>2.4 ค่าสาธารณูปโภค</t>
  </si>
  <si>
    <t>1) ค่าโทรศัพท์</t>
  </si>
  <si>
    <t>(1) ค่าโทรศัพท์สำนักงาน</t>
  </si>
  <si>
    <t>2) ค่าน้ำประปา</t>
  </si>
  <si>
    <t>3) ค่าไฟฟ้า</t>
  </si>
  <si>
    <t>4) ค่าไปรษณีย์โทรเลข</t>
  </si>
  <si>
    <t>5. งบรายจ่ายอื่น</t>
  </si>
  <si>
    <t>5.47 ค่าใช้จ่ายโครงการการสนับสนุนการขับเคลื่อนงานด้านการเกษตรในระดับพื้นที่</t>
  </si>
  <si>
    <t>2) ค่าใช้จ่ายในการจัดประชุม</t>
  </si>
  <si>
    <t>3) ค่าจัดหาวัสดุ</t>
  </si>
  <si>
    <t>การจัดการระบบเทคโนโลยีสารสนเทศและการสื่อสาร</t>
  </si>
  <si>
    <t>(11) วัสดุคอมพิวเตอร์</t>
  </si>
  <si>
    <t>5) ค่าบริการสื่อสารและโทรคมนาคม</t>
  </si>
  <si>
    <t>(2) ค่าเช่าสัญญาณอินเตอร์เน็ต (สกธ. / กษ.จว. / สปษ.)</t>
  </si>
</sst>
</file>

<file path=xl/styles.xml><?xml version="1.0" encoding="utf-8"?>
<styleSheet xmlns="http://schemas.openxmlformats.org/spreadsheetml/2006/main">
  <numFmts count="1">
    <numFmt numFmtId="164" formatCode="#,##0.00"/>
    <numFmt numFmtId="164" formatCode="#,##0.00"/>
    <numFmt numFmtId="164" formatCode="#,##0.00"/>
    <numFmt numFmtId="164" formatCode="#,##0.00"/>
    <numFmt numFmtId="164" formatCode="#,##0.00"/>
    <numFmt numFmtId="164" formatCode="#,##0.00"/>
    <numFmt numFmtId="164" formatCode="#,##0.00"/>
    <numFmt numFmtId="164" formatCode="#,##0.00"/>
    <numFmt numFmtId="164" formatCode="#,##0.00"/>
  </numFmts>
  <fonts count="7">
    <font>
      <sz val="11"/>
      <color theme="1"/>
      <name val="Calibri"/>
      <family val="2"/>
      <scheme val="minor"/>
    </font>
    <font>
      <b/>
      <sz val="20"/>
      <color theme="1"/>
      <name val="TH Sarabun New"/>
      <family val="2"/>
    </font>
    <font>
      <sz val="18"/>
      <color theme="1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b/>
      <sz val="14"/>
      <color theme="1"/>
      <name val="TH Sarabun New"/>
      <family val="2"/>
    </font>
    <font>
      <sz val="10"/>
      <color rgb="FFFFFFFF"/>
      <name val="TH Sarabun New"/>
      <family val="2"/>
    </font>
  </fonts>
  <fills count="7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EFDEE"/>
        <bgColor indexed="64"/>
      </patternFill>
    </fill>
    <fill>
      <patternFill patternType="solid">
        <fgColor rgb="FFEEF8FE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4" fontId="3" fillId="0" borderId="1" xfId="0" applyNumberFormat="1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right" vertical="center"/>
    </xf>
    <xf numFmtId="164" fontId="4" fillId="0" borderId="2" xfId="0" applyNumberFormat="1" applyFont="1" applyBorder="1" applyAlignment="1">
      <alignment vertical="center"/>
    </xf>
    <xf numFmtId="164" fontId="4" fillId="2" borderId="2" xfId="0" applyNumberFormat="1" applyFont="1" applyFill="1" applyBorder="1" applyAlignment="1">
      <alignment vertical="center"/>
    </xf>
    <xf numFmtId="0" fontId="6" fillId="0" borderId="0" xfId="0" applyFont="1"/>
    <xf numFmtId="0" fontId="4" fillId="3" borderId="3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164" fontId="4" fillId="3" borderId="2" xfId="0" applyNumberFormat="1" applyFont="1" applyFill="1" applyBorder="1"/>
    <xf numFmtId="0" fontId="4" fillId="4" borderId="3" xfId="0" applyFont="1" applyFill="1" applyBorder="1" applyAlignment="1">
      <alignment vertical="center"/>
    </xf>
    <xf numFmtId="0" fontId="4" fillId="4" borderId="4" xfId="0" applyFont="1" applyFill="1" applyBorder="1" applyAlignment="1">
      <alignment vertical="center"/>
    </xf>
    <xf numFmtId="0" fontId="4" fillId="4" borderId="5" xfId="0" applyFont="1" applyFill="1" applyBorder="1" applyAlignment="1">
      <alignment vertical="center"/>
    </xf>
    <xf numFmtId="164" fontId="4" fillId="4" borderId="2" xfId="0" applyNumberFormat="1" applyFont="1" applyFill="1" applyBorder="1"/>
    <xf numFmtId="164" fontId="4" fillId="5" borderId="3" xfId="0" applyNumberFormat="1" applyFont="1" applyFill="1" applyBorder="1" applyAlignment="1">
      <alignment vertical="center"/>
    </xf>
    <xf numFmtId="0" fontId="4" fillId="5" borderId="4" xfId="0" applyFont="1" applyFill="1" applyBorder="1" applyAlignment="1">
      <alignment vertical="center"/>
    </xf>
    <xf numFmtId="164" fontId="4" fillId="5" borderId="2" xfId="0" applyNumberFormat="1" applyFont="1" applyFill="1" applyBorder="1" applyAlignment="1">
      <alignment vertical="center"/>
    </xf>
    <xf numFmtId="0" fontId="4" fillId="6" borderId="3" xfId="0" applyFont="1" applyFill="1" applyBorder="1" applyAlignment="1">
      <alignment vertical="center"/>
    </xf>
    <xf numFmtId="0" fontId="4" fillId="6" borderId="4" xfId="0" applyFont="1" applyFill="1" applyBorder="1" applyAlignment="1">
      <alignment vertical="center"/>
    </xf>
    <xf numFmtId="0" fontId="4" fillId="6" borderId="5" xfId="0" applyFont="1" applyFill="1" applyBorder="1" applyAlignment="1">
      <alignment vertical="center"/>
    </xf>
    <xf numFmtId="164" fontId="4" fillId="6" borderId="2" xfId="0" applyNumberFormat="1" applyFont="1" applyFill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 wrapText="1"/>
    </xf>
    <xf numFmtId="164" fontId="3" fillId="0" borderId="2" xfId="0" applyNumberFormat="1" applyFont="1" applyBorder="1" applyAlignment="1">
      <alignment vertical="center"/>
    </xf>
    <xf numFmtId="0" fontId="3" fillId="0" borderId="5" xfId="0" applyFont="1" applyBorder="1" applyAlignment="1">
      <alignment horizontal="left" vertical="center" indent="2" wrapText="1"/>
    </xf>
    <xf numFmtId="0" fontId="3" fillId="0" borderId="5" xfId="0" applyFont="1" applyBorder="1" applyAlignment="1">
      <alignment horizontal="left" vertical="center" indent="3" wrapText="1"/>
    </xf>
    <xf numFmtId="0" fontId="3" fillId="0" borderId="5" xfId="0" applyFont="1" applyBorder="1" applyAlignment="1">
      <alignment horizontal="left" vertical="center" indent="4" wrapText="1"/>
    </xf>
    <xf numFmtId="0" fontId="3" fillId="0" borderId="5" xfId="0" applyFont="1" applyBorder="1" applyAlignment="1">
      <alignment horizontal="left" vertical="center" indent="5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W114"/>
  <sheetViews>
    <sheetView showGridLines="0" tabSelected="1" workbookViewId="0"/>
  </sheetViews>
  <sheetFormatPr defaultRowHeight="15"/>
  <cols>
    <col min="1" max="2" width="2.7109375" customWidth="1"/>
    <col min="3" max="3" width="50.7109375" customWidth="1"/>
    <col min="4" max="49" width="19.42578125" customWidth="1"/>
  </cols>
  <sheetData>
    <row r="1" spans="1:49">
      <c r="A1" s="1" t="s">
        <v>0</v>
      </c>
    </row>
    <row r="2" spans="1:49">
      <c r="A2" s="1" t="s">
        <v>1</v>
      </c>
    </row>
    <row r="3" spans="1:49" ht="30" customHeight="1">
      <c r="C3" s="2" t="s">
        <v>2</v>
      </c>
      <c r="Y3" s="2" t="s">
        <v>3</v>
      </c>
      <c r="Z3" s="3">
        <f>IFERROR(MIN(100,(Z12/AM12)*100),0)</f>
        <v>0</v>
      </c>
      <c r="AC3" s="2" t="s">
        <v>4</v>
      </c>
      <c r="AD3" s="3">
        <f>IFERROR(MIN(100,(AD12/AM12)*100),0)+Z3</f>
        <v>0</v>
      </c>
      <c r="AG3" s="2" t="s">
        <v>5</v>
      </c>
      <c r="AH3" s="3">
        <f>IFERROR(MIN(100,(AH12/AM12)*100),0)+AD3</f>
        <v>0</v>
      </c>
      <c r="AK3" s="2" t="s">
        <v>6</v>
      </c>
      <c r="AL3" s="3">
        <f>IFERROR(MIN(100,(AL12/AM12)*100),0)+AH3</f>
        <v>0</v>
      </c>
    </row>
    <row r="4" spans="1:49" ht="30" customHeight="1">
      <c r="C4" s="2" t="s">
        <v>7</v>
      </c>
      <c r="Y4" s="2" t="s">
        <v>3</v>
      </c>
      <c r="Z4" s="3">
        <f>IFERROR(MIN(100,(Z13/F13)*100),0)</f>
        <v>0</v>
      </c>
      <c r="AC4" s="2" t="s">
        <v>4</v>
      </c>
      <c r="AD4" s="3">
        <f>IFERROR(MIN(100,(AD13/F13)*100),0)+Z4</f>
        <v>0</v>
      </c>
      <c r="AG4" s="2" t="s">
        <v>5</v>
      </c>
      <c r="AH4" s="3">
        <f>IFERROR(MIN(100,(AH13/F13)*100),0)+AD4</f>
        <v>0</v>
      </c>
      <c r="AK4" s="2" t="s">
        <v>6</v>
      </c>
      <c r="AL4" s="3">
        <f>IFERROR(MIN(100,(AL13/F13)*100),0)+AH4</f>
        <v>0</v>
      </c>
    </row>
    <row r="5" spans="1:49" ht="5" customHeight="1"/>
    <row r="6" spans="1:49">
      <c r="W6" s="4" t="s">
        <v>32</v>
      </c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W6" s="5" t="s">
        <v>8</v>
      </c>
    </row>
    <row r="7" spans="1:49">
      <c r="A7" s="4" t="s">
        <v>9</v>
      </c>
      <c r="B7" s="4"/>
      <c r="C7" s="4"/>
      <c r="D7" s="4" t="s">
        <v>10</v>
      </c>
      <c r="E7" s="4" t="s">
        <v>11</v>
      </c>
      <c r="F7" s="4" t="s">
        <v>12</v>
      </c>
      <c r="G7" s="4" t="s">
        <v>13</v>
      </c>
      <c r="H7" s="4"/>
      <c r="I7" s="4" t="s">
        <v>16</v>
      </c>
      <c r="J7" s="4"/>
      <c r="K7" s="4"/>
      <c r="L7" s="4"/>
      <c r="M7" s="4"/>
      <c r="N7" s="4"/>
      <c r="O7" s="4"/>
      <c r="P7" s="4" t="s">
        <v>24</v>
      </c>
      <c r="Q7" s="4" t="s">
        <v>25</v>
      </c>
      <c r="R7" s="4" t="s">
        <v>26</v>
      </c>
      <c r="S7" s="4" t="s">
        <v>27</v>
      </c>
      <c r="T7" s="4"/>
      <c r="U7" s="4"/>
      <c r="V7" s="4"/>
      <c r="W7" s="4" t="s">
        <v>33</v>
      </c>
      <c r="X7" s="4"/>
      <c r="Y7" s="4"/>
      <c r="Z7" s="4"/>
      <c r="AA7" s="4" t="s">
        <v>38</v>
      </c>
      <c r="AB7" s="4"/>
      <c r="AC7" s="4"/>
      <c r="AD7" s="4"/>
      <c r="AE7" s="4" t="s">
        <v>42</v>
      </c>
      <c r="AF7" s="4"/>
      <c r="AG7" s="4"/>
      <c r="AH7" s="4"/>
      <c r="AI7" s="4" t="s">
        <v>46</v>
      </c>
      <c r="AJ7" s="4"/>
      <c r="AK7" s="4"/>
      <c r="AL7" s="4"/>
      <c r="AM7" s="4" t="s">
        <v>50</v>
      </c>
      <c r="AN7" s="4"/>
      <c r="AO7" s="4"/>
      <c r="AP7" s="4"/>
      <c r="AQ7" s="4" t="s">
        <v>55</v>
      </c>
      <c r="AR7" s="4"/>
      <c r="AS7" s="4"/>
      <c r="AT7" s="4"/>
      <c r="AU7" s="4" t="s">
        <v>60</v>
      </c>
      <c r="AV7" s="4" t="s">
        <v>61</v>
      </c>
      <c r="AW7" s="4" t="s">
        <v>62</v>
      </c>
    </row>
    <row r="8" spans="1:49">
      <c r="A8" s="4"/>
      <c r="B8" s="4"/>
      <c r="C8" s="4"/>
      <c r="D8" s="4"/>
      <c r="E8" s="4"/>
      <c r="F8" s="4"/>
      <c r="G8" s="4" t="s">
        <v>14</v>
      </c>
      <c r="H8" s="4" t="s">
        <v>15</v>
      </c>
      <c r="I8" s="4" t="s">
        <v>17</v>
      </c>
      <c r="J8" s="4" t="s">
        <v>18</v>
      </c>
      <c r="K8" s="4" t="s">
        <v>19</v>
      </c>
      <c r="L8" s="4" t="s">
        <v>20</v>
      </c>
      <c r="M8" s="4" t="s">
        <v>21</v>
      </c>
      <c r="N8" s="4" t="s">
        <v>22</v>
      </c>
      <c r="O8" s="4" t="s">
        <v>23</v>
      </c>
      <c r="P8" s="4"/>
      <c r="Q8" s="4"/>
      <c r="R8" s="4"/>
      <c r="S8" s="4" t="s">
        <v>28</v>
      </c>
      <c r="T8" s="4" t="s">
        <v>29</v>
      </c>
      <c r="U8" s="4" t="s">
        <v>30</v>
      </c>
      <c r="V8" s="4" t="s">
        <v>31</v>
      </c>
      <c r="W8" s="4" t="s">
        <v>34</v>
      </c>
      <c r="X8" s="4" t="s">
        <v>35</v>
      </c>
      <c r="Y8" s="4" t="s">
        <v>36</v>
      </c>
      <c r="Z8" s="4" t="s">
        <v>37</v>
      </c>
      <c r="AA8" s="4" t="s">
        <v>39</v>
      </c>
      <c r="AB8" s="4" t="s">
        <v>40</v>
      </c>
      <c r="AC8" s="4" t="s">
        <v>41</v>
      </c>
      <c r="AD8" s="4" t="s">
        <v>37</v>
      </c>
      <c r="AE8" s="4" t="s">
        <v>43</v>
      </c>
      <c r="AF8" s="4" t="s">
        <v>44</v>
      </c>
      <c r="AG8" s="4" t="s">
        <v>45</v>
      </c>
      <c r="AH8" s="4" t="s">
        <v>37</v>
      </c>
      <c r="AI8" s="4" t="s">
        <v>47</v>
      </c>
      <c r="AJ8" s="4" t="s">
        <v>48</v>
      </c>
      <c r="AK8" s="4" t="s">
        <v>49</v>
      </c>
      <c r="AL8" s="4" t="s">
        <v>37</v>
      </c>
      <c r="AM8" s="4" t="s">
        <v>51</v>
      </c>
      <c r="AN8" s="4" t="s">
        <v>52</v>
      </c>
      <c r="AO8" s="4" t="s">
        <v>53</v>
      </c>
      <c r="AP8" s="4" t="s">
        <v>54</v>
      </c>
      <c r="AQ8" s="4" t="s">
        <v>56</v>
      </c>
      <c r="AR8" s="4"/>
      <c r="AS8" s="4" t="s">
        <v>59</v>
      </c>
      <c r="AT8" s="4"/>
      <c r="AU8" s="4"/>
      <c r="AV8" s="4"/>
      <c r="AW8" s="4"/>
    </row>
    <row r="9" spans="1:4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 t="s">
        <v>57</v>
      </c>
      <c r="AR9" s="4" t="s">
        <v>58</v>
      </c>
      <c r="AS9" s="4" t="s">
        <v>57</v>
      </c>
      <c r="AT9" s="4" t="s">
        <v>58</v>
      </c>
      <c r="AU9" s="4"/>
      <c r="AV9" s="4"/>
      <c r="AW9" s="4"/>
    </row>
    <row r="10" spans="1:49">
      <c r="A10" s="6" t="s">
        <v>63</v>
      </c>
      <c r="B10" s="6"/>
      <c r="C10" s="6"/>
      <c r="D10" s="7" t="s">
        <v>64</v>
      </c>
      <c r="E10" s="7" t="s">
        <v>65</v>
      </c>
      <c r="F10" s="7" t="s">
        <v>66</v>
      </c>
      <c r="G10" s="7" t="s">
        <v>67</v>
      </c>
      <c r="H10" s="7" t="s">
        <v>68</v>
      </c>
      <c r="I10" s="7" t="s">
        <v>69</v>
      </c>
      <c r="J10" s="7" t="s">
        <v>70</v>
      </c>
      <c r="K10" s="7" t="s">
        <v>71</v>
      </c>
      <c r="L10" s="7" t="s">
        <v>72</v>
      </c>
      <c r="M10" s="7" t="s">
        <v>73</v>
      </c>
      <c r="N10" s="7" t="s">
        <v>74</v>
      </c>
      <c r="O10" s="7" t="s">
        <v>75</v>
      </c>
      <c r="P10" s="7" t="s">
        <v>76</v>
      </c>
      <c r="Q10" s="7" t="s">
        <v>77</v>
      </c>
      <c r="R10" s="7" t="s">
        <v>78</v>
      </c>
      <c r="S10" s="7" t="s">
        <v>79</v>
      </c>
      <c r="T10" s="7" t="s">
        <v>80</v>
      </c>
      <c r="U10" s="7" t="s">
        <v>81</v>
      </c>
      <c r="V10" s="7" t="s">
        <v>82</v>
      </c>
      <c r="W10" s="7" t="s">
        <v>83</v>
      </c>
      <c r="X10" s="7" t="s">
        <v>84</v>
      </c>
      <c r="Y10" s="7" t="s">
        <v>85</v>
      </c>
      <c r="Z10" s="7" t="s">
        <v>86</v>
      </c>
      <c r="AA10" s="7" t="s">
        <v>87</v>
      </c>
      <c r="AB10" s="7" t="s">
        <v>88</v>
      </c>
      <c r="AC10" s="7" t="s">
        <v>89</v>
      </c>
      <c r="AD10" s="7" t="s">
        <v>90</v>
      </c>
      <c r="AE10" s="7" t="s">
        <v>91</v>
      </c>
      <c r="AF10" s="7" t="s">
        <v>92</v>
      </c>
      <c r="AG10" s="7" t="s">
        <v>93</v>
      </c>
      <c r="AH10" s="7" t="s">
        <v>94</v>
      </c>
      <c r="AI10" s="7" t="s">
        <v>95</v>
      </c>
      <c r="AJ10" s="7" t="s">
        <v>96</v>
      </c>
      <c r="AK10" s="7" t="s">
        <v>97</v>
      </c>
      <c r="AL10" s="7" t="s">
        <v>98</v>
      </c>
      <c r="AM10" s="7" t="s">
        <v>99</v>
      </c>
      <c r="AN10" s="7" t="s">
        <v>100</v>
      </c>
      <c r="AO10" s="7" t="s">
        <v>101</v>
      </c>
      <c r="AP10" s="7" t="s">
        <v>102</v>
      </c>
      <c r="AQ10" s="7" t="s">
        <v>103</v>
      </c>
      <c r="AR10" s="7" t="s">
        <v>104</v>
      </c>
      <c r="AS10" s="7" t="s">
        <v>105</v>
      </c>
      <c r="AT10" s="7" t="s">
        <v>106</v>
      </c>
      <c r="AU10" s="7" t="s">
        <v>107</v>
      </c>
      <c r="AV10" s="7" t="s">
        <v>108</v>
      </c>
      <c r="AW10" s="7" t="s">
        <v>109</v>
      </c>
    </row>
    <row r="11" spans="1:49">
      <c r="A11" s="6"/>
      <c r="B11" s="6"/>
      <c r="C11" s="6"/>
      <c r="D11" s="7"/>
      <c r="E11" s="7"/>
      <c r="F11" s="7" t="s">
        <v>110</v>
      </c>
      <c r="G11" s="7"/>
      <c r="H11" s="7" t="s">
        <v>67</v>
      </c>
      <c r="I11" s="7"/>
      <c r="J11" s="7"/>
      <c r="K11" s="7"/>
      <c r="L11" s="7"/>
      <c r="M11" s="7"/>
      <c r="N11" s="7"/>
      <c r="O11" s="7"/>
      <c r="P11" s="7" t="s">
        <v>111</v>
      </c>
      <c r="Q11" s="7" t="s">
        <v>112</v>
      </c>
      <c r="R11" s="7" t="s">
        <v>113</v>
      </c>
      <c r="S11" s="7" t="s">
        <v>114</v>
      </c>
      <c r="T11" s="7"/>
      <c r="U11" s="7"/>
      <c r="V11" s="7"/>
      <c r="W11" s="7"/>
      <c r="X11" s="7"/>
      <c r="Y11" s="7"/>
      <c r="Z11" s="7" t="s">
        <v>115</v>
      </c>
      <c r="AA11" s="7"/>
      <c r="AB11" s="7"/>
      <c r="AC11" s="7"/>
      <c r="AD11" s="7" t="s">
        <v>116</v>
      </c>
      <c r="AE11" s="7"/>
      <c r="AF11" s="7"/>
      <c r="AG11" s="7"/>
      <c r="AH11" s="7" t="s">
        <v>117</v>
      </c>
      <c r="AI11" s="7"/>
      <c r="AJ11" s="7"/>
      <c r="AK11" s="7"/>
      <c r="AL11" s="7" t="s">
        <v>118</v>
      </c>
      <c r="AM11" s="7" t="s">
        <v>119</v>
      </c>
      <c r="AN11" s="7"/>
      <c r="AO11" s="7"/>
      <c r="AP11" s="7"/>
      <c r="AQ11" s="7" t="s">
        <v>120</v>
      </c>
      <c r="AR11" s="7" t="s">
        <v>121</v>
      </c>
      <c r="AS11" s="7" t="s">
        <v>122</v>
      </c>
      <c r="AT11" s="7" t="s">
        <v>123</v>
      </c>
      <c r="AU11" s="7"/>
      <c r="AV11" s="7"/>
      <c r="AW11" s="7" t="s">
        <v>124</v>
      </c>
    </row>
    <row r="12" spans="1:49">
      <c r="A12" s="8" t="s">
        <v>125</v>
      </c>
      <c r="B12" s="8"/>
      <c r="C12" s="8"/>
      <c r="D12" s="9">
        <f>D14</f>
        <v>0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9">
        <v>0</v>
      </c>
      <c r="X12" s="9">
        <v>0</v>
      </c>
      <c r="Y12" s="9">
        <v>0</v>
      </c>
      <c r="Z12" s="9">
        <f>W12+X12+Y12</f>
        <v>0</v>
      </c>
      <c r="AA12" s="9">
        <v>509215</v>
      </c>
      <c r="AB12" s="9">
        <v>560625</v>
      </c>
      <c r="AC12" s="9">
        <v>544950</v>
      </c>
      <c r="AD12" s="9">
        <f>AA12+AB12+AC12</f>
        <v>0</v>
      </c>
      <c r="AE12" s="9">
        <v>503810</v>
      </c>
      <c r="AF12" s="9">
        <v>508810</v>
      </c>
      <c r="AG12" s="9">
        <v>548110</v>
      </c>
      <c r="AH12" s="9">
        <f>AE12+AF12+AG12</f>
        <v>0</v>
      </c>
      <c r="AI12" s="9">
        <v>548960</v>
      </c>
      <c r="AJ12" s="9">
        <v>507010</v>
      </c>
      <c r="AK12" s="9">
        <v>588480</v>
      </c>
      <c r="AL12" s="9">
        <f>AI12+AK12+AK12</f>
        <v>0</v>
      </c>
      <c r="AM12" s="9">
        <f>Z12+AD12+AH12+AL12</f>
        <v>0</v>
      </c>
      <c r="AN12" s="10"/>
      <c r="AO12" s="10"/>
      <c r="AP12" s="10"/>
      <c r="AQ12" s="10"/>
      <c r="AR12" s="10"/>
      <c r="AS12" s="10"/>
      <c r="AT12" s="10"/>
      <c r="AU12" s="10"/>
      <c r="AV12" s="10"/>
      <c r="AW12" s="10"/>
    </row>
    <row r="13" spans="1:49">
      <c r="A13" s="8" t="s">
        <v>126</v>
      </c>
      <c r="B13" s="8"/>
      <c r="C13" s="8"/>
      <c r="D13" s="10"/>
      <c r="E13" s="9">
        <f>E14</f>
        <v>0</v>
      </c>
      <c r="F13" s="9">
        <f>D12-E13</f>
        <v>0</v>
      </c>
      <c r="G13" s="9">
        <f>G14</f>
        <v>0</v>
      </c>
      <c r="H13" s="9">
        <f>H14</f>
        <v>0</v>
      </c>
      <c r="I13" s="9">
        <f>I14</f>
        <v>0</v>
      </c>
      <c r="J13" s="9">
        <f>J14</f>
        <v>0</v>
      </c>
      <c r="K13" s="9">
        <f>K14</f>
        <v>0</v>
      </c>
      <c r="L13" s="9">
        <f>L14</f>
        <v>0</v>
      </c>
      <c r="M13" s="9">
        <f>M14</f>
        <v>0</v>
      </c>
      <c r="N13" s="9">
        <f>N14</f>
        <v>0</v>
      </c>
      <c r="O13" s="9">
        <f>O14</f>
        <v>0</v>
      </c>
      <c r="P13" s="9">
        <f>P14</f>
        <v>0</v>
      </c>
      <c r="Q13" s="9">
        <f>Q14</f>
        <v>0</v>
      </c>
      <c r="R13" s="9">
        <f>R14</f>
        <v>0</v>
      </c>
      <c r="S13" s="9">
        <f>S14</f>
        <v>0</v>
      </c>
      <c r="T13" s="9">
        <f>T14</f>
        <v>0</v>
      </c>
      <c r="U13" s="9">
        <f>U14</f>
        <v>0</v>
      </c>
      <c r="V13" s="9">
        <f>V14</f>
        <v>0</v>
      </c>
      <c r="W13" s="9">
        <f>W14</f>
        <v>0</v>
      </c>
      <c r="X13" s="9">
        <f>X14</f>
        <v>0</v>
      </c>
      <c r="Y13" s="9">
        <f>Y14</f>
        <v>0</v>
      </c>
      <c r="Z13" s="9">
        <f>Z14</f>
        <v>0</v>
      </c>
      <c r="AA13" s="9">
        <f>AA14</f>
        <v>0</v>
      </c>
      <c r="AB13" s="9">
        <f>AB14</f>
        <v>0</v>
      </c>
      <c r="AC13" s="9">
        <f>AC14</f>
        <v>0</v>
      </c>
      <c r="AD13" s="9">
        <f>AD14</f>
        <v>0</v>
      </c>
      <c r="AE13" s="9">
        <f>AE14</f>
        <v>0</v>
      </c>
      <c r="AF13" s="9">
        <f>AF14</f>
        <v>0</v>
      </c>
      <c r="AG13" s="9">
        <f>AG14</f>
        <v>0</v>
      </c>
      <c r="AH13" s="9">
        <f>AH14</f>
        <v>0</v>
      </c>
      <c r="AI13" s="9">
        <f>AI14</f>
        <v>0</v>
      </c>
      <c r="AJ13" s="9">
        <f>AJ14</f>
        <v>0</v>
      </c>
      <c r="AK13" s="9">
        <f>AK14</f>
        <v>0</v>
      </c>
      <c r="AL13" s="9">
        <f>AL14</f>
        <v>0</v>
      </c>
      <c r="AM13" s="9">
        <f>AM14</f>
        <v>0</v>
      </c>
      <c r="AN13" s="9">
        <f>AN14</f>
        <v>0</v>
      </c>
      <c r="AO13" s="9">
        <f>AO14</f>
        <v>0</v>
      </c>
      <c r="AP13" s="9">
        <f>AP14</f>
        <v>0</v>
      </c>
      <c r="AQ13" s="9">
        <f>AQ14</f>
        <v>0</v>
      </c>
      <c r="AR13" s="9">
        <f>AR14</f>
        <v>0</v>
      </c>
      <c r="AS13" s="9">
        <f>AS14</f>
        <v>0</v>
      </c>
      <c r="AT13" s="9">
        <f>AT14</f>
        <v>0</v>
      </c>
      <c r="AU13" s="9">
        <f>AU14</f>
        <v>0</v>
      </c>
      <c r="AV13" s="9">
        <f>AV14</f>
        <v>0</v>
      </c>
      <c r="AW13" s="9">
        <f>AW14</f>
        <v>0</v>
      </c>
    </row>
    <row r="14" spans="1:49" ht="2" customHeight="1">
      <c r="D14" s="11">
        <f>SUM(D68+D15)</f>
        <v>0</v>
      </c>
      <c r="E14" s="11">
        <f>SUM(E68+E15)</f>
        <v>0</v>
      </c>
      <c r="F14" s="11">
        <f>D14-E14</f>
        <v>0</v>
      </c>
      <c r="G14" s="11">
        <f>SUM(G68+G15)</f>
        <v>0</v>
      </c>
      <c r="H14" s="11">
        <f>G14</f>
        <v>0</v>
      </c>
      <c r="I14" s="11">
        <f>SUM(I68+I15)</f>
        <v>0</v>
      </c>
      <c r="J14" s="11">
        <f>SUM(J68+J15)</f>
        <v>0</v>
      </c>
      <c r="K14" s="11">
        <f>SUM(K68+K15)</f>
        <v>0</v>
      </c>
      <c r="L14" s="11">
        <f>SUM(L68+L15)</f>
        <v>0</v>
      </c>
      <c r="M14" s="11">
        <f>SUM(M68+M15)</f>
        <v>0</v>
      </c>
      <c r="N14" s="11">
        <f>SUM(N68+N15)</f>
        <v>0</v>
      </c>
      <c r="O14" s="11">
        <f>SUM(O68+O15)</f>
        <v>0</v>
      </c>
      <c r="P14" s="11">
        <f>F14+I14+J14+K14+L14+M14+N14+O14</f>
        <v>0</v>
      </c>
      <c r="Q14" s="11">
        <f>H14+I14+J14+K14+L14+M14+N14+O14</f>
        <v>0</v>
      </c>
      <c r="R14" s="11">
        <f>Q14-S14-AM14</f>
        <v>0</v>
      </c>
      <c r="S14" s="11">
        <f>T14+U14+V14</f>
        <v>0</v>
      </c>
      <c r="T14" s="11">
        <f>SUM(T68+T15)</f>
        <v>0</v>
      </c>
      <c r="U14" s="11">
        <f>SUM(U68+U15)</f>
        <v>0</v>
      </c>
      <c r="V14" s="11">
        <f>SUM(V68+V15)</f>
        <v>0</v>
      </c>
      <c r="W14" s="11">
        <f>SUM(W68+W15)</f>
        <v>0</v>
      </c>
      <c r="X14" s="11">
        <f>SUM(X68+X15)</f>
        <v>0</v>
      </c>
      <c r="Y14" s="11">
        <f>SUM(Y68+Y15)</f>
        <v>0</v>
      </c>
      <c r="Z14" s="11">
        <f>W14+14+X14+Y14</f>
        <v>0</v>
      </c>
      <c r="AA14" s="11">
        <f>SUM(AA68+AA15)</f>
        <v>0</v>
      </c>
      <c r="AB14" s="11">
        <f>SUM(AB68+AB15)</f>
        <v>0</v>
      </c>
      <c r="AC14" s="11">
        <f>SUM(AC68+AC15)</f>
        <v>0</v>
      </c>
      <c r="AD14" s="11">
        <f>AA14+AB14+AC14</f>
        <v>0</v>
      </c>
      <c r="AE14" s="11">
        <f>SUM(AE68+AE15)</f>
        <v>0</v>
      </c>
      <c r="AF14" s="11">
        <f>SUM(AF68+AF15)</f>
        <v>0</v>
      </c>
      <c r="AG14" s="11">
        <f>SUM(AG68+AG15)</f>
        <v>0</v>
      </c>
      <c r="AH14" s="11">
        <f>AE14+AF14+AG14</f>
        <v>0</v>
      </c>
      <c r="AI14" s="11">
        <f>SUM(AI68+AI15)</f>
        <v>0</v>
      </c>
      <c r="AJ14" s="11">
        <f>SUM(AJ68+AJ15)</f>
        <v>0</v>
      </c>
      <c r="AK14" s="11">
        <f>SUM(AK68+AK15)</f>
        <v>0</v>
      </c>
      <c r="AL14" s="11">
        <f>AI14+AJ14+AK14</f>
        <v>0</v>
      </c>
      <c r="AM14" s="11">
        <f>AN14+AO14+AP14</f>
        <v>0</v>
      </c>
      <c r="AN14" s="11">
        <f>SUM(AN68+AN15)</f>
        <v>0</v>
      </c>
      <c r="AO14" s="11">
        <f>SUM(AO68+AO15)</f>
        <v>0</v>
      </c>
      <c r="AP14" s="11">
        <f>SUM(AP68+AP15)</f>
        <v>0</v>
      </c>
      <c r="AQ14" s="11">
        <f>P14-AM14</f>
        <v>0</v>
      </c>
      <c r="AR14" s="11">
        <f>IFERROR(MIN(100,(AM14/S14)*100),0)</f>
        <v>0</v>
      </c>
      <c r="AS14" s="11">
        <f>Q14-AM14</f>
        <v>0</v>
      </c>
      <c r="AT14" s="11">
        <f>IFERROR(MIN(100,(AM14/Q14)*100),0)</f>
        <v>0</v>
      </c>
      <c r="AU14" s="11">
        <f>SUM(AU68+AU15)</f>
        <v>0</v>
      </c>
      <c r="AV14" s="11">
        <f>SUM(AV68+AV15)</f>
        <v>0</v>
      </c>
      <c r="AW14" s="11">
        <f>AQ14-AU14</f>
        <v>0</v>
      </c>
    </row>
    <row r="15" spans="1:49">
      <c r="A15" s="12" t="s">
        <v>127</v>
      </c>
      <c r="B15" s="13"/>
      <c r="C15" s="14"/>
      <c r="D15" s="15">
        <f>SUM(D16)</f>
        <v>0</v>
      </c>
      <c r="E15" s="15">
        <f>SUM(E16)</f>
        <v>0</v>
      </c>
      <c r="F15" s="15">
        <f>D15-E15</f>
        <v>0</v>
      </c>
      <c r="G15" s="15">
        <f>SUM(G16)</f>
        <v>0</v>
      </c>
      <c r="H15" s="15">
        <f>G15</f>
        <v>0</v>
      </c>
      <c r="I15" s="15">
        <f>SUM(I16)</f>
        <v>0</v>
      </c>
      <c r="J15" s="15">
        <f>SUM(J16)</f>
        <v>0</v>
      </c>
      <c r="K15" s="15">
        <f>SUM(K16)</f>
        <v>0</v>
      </c>
      <c r="L15" s="15">
        <f>SUM(L16)</f>
        <v>0</v>
      </c>
      <c r="M15" s="15">
        <f>SUM(M16)</f>
        <v>0</v>
      </c>
      <c r="N15" s="15">
        <f>SUM(N16)</f>
        <v>0</v>
      </c>
      <c r="O15" s="15">
        <f>SUM(O16)</f>
        <v>0</v>
      </c>
      <c r="P15" s="15">
        <f>F15+I15+J15+K15+L15+M15+N15+O15</f>
        <v>0</v>
      </c>
      <c r="Q15" s="15">
        <f>H15+I15+J15+K15+L15+M15+N15+O15</f>
        <v>0</v>
      </c>
      <c r="R15" s="15">
        <f>Q15-S15-AM15</f>
        <v>0</v>
      </c>
      <c r="S15" s="15">
        <f>T15+U15+V15</f>
        <v>0</v>
      </c>
      <c r="T15" s="15">
        <f>SUM(T16)</f>
        <v>0</v>
      </c>
      <c r="U15" s="15">
        <f>SUM(U16)</f>
        <v>0</v>
      </c>
      <c r="V15" s="15">
        <f>SUM(V16)</f>
        <v>0</v>
      </c>
      <c r="W15" s="15">
        <f>SUM(W16)</f>
        <v>0</v>
      </c>
      <c r="X15" s="15">
        <f>SUM(X16)</f>
        <v>0</v>
      </c>
      <c r="Y15" s="15">
        <f>SUM(Y16)</f>
        <v>0</v>
      </c>
      <c r="Z15" s="15">
        <f>W15+X15+Y15</f>
        <v>0</v>
      </c>
      <c r="AA15" s="15">
        <f>SUM(AA16)</f>
        <v>0</v>
      </c>
      <c r="AB15" s="15">
        <f>SUM(AB16)</f>
        <v>0</v>
      </c>
      <c r="AC15" s="15">
        <f>SUM(AC16)</f>
        <v>0</v>
      </c>
      <c r="AD15" s="15">
        <f>AA15+AB15+AC15</f>
        <v>0</v>
      </c>
      <c r="AE15" s="15">
        <f>SUM(AE16)</f>
        <v>0</v>
      </c>
      <c r="AF15" s="15">
        <f>SUM(AF16)</f>
        <v>0</v>
      </c>
      <c r="AG15" s="15">
        <f>SUM(AG16)</f>
        <v>0</v>
      </c>
      <c r="AH15" s="15">
        <f>AE15+AF15+AG15</f>
        <v>0</v>
      </c>
      <c r="AI15" s="15">
        <f>SUM(AI16)</f>
        <v>0</v>
      </c>
      <c r="AJ15" s="15">
        <f>SUM(AJ16)</f>
        <v>0</v>
      </c>
      <c r="AK15" s="15">
        <f>SUM(AK16)</f>
        <v>0</v>
      </c>
      <c r="AL15" s="15">
        <f>AI15+AJ15+AK15</f>
        <v>0</v>
      </c>
      <c r="AM15" s="15">
        <f>AN15+AO15+AP15</f>
        <v>0</v>
      </c>
      <c r="AN15" s="15">
        <f>SUM(AN16)</f>
        <v>0</v>
      </c>
      <c r="AO15" s="15">
        <f>SUM(AO16)</f>
        <v>0</v>
      </c>
      <c r="AP15" s="15">
        <f>SUM(AP16)</f>
        <v>0</v>
      </c>
      <c r="AQ15" s="15">
        <f>P15-AM15</f>
        <v>0</v>
      </c>
      <c r="AR15" s="15">
        <f>IFERROR(MIN(100,(AM15/P15)*100),0)</f>
        <v>0</v>
      </c>
      <c r="AS15" s="15">
        <f>Q15-AM15</f>
        <v>0</v>
      </c>
      <c r="AT15" s="15">
        <f>IFERROR(MIN(100,(AM15/Q15)*100),0)</f>
        <v>0</v>
      </c>
      <c r="AU15" s="15">
        <f>SUM(AU16)</f>
        <v>0</v>
      </c>
      <c r="AV15" s="15">
        <f>SUM(AV16)</f>
        <v>0</v>
      </c>
      <c r="AW15" s="15">
        <f>AQ15-AU15</f>
        <v>0</v>
      </c>
    </row>
    <row r="16" spans="1:49">
      <c r="A16" s="16" t="s">
        <v>128</v>
      </c>
      <c r="B16" s="17"/>
      <c r="C16" s="18"/>
      <c r="D16" s="19">
        <f>SUM(D17)</f>
        <v>0</v>
      </c>
      <c r="E16" s="19">
        <f>SUM(E17)</f>
        <v>0</v>
      </c>
      <c r="F16" s="19">
        <f>D16-E16</f>
        <v>0</v>
      </c>
      <c r="G16" s="19">
        <f>SUM(G17)</f>
        <v>0</v>
      </c>
      <c r="H16" s="19">
        <f>G16</f>
        <v>0</v>
      </c>
      <c r="I16" s="19">
        <f>SUM(I17)</f>
        <v>0</v>
      </c>
      <c r="J16" s="19">
        <f>SUM(J17)</f>
        <v>0</v>
      </c>
      <c r="K16" s="19">
        <f>SUM(K17)</f>
        <v>0</v>
      </c>
      <c r="L16" s="19">
        <f>SUM(L17)</f>
        <v>0</v>
      </c>
      <c r="M16" s="19">
        <f>SUM(M17)</f>
        <v>0</v>
      </c>
      <c r="N16" s="19">
        <f>SUM(N17)</f>
        <v>0</v>
      </c>
      <c r="O16" s="19">
        <f>SUM(O17)</f>
        <v>0</v>
      </c>
      <c r="P16" s="19">
        <f>F16+I16+J16+K16+L16+M16+N16+O16</f>
        <v>0</v>
      </c>
      <c r="Q16" s="19">
        <f>H16+I16+J16+K16+L16+M16+N16+O16</f>
        <v>0</v>
      </c>
      <c r="R16" s="19">
        <f>Q16-S16-AM16</f>
        <v>0</v>
      </c>
      <c r="S16" s="19">
        <f>T16+U16+V16</f>
        <v>0</v>
      </c>
      <c r="T16" s="19">
        <f>SUM(T17)</f>
        <v>0</v>
      </c>
      <c r="U16" s="19">
        <f>SUM(U17)</f>
        <v>0</v>
      </c>
      <c r="V16" s="19">
        <f>SUM(V17)</f>
        <v>0</v>
      </c>
      <c r="W16" s="19">
        <f>SUM(W17)</f>
        <v>0</v>
      </c>
      <c r="X16" s="19">
        <f>SUM(X17)</f>
        <v>0</v>
      </c>
      <c r="Y16" s="19">
        <f>SUM(Y17)</f>
        <v>0</v>
      </c>
      <c r="Z16" s="19">
        <f>W16+X16+Y16</f>
        <v>0</v>
      </c>
      <c r="AA16" s="19">
        <f>SUM(AA17)</f>
        <v>0</v>
      </c>
      <c r="AB16" s="19">
        <f>SUM(AB17)</f>
        <v>0</v>
      </c>
      <c r="AC16" s="19">
        <f>SUM(AC17)</f>
        <v>0</v>
      </c>
      <c r="AD16" s="19">
        <f>AA16+AB16+AC16</f>
        <v>0</v>
      </c>
      <c r="AE16" s="19">
        <f>SUM(AE17)</f>
        <v>0</v>
      </c>
      <c r="AF16" s="19">
        <f>SUM(AF17)</f>
        <v>0</v>
      </c>
      <c r="AG16" s="19">
        <f>SUM(AG17)</f>
        <v>0</v>
      </c>
      <c r="AH16" s="19">
        <f>AE16+AF16+AG16</f>
        <v>0</v>
      </c>
      <c r="AI16" s="19">
        <f>SUM(AI17)</f>
        <v>0</v>
      </c>
      <c r="AJ16" s="19">
        <f>SUM(AJ17)</f>
        <v>0</v>
      </c>
      <c r="AK16" s="19">
        <f>SUM(AK17)</f>
        <v>0</v>
      </c>
      <c r="AL16" s="19">
        <f>AI16+AJ16+AK16</f>
        <v>0</v>
      </c>
      <c r="AM16" s="19">
        <f>AN16+AO16+AP16</f>
        <v>0</v>
      </c>
      <c r="AN16" s="19">
        <f>SUM(AN17)</f>
        <v>0</v>
      </c>
      <c r="AO16" s="19">
        <f>SUM(AO17)</f>
        <v>0</v>
      </c>
      <c r="AP16" s="19">
        <f>SUM(AP17)</f>
        <v>0</v>
      </c>
      <c r="AQ16" s="19">
        <f>P16-AM16</f>
        <v>0</v>
      </c>
      <c r="AR16" s="19">
        <f>IFERROR(MIN(100,(AM16/P16)*100),0)</f>
        <v>0</v>
      </c>
      <c r="AS16" s="19">
        <f>Q16-AM16</f>
        <v>0</v>
      </c>
      <c r="AT16" s="19">
        <f>IFERROR(MIN(100,(AM16/Q16)*100),0)</f>
        <v>0</v>
      </c>
      <c r="AU16" s="19">
        <f>SUM(AU17)</f>
        <v>0</v>
      </c>
      <c r="AV16" s="19">
        <f>SUM(AV17)</f>
        <v>0</v>
      </c>
      <c r="AW16" s="19">
        <f>AQ16-AU16</f>
        <v>0</v>
      </c>
    </row>
    <row r="17" spans="1:49">
      <c r="A17" s="20" t="s">
        <v>129</v>
      </c>
      <c r="B17" s="21"/>
      <c r="C17" s="21"/>
      <c r="D17" s="22">
        <f>SUM(D18+D47)</f>
        <v>0</v>
      </c>
      <c r="E17" s="22">
        <f>SUM(E18+E47)</f>
        <v>0</v>
      </c>
      <c r="F17" s="22">
        <f>D17-E17</f>
        <v>0</v>
      </c>
      <c r="G17" s="22">
        <f>SUM(G18+G47)</f>
        <v>0</v>
      </c>
      <c r="H17" s="22">
        <f>G17</f>
        <v>0</v>
      </c>
      <c r="I17" s="22">
        <f>SUM(I18+I47)</f>
        <v>0</v>
      </c>
      <c r="J17" s="22">
        <f>SUM(J18+J47)</f>
        <v>0</v>
      </c>
      <c r="K17" s="22">
        <f>SUM(K18+K47)</f>
        <v>0</v>
      </c>
      <c r="L17" s="22">
        <f>SUM(L18+L47)</f>
        <v>0</v>
      </c>
      <c r="M17" s="22">
        <f>SUM(M18+M47)</f>
        <v>0</v>
      </c>
      <c r="N17" s="22">
        <f>SUM(N18+N47)</f>
        <v>0</v>
      </c>
      <c r="O17" s="22">
        <f>SUM(O18+O47)</f>
        <v>0</v>
      </c>
      <c r="P17" s="22">
        <f>F17+I17+J17+K17+L17+M17+N17+O17</f>
        <v>0</v>
      </c>
      <c r="Q17" s="22">
        <f>H17+I17+J17+K17+L17+M17+N17+O17</f>
        <v>0</v>
      </c>
      <c r="R17" s="22">
        <f>Q17-S17-AM17</f>
        <v>0</v>
      </c>
      <c r="S17" s="22">
        <f>T17+U17+V17</f>
        <v>0</v>
      </c>
      <c r="T17" s="22">
        <f>SUM(T18+T47)</f>
        <v>0</v>
      </c>
      <c r="U17" s="22">
        <f>SUM(U18+U47)</f>
        <v>0</v>
      </c>
      <c r="V17" s="22">
        <f>SUM(V18+V47)</f>
        <v>0</v>
      </c>
      <c r="W17" s="22">
        <f>SUM(W18+W47)</f>
        <v>0</v>
      </c>
      <c r="X17" s="22">
        <f>SUM(X18+X47)</f>
        <v>0</v>
      </c>
      <c r="Y17" s="22">
        <f>SUM(Y18+Y47)</f>
        <v>0</v>
      </c>
      <c r="Z17" s="22">
        <f>W17+X17+Y17</f>
        <v>0</v>
      </c>
      <c r="AA17" s="22">
        <f>SUM(AA18+AA47)</f>
        <v>0</v>
      </c>
      <c r="AB17" s="22">
        <f>SUM(AB18+AB47)</f>
        <v>0</v>
      </c>
      <c r="AC17" s="22">
        <f>SUM(AC18+AC47)</f>
        <v>0</v>
      </c>
      <c r="AD17" s="22">
        <f>AA17+AB17+AC17</f>
        <v>0</v>
      </c>
      <c r="AE17" s="22">
        <f>SUM(AE18+AE47)</f>
        <v>0</v>
      </c>
      <c r="AF17" s="22">
        <f>SUM(AF18+AF47)</f>
        <v>0</v>
      </c>
      <c r="AG17" s="22">
        <f>SUM(AG18+AG47)</f>
        <v>0</v>
      </c>
      <c r="AH17" s="22">
        <f>AE17+AF17+AG17</f>
        <v>0</v>
      </c>
      <c r="AI17" s="22">
        <f>SUM(AI18+AI47)</f>
        <v>0</v>
      </c>
      <c r="AJ17" s="22">
        <f>SUM(AJ18+AJ47)</f>
        <v>0</v>
      </c>
      <c r="AK17" s="22">
        <f>SUM(AK18+AK47)</f>
        <v>0</v>
      </c>
      <c r="AL17" s="22">
        <f>AI17+AJ17+AK17</f>
        <v>0</v>
      </c>
      <c r="AM17" s="22">
        <f>AN17+AO17+AP17</f>
        <v>0</v>
      </c>
      <c r="AN17" s="22">
        <f>SUM(AN18+AN47)</f>
        <v>0</v>
      </c>
      <c r="AO17" s="22">
        <f>SUM(AO18+AO47)</f>
        <v>0</v>
      </c>
      <c r="AP17" s="22">
        <f>SUM(AP18+AP47)</f>
        <v>0</v>
      </c>
      <c r="AQ17" s="22">
        <f>P17-AM17</f>
        <v>0</v>
      </c>
      <c r="AR17" s="22">
        <f>IFERROR(MIN(100,(AM17/P17)*100),0)</f>
        <v>0</v>
      </c>
      <c r="AS17" s="22">
        <f>Q17-AM17</f>
        <v>0</v>
      </c>
      <c r="AT17" s="22">
        <f>IFERROR(MIN(100,(AM17/Q17)*100),0)</f>
        <v>0</v>
      </c>
      <c r="AU17" s="22">
        <f>SUM(AU18+AU47)</f>
        <v>0</v>
      </c>
      <c r="AV17" s="22">
        <f>SUM(AV18+AV47)</f>
        <v>0</v>
      </c>
      <c r="AW17" s="22">
        <f>AQ17-AU17</f>
        <v>0</v>
      </c>
    </row>
    <row r="18" spans="1:49">
      <c r="A18" s="23"/>
      <c r="B18" s="24" t="s">
        <v>130</v>
      </c>
      <c r="C18" s="25"/>
      <c r="D18" s="26">
        <f>SUM(D36+D43+D19+D44)</f>
        <v>0</v>
      </c>
      <c r="E18" s="26">
        <f>SUM(E36+E43+E19+E44)</f>
        <v>0</v>
      </c>
      <c r="F18" s="26">
        <f>D18-E18</f>
        <v>0</v>
      </c>
      <c r="G18" s="26">
        <f>SUM(G36+G43+G19+G44)</f>
        <v>0</v>
      </c>
      <c r="H18" s="26">
        <f>G18</f>
        <v>0</v>
      </c>
      <c r="I18" s="26">
        <f>SUM(I36+I43+I19+I44)</f>
        <v>0</v>
      </c>
      <c r="J18" s="26">
        <f>SUM(J36+J43+J19+J44)</f>
        <v>0</v>
      </c>
      <c r="K18" s="26">
        <f>SUM(K36+K43+K19+K44)</f>
        <v>0</v>
      </c>
      <c r="L18" s="26">
        <f>SUM(L36+L43+L19+L44)</f>
        <v>0</v>
      </c>
      <c r="M18" s="26">
        <f>SUM(M36+M43+M19+M44)</f>
        <v>0</v>
      </c>
      <c r="N18" s="26">
        <f>SUM(N36+N43+N19+N44)</f>
        <v>0</v>
      </c>
      <c r="O18" s="26">
        <f>SUM(O36+O43+O19+O44)</f>
        <v>0</v>
      </c>
      <c r="P18" s="26">
        <f>F18+I18+J18+K18+L18+M18+N18+O18</f>
        <v>0</v>
      </c>
      <c r="Q18" s="26">
        <f>H18+I18+J18+K18+L18+M18+N18+O18</f>
        <v>0</v>
      </c>
      <c r="R18" s="26">
        <f>Q18-S18-AM18</f>
        <v>0</v>
      </c>
      <c r="S18" s="26">
        <f>T18+U18+V18</f>
        <v>0</v>
      </c>
      <c r="T18" s="26">
        <f>SUM(T36+T43+T19+T44)</f>
        <v>0</v>
      </c>
      <c r="U18" s="26">
        <f>SUM(U36+U43+U19+U44)</f>
        <v>0</v>
      </c>
      <c r="V18" s="26">
        <f>SUM(V36+V43+V19+V44)</f>
        <v>0</v>
      </c>
      <c r="W18" s="26">
        <f>SUM(W36+W43+W19+W44)</f>
        <v>0</v>
      </c>
      <c r="X18" s="26">
        <f>SUM(X36+X43+X19+X44)</f>
        <v>0</v>
      </c>
      <c r="Y18" s="26">
        <f>SUM(Y36+Y43+Y19+Y44)</f>
        <v>0</v>
      </c>
      <c r="Z18" s="26">
        <f>W18+X18+Y18</f>
        <v>0</v>
      </c>
      <c r="AA18" s="26">
        <f>SUM(AA36+AA43+AA19+AA44)</f>
        <v>0</v>
      </c>
      <c r="AB18" s="26">
        <f>SUM(AB36+AB43+AB19+AB44)</f>
        <v>0</v>
      </c>
      <c r="AC18" s="26">
        <f>SUM(AC36+AC43+AC19+AC44)</f>
        <v>0</v>
      </c>
      <c r="AD18" s="26">
        <f>AA18+AB18+AC18</f>
        <v>0</v>
      </c>
      <c r="AE18" s="26">
        <f>SUM(AE36+AE43+AE19+AE44)</f>
        <v>0</v>
      </c>
      <c r="AF18" s="26">
        <f>SUM(AF36+AF43+AF19+AF44)</f>
        <v>0</v>
      </c>
      <c r="AG18" s="26">
        <f>SUM(AG36+AG43+AG19+AG44)</f>
        <v>0</v>
      </c>
      <c r="AH18" s="26">
        <f>AE18+AF18+AG18</f>
        <v>0</v>
      </c>
      <c r="AI18" s="26">
        <f>SUM(AI36+AI43+AI19+AI44)</f>
        <v>0</v>
      </c>
      <c r="AJ18" s="26">
        <f>SUM(AJ36+AJ43+AJ19+AJ44)</f>
        <v>0</v>
      </c>
      <c r="AK18" s="26">
        <f>SUM(AK36+AK43+AK19+AK44)</f>
        <v>0</v>
      </c>
      <c r="AL18" s="26">
        <f>AI18+AJ18+AK18</f>
        <v>0</v>
      </c>
      <c r="AM18" s="26">
        <f>AN18+AO18+AP18</f>
        <v>0</v>
      </c>
      <c r="AN18" s="26">
        <f>SUM(AN36+AN43+AN19+AN44)</f>
        <v>0</v>
      </c>
      <c r="AO18" s="26">
        <f>SUM(AO36+AO43+AO19+AO44)</f>
        <v>0</v>
      </c>
      <c r="AP18" s="26">
        <f>SUM(AP36+AP43+AP19+AP44)</f>
        <v>0</v>
      </c>
      <c r="AQ18" s="26">
        <f>P18-AM18</f>
        <v>0</v>
      </c>
      <c r="AR18" s="26">
        <f>IFERROR(MIN(100,(AM18/P18)*100),0)</f>
        <v>0</v>
      </c>
      <c r="AS18" s="26">
        <f>Q18-AM18</f>
        <v>0</v>
      </c>
      <c r="AT18" s="26">
        <f>IFERROR(MIN(100,(AM18/Q18)*100),0)</f>
        <v>0</v>
      </c>
      <c r="AU18" s="26">
        <f>SUM(AU36+AU43+AU19+AU44)</f>
        <v>0</v>
      </c>
      <c r="AV18" s="26">
        <f>SUM(AV36+AV43+AV19+AV44)</f>
        <v>0</v>
      </c>
      <c r="AW18" s="26">
        <f>AQ18-AU18</f>
        <v>0</v>
      </c>
    </row>
    <row r="19" spans="1:49">
      <c r="A19" s="27"/>
      <c r="B19" s="28"/>
      <c r="C19" s="29" t="s">
        <v>131</v>
      </c>
      <c r="D19" s="30">
        <f>SUM(D23+D20)</f>
        <v>0</v>
      </c>
      <c r="E19" s="30">
        <f>SUM(E23+E20)</f>
        <v>0</v>
      </c>
      <c r="F19" s="30">
        <f>D19-E19</f>
        <v>0</v>
      </c>
      <c r="G19" s="30">
        <f>SUM(G23+G20)</f>
        <v>0</v>
      </c>
      <c r="H19" s="30">
        <f>G19</f>
        <v>0</v>
      </c>
      <c r="I19" s="30">
        <f>SUM(I23+I20)</f>
        <v>0</v>
      </c>
      <c r="J19" s="30">
        <f>SUM(J23+J20)</f>
        <v>0</v>
      </c>
      <c r="K19" s="30">
        <f>SUM(K23+K20)</f>
        <v>0</v>
      </c>
      <c r="L19" s="30">
        <f>SUM(L23+L20)</f>
        <v>0</v>
      </c>
      <c r="M19" s="30">
        <f>SUM(M23+M20)</f>
        <v>0</v>
      </c>
      <c r="N19" s="30">
        <f>SUM(N23+N20)</f>
        <v>0</v>
      </c>
      <c r="O19" s="30">
        <f>SUM(O23+O20)</f>
        <v>0</v>
      </c>
      <c r="P19" s="30">
        <f>F19+I19+J19+K19+L19+M19+N19+O19</f>
        <v>0</v>
      </c>
      <c r="Q19" s="30">
        <f>H19+I19+J19+K19+L19+M19+N19+O19</f>
        <v>0</v>
      </c>
      <c r="R19" s="30">
        <f>Q19-S19-AM19</f>
        <v>0</v>
      </c>
      <c r="S19" s="30">
        <f>T19+U19+V19</f>
        <v>0</v>
      </c>
      <c r="T19" s="30">
        <f>SUM(T23+T20)</f>
        <v>0</v>
      </c>
      <c r="U19" s="30">
        <f>SUM(U23+U20)</f>
        <v>0</v>
      </c>
      <c r="V19" s="30">
        <f>SUM(V23+V20)</f>
        <v>0</v>
      </c>
      <c r="W19" s="30">
        <f>SUM(W23+W20)</f>
        <v>0</v>
      </c>
      <c r="X19" s="30">
        <f>SUM(X23+X20)</f>
        <v>0</v>
      </c>
      <c r="Y19" s="30">
        <f>SUM(Y23+Y20)</f>
        <v>0</v>
      </c>
      <c r="Z19" s="30">
        <f>W19+X19+Y19</f>
        <v>0</v>
      </c>
      <c r="AA19" s="30">
        <f>SUM(AA23+AA20)</f>
        <v>0</v>
      </c>
      <c r="AB19" s="30">
        <f>SUM(AB23+AB20)</f>
        <v>0</v>
      </c>
      <c r="AC19" s="30">
        <f>SUM(AC23+AC20)</f>
        <v>0</v>
      </c>
      <c r="AD19" s="30">
        <f>AA19+AB19+AC19</f>
        <v>0</v>
      </c>
      <c r="AE19" s="30">
        <f>SUM(AE23+AE20)</f>
        <v>0</v>
      </c>
      <c r="AF19" s="30">
        <f>SUM(AF23+AF20)</f>
        <v>0</v>
      </c>
      <c r="AG19" s="30">
        <f>SUM(AG23+AG20)</f>
        <v>0</v>
      </c>
      <c r="AH19" s="30">
        <f>AE19+AF19+AG19</f>
        <v>0</v>
      </c>
      <c r="AI19" s="30">
        <f>SUM(AI23+AI20)</f>
        <v>0</v>
      </c>
      <c r="AJ19" s="30">
        <f>SUM(AJ23+AJ20)</f>
        <v>0</v>
      </c>
      <c r="AK19" s="30">
        <f>SUM(AK23+AK20)</f>
        <v>0</v>
      </c>
      <c r="AL19" s="30">
        <f>AI19+AJ19+AK19</f>
        <v>0</v>
      </c>
      <c r="AM19" s="30">
        <f>AN19+AO19+AP19</f>
        <v>0</v>
      </c>
      <c r="AN19" s="30">
        <f>SUM(AN23+AN20)</f>
        <v>0</v>
      </c>
      <c r="AO19" s="30">
        <f>SUM(AO23+AO20)</f>
        <v>0</v>
      </c>
      <c r="AP19" s="30">
        <f>SUM(AP23+AP20)</f>
        <v>0</v>
      </c>
      <c r="AQ19" s="30">
        <f>P19-AM19</f>
        <v>0</v>
      </c>
      <c r="AR19" s="30">
        <f>IFERROR(MIN(100,(AM19/P19)*100),0)</f>
        <v>0</v>
      </c>
      <c r="AS19" s="30">
        <f>Q19-AM19</f>
        <v>0</v>
      </c>
      <c r="AT19" s="30">
        <f>IFERROR(MIN(100,(AM19/Q19)*100),0)</f>
        <v>0</v>
      </c>
      <c r="AU19" s="30">
        <f>SUM(AU23+AU20)</f>
        <v>0</v>
      </c>
      <c r="AV19" s="30">
        <f>SUM(AV23+AV20)</f>
        <v>0</v>
      </c>
      <c r="AW19" s="30">
        <f>AQ19-AU19</f>
        <v>0</v>
      </c>
    </row>
    <row r="20" spans="1:49">
      <c r="A20" s="27"/>
      <c r="B20" s="28"/>
      <c r="C20" s="31" t="s">
        <v>132</v>
      </c>
      <c r="D20" s="30">
        <f>SUM(D22+D21)</f>
        <v>0</v>
      </c>
      <c r="E20" s="30">
        <f>SUM(E22+E21)</f>
        <v>0</v>
      </c>
      <c r="F20" s="30">
        <f>D20-E20</f>
        <v>0</v>
      </c>
      <c r="G20" s="30">
        <f>SUM(G22+G21)</f>
        <v>0</v>
      </c>
      <c r="H20" s="30">
        <f>G20</f>
        <v>0</v>
      </c>
      <c r="I20" s="30">
        <f>SUM(I22+I21)</f>
        <v>0</v>
      </c>
      <c r="J20" s="30">
        <f>SUM(J22+J21)</f>
        <v>0</v>
      </c>
      <c r="K20" s="30">
        <f>SUM(K22+K21)</f>
        <v>0</v>
      </c>
      <c r="L20" s="30">
        <f>SUM(L22+L21)</f>
        <v>0</v>
      </c>
      <c r="M20" s="30">
        <f>SUM(M22+M21)</f>
        <v>0</v>
      </c>
      <c r="N20" s="30">
        <f>SUM(N22+N21)</f>
        <v>0</v>
      </c>
      <c r="O20" s="30">
        <f>SUM(O22+O21)</f>
        <v>0</v>
      </c>
      <c r="P20" s="30">
        <f>F20+I20+J20+K20+L20+M20+N20+O20</f>
        <v>0</v>
      </c>
      <c r="Q20" s="30">
        <f>H20+I20+J20+K20+L20+M20+N20+O20</f>
        <v>0</v>
      </c>
      <c r="R20" s="30">
        <f>Q20-S20-AM20</f>
        <v>0</v>
      </c>
      <c r="S20" s="30">
        <f>T20+U20+V20</f>
        <v>0</v>
      </c>
      <c r="T20" s="30">
        <f>SUM(T22+T21)</f>
        <v>0</v>
      </c>
      <c r="U20" s="30">
        <f>SUM(U22+U21)</f>
        <v>0</v>
      </c>
      <c r="V20" s="30">
        <f>SUM(V22+V21)</f>
        <v>0</v>
      </c>
      <c r="W20" s="30">
        <f>SUM(W22+W21)</f>
        <v>0</v>
      </c>
      <c r="X20" s="30">
        <f>SUM(X22+X21)</f>
        <v>0</v>
      </c>
      <c r="Y20" s="30">
        <f>SUM(Y22+Y21)</f>
        <v>0</v>
      </c>
      <c r="Z20" s="30">
        <f>W20+X20+Y20</f>
        <v>0</v>
      </c>
      <c r="AA20" s="30">
        <f>SUM(AA22+AA21)</f>
        <v>0</v>
      </c>
      <c r="AB20" s="30">
        <f>SUM(AB22+AB21)</f>
        <v>0</v>
      </c>
      <c r="AC20" s="30">
        <f>SUM(AC22+AC21)</f>
        <v>0</v>
      </c>
      <c r="AD20" s="30">
        <f>AA20+AB20+AC20</f>
        <v>0</v>
      </c>
      <c r="AE20" s="30">
        <f>SUM(AE22+AE21)</f>
        <v>0</v>
      </c>
      <c r="AF20" s="30">
        <f>SUM(AF22+AF21)</f>
        <v>0</v>
      </c>
      <c r="AG20" s="30">
        <f>SUM(AG22+AG21)</f>
        <v>0</v>
      </c>
      <c r="AH20" s="30">
        <f>AE20+AF20+AG20</f>
        <v>0</v>
      </c>
      <c r="AI20" s="30">
        <f>SUM(AI22+AI21)</f>
        <v>0</v>
      </c>
      <c r="AJ20" s="30">
        <f>SUM(AJ22+AJ21)</f>
        <v>0</v>
      </c>
      <c r="AK20" s="30">
        <f>SUM(AK22+AK21)</f>
        <v>0</v>
      </c>
      <c r="AL20" s="30">
        <f>AI20+AJ20+AK20</f>
        <v>0</v>
      </c>
      <c r="AM20" s="30">
        <f>AN20+AO20+AP20</f>
        <v>0</v>
      </c>
      <c r="AN20" s="30">
        <f>SUM(AN22+AN21)</f>
        <v>0</v>
      </c>
      <c r="AO20" s="30">
        <f>SUM(AO22+AO21)</f>
        <v>0</v>
      </c>
      <c r="AP20" s="30">
        <f>SUM(AP22+AP21)</f>
        <v>0</v>
      </c>
      <c r="AQ20" s="30">
        <f>P20-AM20</f>
        <v>0</v>
      </c>
      <c r="AR20" s="30">
        <f>IFERROR(MIN(100,(AM20/P20)*100),0)</f>
        <v>0</v>
      </c>
      <c r="AS20" s="30">
        <f>Q20-AM20</f>
        <v>0</v>
      </c>
      <c r="AT20" s="30">
        <f>IFERROR(MIN(100,(AM20/Q20)*100),0)</f>
        <v>0</v>
      </c>
      <c r="AU20" s="30">
        <f>SUM(AU22+AU21)</f>
        <v>0</v>
      </c>
      <c r="AV20" s="30">
        <f>SUM(AV22+AV21)</f>
        <v>0</v>
      </c>
      <c r="AW20" s="30">
        <f>AQ20-AU20</f>
        <v>0</v>
      </c>
    </row>
    <row r="21" spans="1:49">
      <c r="A21" s="27"/>
      <c r="B21" s="28"/>
      <c r="C21" s="32" t="s">
        <v>133</v>
      </c>
      <c r="D21" s="30">
        <v>3282900</v>
      </c>
      <c r="E21" s="30">
        <v>0</v>
      </c>
      <c r="F21" s="30">
        <f>D21-E21</f>
        <v>0</v>
      </c>
      <c r="G21" s="30">
        <v>0</v>
      </c>
      <c r="H21" s="30">
        <f>G21</f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f>F21+I21+J21+K21+L21+M21+N21+O21</f>
        <v>0</v>
      </c>
      <c r="Q21" s="30">
        <f>H21+I21+J21+K21+L21+M21+N21+O21</f>
        <v>0</v>
      </c>
      <c r="R21" s="30">
        <f>Q21-S21-AM21</f>
        <v>0</v>
      </c>
      <c r="S21" s="30">
        <f>T21+U21+V21</f>
        <v>0</v>
      </c>
      <c r="T21" s="30">
        <v>0</v>
      </c>
      <c r="U21" s="30">
        <v>0</v>
      </c>
      <c r="V21" s="30">
        <v>0</v>
      </c>
      <c r="W21" s="30">
        <v>0</v>
      </c>
      <c r="X21" s="30">
        <v>0</v>
      </c>
      <c r="Y21" s="30">
        <v>0</v>
      </c>
      <c r="Z21" s="30">
        <f>W21+X21+Y21</f>
        <v>0</v>
      </c>
      <c r="AA21" s="30">
        <v>0</v>
      </c>
      <c r="AB21" s="30">
        <v>0</v>
      </c>
      <c r="AC21" s="30">
        <v>0</v>
      </c>
      <c r="AD21" s="30">
        <f>AA21+AB21+AC21</f>
        <v>0</v>
      </c>
      <c r="AE21" s="30">
        <v>0</v>
      </c>
      <c r="AF21" s="30">
        <v>0</v>
      </c>
      <c r="AG21" s="30">
        <v>0</v>
      </c>
      <c r="AH21" s="30">
        <f>AE21+AF21+AG21</f>
        <v>0</v>
      </c>
      <c r="AI21" s="30">
        <v>0</v>
      </c>
      <c r="AJ21" s="30">
        <v>0</v>
      </c>
      <c r="AK21" s="30">
        <v>0</v>
      </c>
      <c r="AL21" s="30">
        <f>AI21+AJ21+AK21</f>
        <v>0</v>
      </c>
      <c r="AM21" s="30">
        <f>AN21+AO21+AP21</f>
        <v>0</v>
      </c>
      <c r="AN21" s="30">
        <v>0</v>
      </c>
      <c r="AO21" s="30">
        <v>0</v>
      </c>
      <c r="AP21" s="30">
        <v>0</v>
      </c>
      <c r="AQ21" s="30">
        <f>P21-AM21</f>
        <v>0</v>
      </c>
      <c r="AR21" s="30">
        <f>IFERROR(MIN(100,(AM21/P21)*100),0)</f>
        <v>0</v>
      </c>
      <c r="AS21" s="30">
        <f>Q21-AM21</f>
        <v>0</v>
      </c>
      <c r="AT21" s="30">
        <f>IFERROR(MIN(100,(AM21/Q21)*100),0)</f>
        <v>0</v>
      </c>
      <c r="AU21" s="30">
        <v>0</v>
      </c>
      <c r="AV21" s="30">
        <v>0</v>
      </c>
      <c r="AW21" s="30">
        <f>AQ21-AU21</f>
        <v>0</v>
      </c>
    </row>
    <row r="22" spans="1:49">
      <c r="A22" s="27"/>
      <c r="B22" s="28"/>
      <c r="C22" s="32" t="s">
        <v>134</v>
      </c>
      <c r="D22" s="30">
        <v>0</v>
      </c>
      <c r="E22" s="30">
        <v>0</v>
      </c>
      <c r="F22" s="30">
        <f>D22-E22</f>
        <v>0</v>
      </c>
      <c r="G22" s="30">
        <v>0</v>
      </c>
      <c r="H22" s="30">
        <f>G22</f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f>F22+I22+J22+K22+L22+M22+N22+O22</f>
        <v>0</v>
      </c>
      <c r="Q22" s="30">
        <f>H22+I22+J22+K22+L22+M22+N22+O22</f>
        <v>0</v>
      </c>
      <c r="R22" s="30">
        <f>Q22-S22-AM22</f>
        <v>0</v>
      </c>
      <c r="S22" s="30">
        <f>T22+U22+V22</f>
        <v>0</v>
      </c>
      <c r="T22" s="30">
        <v>0</v>
      </c>
      <c r="U22" s="30">
        <v>0</v>
      </c>
      <c r="V22" s="30">
        <v>0</v>
      </c>
      <c r="W22" s="30">
        <v>0</v>
      </c>
      <c r="X22" s="30">
        <v>0</v>
      </c>
      <c r="Y22" s="30">
        <v>0</v>
      </c>
      <c r="Z22" s="30">
        <f>W22+X22+Y22</f>
        <v>0</v>
      </c>
      <c r="AA22" s="30">
        <v>0</v>
      </c>
      <c r="AB22" s="30">
        <v>0</v>
      </c>
      <c r="AC22" s="30">
        <v>0</v>
      </c>
      <c r="AD22" s="30">
        <f>AA22+AB22+AC22</f>
        <v>0</v>
      </c>
      <c r="AE22" s="30">
        <v>0</v>
      </c>
      <c r="AF22" s="30">
        <v>0</v>
      </c>
      <c r="AG22" s="30">
        <v>0</v>
      </c>
      <c r="AH22" s="30">
        <f>AE22+AF22+AG22</f>
        <v>0</v>
      </c>
      <c r="AI22" s="30">
        <v>0</v>
      </c>
      <c r="AJ22" s="30">
        <v>0</v>
      </c>
      <c r="AK22" s="30">
        <v>0</v>
      </c>
      <c r="AL22" s="30">
        <f>AI22+AJ22+AK22</f>
        <v>0</v>
      </c>
      <c r="AM22" s="30">
        <f>AN22+AO22+AP22</f>
        <v>0</v>
      </c>
      <c r="AN22" s="30">
        <v>0</v>
      </c>
      <c r="AO22" s="30">
        <v>0</v>
      </c>
      <c r="AP22" s="30">
        <v>0</v>
      </c>
      <c r="AQ22" s="30">
        <f>P22-AM22</f>
        <v>0</v>
      </c>
      <c r="AR22" s="30">
        <f>IFERROR(MIN(100,(AM22/P22)*100),0)</f>
        <v>0</v>
      </c>
      <c r="AS22" s="30">
        <f>Q22-AM22</f>
        <v>0</v>
      </c>
      <c r="AT22" s="30">
        <f>IFERROR(MIN(100,(AM22/Q22)*100),0)</f>
        <v>0</v>
      </c>
      <c r="AU22" s="30">
        <v>0</v>
      </c>
      <c r="AV22" s="30">
        <v>0</v>
      </c>
      <c r="AW22" s="30">
        <f>AQ22-AU22</f>
        <v>0</v>
      </c>
    </row>
    <row r="23" spans="1:49">
      <c r="A23" s="27"/>
      <c r="B23" s="28"/>
      <c r="C23" s="31" t="s">
        <v>135</v>
      </c>
      <c r="D23" s="30">
        <f>SUM(D35+D27+D25+D33+D32+D26+D34+D24)</f>
        <v>0</v>
      </c>
      <c r="E23" s="30">
        <f>SUM(E35+E27+E25+E33+E32+E26+E34+E24)</f>
        <v>0</v>
      </c>
      <c r="F23" s="30">
        <f>D23-E23</f>
        <v>0</v>
      </c>
      <c r="G23" s="30">
        <f>SUM(G35+G27+G25+G33+G32+G26+G34+G24)</f>
        <v>0</v>
      </c>
      <c r="H23" s="30">
        <f>G23</f>
        <v>0</v>
      </c>
      <c r="I23" s="30">
        <f>SUM(I35+I27+I25+I33+I32+I26+I34+I24)</f>
        <v>0</v>
      </c>
      <c r="J23" s="30">
        <f>SUM(J35+J27+J25+J33+J32+J26+J34+J24)</f>
        <v>0</v>
      </c>
      <c r="K23" s="30">
        <f>SUM(K35+K27+K25+K33+K32+K26+K34+K24)</f>
        <v>0</v>
      </c>
      <c r="L23" s="30">
        <f>SUM(L35+L27+L25+L33+L32+L26+L34+L24)</f>
        <v>0</v>
      </c>
      <c r="M23" s="30">
        <f>SUM(M35+M27+M25+M33+M32+M26+M34+M24)</f>
        <v>0</v>
      </c>
      <c r="N23" s="30">
        <f>SUM(N35+N27+N25+N33+N32+N26+N34+N24)</f>
        <v>0</v>
      </c>
      <c r="O23" s="30">
        <f>SUM(O35+O27+O25+O33+O32+O26+O34+O24)</f>
        <v>0</v>
      </c>
      <c r="P23" s="30">
        <f>F23+I23+J23+K23+L23+M23+N23+O23</f>
        <v>0</v>
      </c>
      <c r="Q23" s="30">
        <f>H23+I23+J23+K23+L23+M23+N23+O23</f>
        <v>0</v>
      </c>
      <c r="R23" s="30">
        <f>Q23-S23-AM23</f>
        <v>0</v>
      </c>
      <c r="S23" s="30">
        <f>T23+U23+V23</f>
        <v>0</v>
      </c>
      <c r="T23" s="30">
        <f>SUM(T35+T27+T25+T33+T32+T26+T34+T24)</f>
        <v>0</v>
      </c>
      <c r="U23" s="30">
        <f>SUM(U35+U27+U25+U33+U32+U26+U34+U24)</f>
        <v>0</v>
      </c>
      <c r="V23" s="30">
        <f>SUM(V35+V27+V25+V33+V32+V26+V34+V24)</f>
        <v>0</v>
      </c>
      <c r="W23" s="30">
        <f>SUM(W35+W27+W25+W33+W32+W26+W34+W24)</f>
        <v>0</v>
      </c>
      <c r="X23" s="30">
        <f>SUM(X35+X27+X25+X33+X32+X26+X34+X24)</f>
        <v>0</v>
      </c>
      <c r="Y23" s="30">
        <f>SUM(Y35+Y27+Y25+Y33+Y32+Y26+Y34+Y24)</f>
        <v>0</v>
      </c>
      <c r="Z23" s="30">
        <f>W23+X23+Y23</f>
        <v>0</v>
      </c>
      <c r="AA23" s="30">
        <f>SUM(AA35+AA27+AA25+AA33+AA32+AA26+AA34+AA24)</f>
        <v>0</v>
      </c>
      <c r="AB23" s="30">
        <f>SUM(AB35+AB27+AB25+AB33+AB32+AB26+AB34+AB24)</f>
        <v>0</v>
      </c>
      <c r="AC23" s="30">
        <f>SUM(AC35+AC27+AC25+AC33+AC32+AC26+AC34+AC24)</f>
        <v>0</v>
      </c>
      <c r="AD23" s="30">
        <f>AA23+AB23+AC23</f>
        <v>0</v>
      </c>
      <c r="AE23" s="30">
        <f>SUM(AE35+AE27+AE25+AE33+AE32+AE26+AE34+AE24)</f>
        <v>0</v>
      </c>
      <c r="AF23" s="30">
        <f>SUM(AF35+AF27+AF25+AF33+AF32+AF26+AF34+AF24)</f>
        <v>0</v>
      </c>
      <c r="AG23" s="30">
        <f>SUM(AG35+AG27+AG25+AG33+AG32+AG26+AG34+AG24)</f>
        <v>0</v>
      </c>
      <c r="AH23" s="30">
        <f>AE23+AF23+AG23</f>
        <v>0</v>
      </c>
      <c r="AI23" s="30">
        <f>SUM(AI35+AI27+AI25+AI33+AI32+AI26+AI34+AI24)</f>
        <v>0</v>
      </c>
      <c r="AJ23" s="30">
        <f>SUM(AJ35+AJ27+AJ25+AJ33+AJ32+AJ26+AJ34+AJ24)</f>
        <v>0</v>
      </c>
      <c r="AK23" s="30">
        <f>SUM(AK35+AK27+AK25+AK33+AK32+AK26+AK34+AK24)</f>
        <v>0</v>
      </c>
      <c r="AL23" s="30">
        <f>AI23+AJ23+AK23</f>
        <v>0</v>
      </c>
      <c r="AM23" s="30">
        <f>AN23+AO23+AP23</f>
        <v>0</v>
      </c>
      <c r="AN23" s="30">
        <f>SUM(AN35+AN27+AN25+AN33+AN32+AN26+AN34+AN24)</f>
        <v>0</v>
      </c>
      <c r="AO23" s="30">
        <f>SUM(AO35+AO27+AO25+AO33+AO32+AO26+AO34+AO24)</f>
        <v>0</v>
      </c>
      <c r="AP23" s="30">
        <f>SUM(AP35+AP27+AP25+AP33+AP32+AP26+AP34+AP24)</f>
        <v>0</v>
      </c>
      <c r="AQ23" s="30">
        <f>P23-AM23</f>
        <v>0</v>
      </c>
      <c r="AR23" s="30">
        <f>IFERROR(MIN(100,(AM23/P23)*100),0)</f>
        <v>0</v>
      </c>
      <c r="AS23" s="30">
        <f>Q23-AM23</f>
        <v>0</v>
      </c>
      <c r="AT23" s="30">
        <f>IFERROR(MIN(100,(AM23/Q23)*100),0)</f>
        <v>0</v>
      </c>
      <c r="AU23" s="30">
        <f>SUM(AU35+AU27+AU25+AU33+AU32+AU26+AU34+AU24)</f>
        <v>0</v>
      </c>
      <c r="AV23" s="30">
        <f>SUM(AV35+AV27+AV25+AV33+AV32+AV26+AV34+AV24)</f>
        <v>0</v>
      </c>
      <c r="AW23" s="30">
        <f>AQ23-AU23</f>
        <v>0</v>
      </c>
    </row>
    <row r="24" spans="1:49">
      <c r="A24" s="27"/>
      <c r="B24" s="28"/>
      <c r="C24" s="32" t="s">
        <v>136</v>
      </c>
      <c r="D24" s="30">
        <v>56000</v>
      </c>
      <c r="E24" s="30">
        <v>0</v>
      </c>
      <c r="F24" s="30">
        <f>D24-E24</f>
        <v>0</v>
      </c>
      <c r="G24" s="30">
        <v>0</v>
      </c>
      <c r="H24" s="30">
        <f>G24</f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f>F24+I24+J24+K24+L24+M24+N24+O24</f>
        <v>0</v>
      </c>
      <c r="Q24" s="30">
        <f>H24+I24+J24+K24+L24+M24+N24+O24</f>
        <v>0</v>
      </c>
      <c r="R24" s="30">
        <f>Q24-S24-AM24</f>
        <v>0</v>
      </c>
      <c r="S24" s="30">
        <f>T24+U24+V24</f>
        <v>0</v>
      </c>
      <c r="T24" s="30">
        <v>0</v>
      </c>
      <c r="U24" s="30">
        <v>0</v>
      </c>
      <c r="V24" s="30">
        <v>0</v>
      </c>
      <c r="W24" s="30">
        <v>0</v>
      </c>
      <c r="X24" s="30">
        <v>0</v>
      </c>
      <c r="Y24" s="30">
        <v>0</v>
      </c>
      <c r="Z24" s="30">
        <f>W24+X24+Y24</f>
        <v>0</v>
      </c>
      <c r="AA24" s="30">
        <v>0</v>
      </c>
      <c r="AB24" s="30">
        <v>0</v>
      </c>
      <c r="AC24" s="30">
        <v>0</v>
      </c>
      <c r="AD24" s="30">
        <f>AA24+AB24+AC24</f>
        <v>0</v>
      </c>
      <c r="AE24" s="30">
        <v>0</v>
      </c>
      <c r="AF24" s="30">
        <v>0</v>
      </c>
      <c r="AG24" s="30">
        <v>0</v>
      </c>
      <c r="AH24" s="30">
        <f>AE24+AF24+AG24</f>
        <v>0</v>
      </c>
      <c r="AI24" s="30">
        <v>0</v>
      </c>
      <c r="AJ24" s="30">
        <v>0</v>
      </c>
      <c r="AK24" s="30">
        <v>0</v>
      </c>
      <c r="AL24" s="30">
        <f>AI24+AJ24+AK24</f>
        <v>0</v>
      </c>
      <c r="AM24" s="30">
        <f>AN24+AO24+AP24</f>
        <v>0</v>
      </c>
      <c r="AN24" s="30">
        <v>0</v>
      </c>
      <c r="AO24" s="30">
        <v>0</v>
      </c>
      <c r="AP24" s="30">
        <v>0</v>
      </c>
      <c r="AQ24" s="30">
        <f>P24-AM24</f>
        <v>0</v>
      </c>
      <c r="AR24" s="30">
        <f>IFERROR(MIN(100,(AM24/P24)*100),0)</f>
        <v>0</v>
      </c>
      <c r="AS24" s="30">
        <f>Q24-AM24</f>
        <v>0</v>
      </c>
      <c r="AT24" s="30">
        <f>IFERROR(MIN(100,(AM24/Q24)*100),0)</f>
        <v>0</v>
      </c>
      <c r="AU24" s="30">
        <v>0</v>
      </c>
      <c r="AV24" s="30">
        <v>0</v>
      </c>
      <c r="AW24" s="30">
        <f>AQ24-AU24</f>
        <v>0</v>
      </c>
    </row>
    <row r="25" spans="1:49">
      <c r="A25" s="27"/>
      <c r="B25" s="28"/>
      <c r="C25" s="32" t="s">
        <v>137</v>
      </c>
      <c r="D25" s="30">
        <v>0</v>
      </c>
      <c r="E25" s="30">
        <v>0</v>
      </c>
      <c r="F25" s="30">
        <f>D25-E25</f>
        <v>0</v>
      </c>
      <c r="G25" s="30">
        <v>0</v>
      </c>
      <c r="H25" s="30">
        <f>G25</f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f>F25+I25+J25+K25+L25+M25+N25+O25</f>
        <v>0</v>
      </c>
      <c r="Q25" s="30">
        <f>H25+I25+J25+K25+L25+M25+N25+O25</f>
        <v>0</v>
      </c>
      <c r="R25" s="30">
        <f>Q25-S25-AM25</f>
        <v>0</v>
      </c>
      <c r="S25" s="30">
        <f>T25+U25+V25</f>
        <v>0</v>
      </c>
      <c r="T25" s="30">
        <v>0</v>
      </c>
      <c r="U25" s="30">
        <v>0</v>
      </c>
      <c r="V25" s="30">
        <v>0</v>
      </c>
      <c r="W25" s="30">
        <v>0</v>
      </c>
      <c r="X25" s="30">
        <v>0</v>
      </c>
      <c r="Y25" s="30">
        <v>0</v>
      </c>
      <c r="Z25" s="30">
        <f>W25+X25+Y25</f>
        <v>0</v>
      </c>
      <c r="AA25" s="30">
        <v>0</v>
      </c>
      <c r="AB25" s="30">
        <v>0</v>
      </c>
      <c r="AC25" s="30">
        <v>0</v>
      </c>
      <c r="AD25" s="30">
        <f>AA25+AB25+AC25</f>
        <v>0</v>
      </c>
      <c r="AE25" s="30">
        <v>0</v>
      </c>
      <c r="AF25" s="30">
        <v>0</v>
      </c>
      <c r="AG25" s="30">
        <v>0</v>
      </c>
      <c r="AH25" s="30">
        <f>AE25+AF25+AG25</f>
        <v>0</v>
      </c>
      <c r="AI25" s="30">
        <v>0</v>
      </c>
      <c r="AJ25" s="30">
        <v>0</v>
      </c>
      <c r="AK25" s="30">
        <v>0</v>
      </c>
      <c r="AL25" s="30">
        <f>AI25+AJ25+AK25</f>
        <v>0</v>
      </c>
      <c r="AM25" s="30">
        <f>AN25+AO25+AP25</f>
        <v>0</v>
      </c>
      <c r="AN25" s="30">
        <v>0</v>
      </c>
      <c r="AO25" s="30">
        <v>0</v>
      </c>
      <c r="AP25" s="30">
        <v>0</v>
      </c>
      <c r="AQ25" s="30">
        <f>P25-AM25</f>
        <v>0</v>
      </c>
      <c r="AR25" s="30">
        <f>IFERROR(MIN(100,(AM25/P25)*100),0)</f>
        <v>0</v>
      </c>
      <c r="AS25" s="30">
        <f>Q25-AM25</f>
        <v>0</v>
      </c>
      <c r="AT25" s="30">
        <f>IFERROR(MIN(100,(AM25/Q25)*100),0)</f>
        <v>0</v>
      </c>
      <c r="AU25" s="30">
        <v>0</v>
      </c>
      <c r="AV25" s="30">
        <v>0</v>
      </c>
      <c r="AW25" s="30">
        <f>AQ25-AU25</f>
        <v>0</v>
      </c>
    </row>
    <row r="26" spans="1:49">
      <c r="A26" s="27"/>
      <c r="B26" s="28"/>
      <c r="C26" s="32" t="s">
        <v>138</v>
      </c>
      <c r="D26" s="30">
        <v>3700</v>
      </c>
      <c r="E26" s="30">
        <v>0</v>
      </c>
      <c r="F26" s="30">
        <f>D26-E26</f>
        <v>0</v>
      </c>
      <c r="G26" s="30">
        <v>0</v>
      </c>
      <c r="H26" s="30">
        <f>G26</f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f>F26+I26+J26+K26+L26+M26+N26+O26</f>
        <v>0</v>
      </c>
      <c r="Q26" s="30">
        <f>H26+I26+J26+K26+L26+M26+N26+O26</f>
        <v>0</v>
      </c>
      <c r="R26" s="30">
        <f>Q26-S26-AM26</f>
        <v>0</v>
      </c>
      <c r="S26" s="30">
        <f>T26+U26+V26</f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0</v>
      </c>
      <c r="Z26" s="30">
        <f>W26+X26+Y26</f>
        <v>0</v>
      </c>
      <c r="AA26" s="30">
        <v>0</v>
      </c>
      <c r="AB26" s="30">
        <v>0</v>
      </c>
      <c r="AC26" s="30">
        <v>0</v>
      </c>
      <c r="AD26" s="30">
        <f>AA26+AB26+AC26</f>
        <v>0</v>
      </c>
      <c r="AE26" s="30">
        <v>0</v>
      </c>
      <c r="AF26" s="30">
        <v>0</v>
      </c>
      <c r="AG26" s="30">
        <v>0</v>
      </c>
      <c r="AH26" s="30">
        <f>AE26+AF26+AG26</f>
        <v>0</v>
      </c>
      <c r="AI26" s="30">
        <v>0</v>
      </c>
      <c r="AJ26" s="30">
        <v>0</v>
      </c>
      <c r="AK26" s="30">
        <v>0</v>
      </c>
      <c r="AL26" s="30">
        <f>AI26+AJ26+AK26</f>
        <v>0</v>
      </c>
      <c r="AM26" s="30">
        <f>AN26+AO26+AP26</f>
        <v>0</v>
      </c>
      <c r="AN26" s="30">
        <v>0</v>
      </c>
      <c r="AO26" s="30">
        <v>0</v>
      </c>
      <c r="AP26" s="30">
        <v>0</v>
      </c>
      <c r="AQ26" s="30">
        <f>P26-AM26</f>
        <v>0</v>
      </c>
      <c r="AR26" s="30">
        <f>IFERROR(MIN(100,(AM26/P26)*100),0)</f>
        <v>0</v>
      </c>
      <c r="AS26" s="30">
        <f>Q26-AM26</f>
        <v>0</v>
      </c>
      <c r="AT26" s="30">
        <f>IFERROR(MIN(100,(AM26/Q26)*100),0)</f>
        <v>0</v>
      </c>
      <c r="AU26" s="30">
        <v>0</v>
      </c>
      <c r="AV26" s="30">
        <v>0</v>
      </c>
      <c r="AW26" s="30">
        <f>AQ26-AU26</f>
        <v>0</v>
      </c>
    </row>
    <row r="27" spans="1:49">
      <c r="A27" s="27"/>
      <c r="B27" s="28"/>
      <c r="C27" s="32" t="s">
        <v>139</v>
      </c>
      <c r="D27" s="30">
        <f>SUM(D28+D30+D31+D29)</f>
        <v>0</v>
      </c>
      <c r="E27" s="30">
        <f>SUM(E28+E30+E31+E29)</f>
        <v>0</v>
      </c>
      <c r="F27" s="30">
        <f>D27-E27</f>
        <v>0</v>
      </c>
      <c r="G27" s="30">
        <f>SUM(G28+G30+G31+G29)</f>
        <v>0</v>
      </c>
      <c r="H27" s="30">
        <f>G27</f>
        <v>0</v>
      </c>
      <c r="I27" s="30">
        <f>SUM(I28+I30+I31+I29)</f>
        <v>0</v>
      </c>
      <c r="J27" s="30">
        <f>SUM(J28+J30+J31+J29)</f>
        <v>0</v>
      </c>
      <c r="K27" s="30">
        <f>SUM(K28+K30+K31+K29)</f>
        <v>0</v>
      </c>
      <c r="L27" s="30">
        <f>SUM(L28+L30+L31+L29)</f>
        <v>0</v>
      </c>
      <c r="M27" s="30">
        <f>SUM(M28+M30+M31+M29)</f>
        <v>0</v>
      </c>
      <c r="N27" s="30">
        <f>SUM(N28+N30+N31+N29)</f>
        <v>0</v>
      </c>
      <c r="O27" s="30">
        <f>SUM(O28+O30+O31+O29)</f>
        <v>0</v>
      </c>
      <c r="P27" s="30">
        <f>F27+I27+J27+K27+L27+M27+N27+O27</f>
        <v>0</v>
      </c>
      <c r="Q27" s="30">
        <f>H27+I27+J27+K27+L27+M27+N27+O27</f>
        <v>0</v>
      </c>
      <c r="R27" s="30">
        <f>Q27-S27-AM27</f>
        <v>0</v>
      </c>
      <c r="S27" s="30">
        <f>T27+U27+V27</f>
        <v>0</v>
      </c>
      <c r="T27" s="30">
        <f>SUM(T28+T30+T31+T29)</f>
        <v>0</v>
      </c>
      <c r="U27" s="30">
        <f>SUM(U28+U30+U31+U29)</f>
        <v>0</v>
      </c>
      <c r="V27" s="30">
        <f>SUM(V28+V30+V31+V29)</f>
        <v>0</v>
      </c>
      <c r="W27" s="30">
        <f>SUM(W28+W30+W31+W29)</f>
        <v>0</v>
      </c>
      <c r="X27" s="30">
        <f>SUM(X28+X30+X31+X29)</f>
        <v>0</v>
      </c>
      <c r="Y27" s="30">
        <f>SUM(Y28+Y30+Y31+Y29)</f>
        <v>0</v>
      </c>
      <c r="Z27" s="30">
        <f>W27+X27+Y27</f>
        <v>0</v>
      </c>
      <c r="AA27" s="30">
        <f>SUM(AA28+AA30+AA31+AA29)</f>
        <v>0</v>
      </c>
      <c r="AB27" s="30">
        <f>SUM(AB28+AB30+AB31+AB29)</f>
        <v>0</v>
      </c>
      <c r="AC27" s="30">
        <f>SUM(AC28+AC30+AC31+AC29)</f>
        <v>0</v>
      </c>
      <c r="AD27" s="30">
        <f>AA27+AB27+AC27</f>
        <v>0</v>
      </c>
      <c r="AE27" s="30">
        <f>SUM(AE28+AE30+AE31+AE29)</f>
        <v>0</v>
      </c>
      <c r="AF27" s="30">
        <f>SUM(AF28+AF30+AF31+AF29)</f>
        <v>0</v>
      </c>
      <c r="AG27" s="30">
        <f>SUM(AG28+AG30+AG31+AG29)</f>
        <v>0</v>
      </c>
      <c r="AH27" s="30">
        <f>AE27+AF27+AG27</f>
        <v>0</v>
      </c>
      <c r="AI27" s="30">
        <f>SUM(AI28+AI30+AI31+AI29)</f>
        <v>0</v>
      </c>
      <c r="AJ27" s="30">
        <f>SUM(AJ28+AJ30+AJ31+AJ29)</f>
        <v>0</v>
      </c>
      <c r="AK27" s="30">
        <f>SUM(AK28+AK30+AK31+AK29)</f>
        <v>0</v>
      </c>
      <c r="AL27" s="30">
        <f>AI27+AJ27+AK27</f>
        <v>0</v>
      </c>
      <c r="AM27" s="30">
        <f>AN27+AO27+AP27</f>
        <v>0</v>
      </c>
      <c r="AN27" s="30">
        <f>SUM(AN28+AN30+AN31+AN29)</f>
        <v>0</v>
      </c>
      <c r="AO27" s="30">
        <f>SUM(AO28+AO30+AO31+AO29)</f>
        <v>0</v>
      </c>
      <c r="AP27" s="30">
        <f>SUM(AP28+AP30+AP31+AP29)</f>
        <v>0</v>
      </c>
      <c r="AQ27" s="30">
        <f>P27-AM27</f>
        <v>0</v>
      </c>
      <c r="AR27" s="30">
        <f>IFERROR(MIN(100,(AM27/P27)*100),0)</f>
        <v>0</v>
      </c>
      <c r="AS27" s="30">
        <f>Q27-AM27</f>
        <v>0</v>
      </c>
      <c r="AT27" s="30">
        <f>IFERROR(MIN(100,(AM27/Q27)*100),0)</f>
        <v>0</v>
      </c>
      <c r="AU27" s="30">
        <f>SUM(AU28+AU30+AU31+AU29)</f>
        <v>0</v>
      </c>
      <c r="AV27" s="30">
        <f>SUM(AV28+AV30+AV31+AV29)</f>
        <v>0</v>
      </c>
      <c r="AW27" s="30">
        <f>AQ27-AU27</f>
        <v>0</v>
      </c>
    </row>
    <row r="28" spans="1:49">
      <c r="A28" s="27"/>
      <c r="B28" s="28"/>
      <c r="C28" s="33" t="s">
        <v>140</v>
      </c>
      <c r="D28" s="30">
        <v>0</v>
      </c>
      <c r="E28" s="30">
        <v>0</v>
      </c>
      <c r="F28" s="30">
        <f>D28-E28</f>
        <v>0</v>
      </c>
      <c r="G28" s="30">
        <v>0</v>
      </c>
      <c r="H28" s="30">
        <f>G28</f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f>F28+I28+J28+K28+L28+M28+N28+O28</f>
        <v>0</v>
      </c>
      <c r="Q28" s="30">
        <f>H28+I28+J28+K28+L28+M28+N28+O28</f>
        <v>0</v>
      </c>
      <c r="R28" s="30">
        <f>Q28-S28-AM28</f>
        <v>0</v>
      </c>
      <c r="S28" s="30">
        <f>T28+U28+V28</f>
        <v>0</v>
      </c>
      <c r="T28" s="30">
        <v>0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f>W28+X28+Y28</f>
        <v>0</v>
      </c>
      <c r="AA28" s="30">
        <v>0</v>
      </c>
      <c r="AB28" s="30">
        <v>0</v>
      </c>
      <c r="AC28" s="30">
        <v>0</v>
      </c>
      <c r="AD28" s="30">
        <f>AA28+AB28+AC28</f>
        <v>0</v>
      </c>
      <c r="AE28" s="30">
        <v>0</v>
      </c>
      <c r="AF28" s="30">
        <v>0</v>
      </c>
      <c r="AG28" s="30">
        <v>0</v>
      </c>
      <c r="AH28" s="30">
        <f>AE28+AF28+AG28</f>
        <v>0</v>
      </c>
      <c r="AI28" s="30">
        <v>0</v>
      </c>
      <c r="AJ28" s="30">
        <v>0</v>
      </c>
      <c r="AK28" s="30">
        <v>0</v>
      </c>
      <c r="AL28" s="30">
        <f>AI28+AJ28+AK28</f>
        <v>0</v>
      </c>
      <c r="AM28" s="30">
        <f>AN28+AO28+AP28</f>
        <v>0</v>
      </c>
      <c r="AN28" s="30">
        <v>0</v>
      </c>
      <c r="AO28" s="30">
        <v>0</v>
      </c>
      <c r="AP28" s="30">
        <v>0</v>
      </c>
      <c r="AQ28" s="30">
        <f>P28-AM28</f>
        <v>0</v>
      </c>
      <c r="AR28" s="30">
        <f>IFERROR(MIN(100,(AM28/P28)*100),0)</f>
        <v>0</v>
      </c>
      <c r="AS28" s="30">
        <f>Q28-AM28</f>
        <v>0</v>
      </c>
      <c r="AT28" s="30">
        <f>IFERROR(MIN(100,(AM28/Q28)*100),0)</f>
        <v>0</v>
      </c>
      <c r="AU28" s="30">
        <v>0</v>
      </c>
      <c r="AV28" s="30">
        <v>0</v>
      </c>
      <c r="AW28" s="30">
        <f>AQ28-AU28</f>
        <v>0</v>
      </c>
    </row>
    <row r="29" spans="1:49">
      <c r="A29" s="27"/>
      <c r="B29" s="28"/>
      <c r="C29" s="33" t="s">
        <v>141</v>
      </c>
      <c r="D29" s="30">
        <v>0</v>
      </c>
      <c r="E29" s="30">
        <v>0</v>
      </c>
      <c r="F29" s="30">
        <f>D29-E29</f>
        <v>0</v>
      </c>
      <c r="G29" s="30">
        <v>0</v>
      </c>
      <c r="H29" s="30">
        <f>G29</f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f>F29+I29+J29+K29+L29+M29+N29+O29</f>
        <v>0</v>
      </c>
      <c r="Q29" s="30">
        <f>H29+I29+J29+K29+L29+M29+N29+O29</f>
        <v>0</v>
      </c>
      <c r="R29" s="30">
        <f>Q29-S29-AM29</f>
        <v>0</v>
      </c>
      <c r="S29" s="30">
        <f>T29+U29+V29</f>
        <v>0</v>
      </c>
      <c r="T29" s="30">
        <v>0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f>W29+X29+Y29</f>
        <v>0</v>
      </c>
      <c r="AA29" s="30">
        <v>0</v>
      </c>
      <c r="AB29" s="30">
        <v>0</v>
      </c>
      <c r="AC29" s="30">
        <v>0</v>
      </c>
      <c r="AD29" s="30">
        <f>AA29+AB29+AC29</f>
        <v>0</v>
      </c>
      <c r="AE29" s="30">
        <v>0</v>
      </c>
      <c r="AF29" s="30">
        <v>0</v>
      </c>
      <c r="AG29" s="30">
        <v>0</v>
      </c>
      <c r="AH29" s="30">
        <f>AE29+AF29+AG29</f>
        <v>0</v>
      </c>
      <c r="AI29" s="30">
        <v>0</v>
      </c>
      <c r="AJ29" s="30">
        <v>0</v>
      </c>
      <c r="AK29" s="30">
        <v>0</v>
      </c>
      <c r="AL29" s="30">
        <f>AI29+AJ29+AK29</f>
        <v>0</v>
      </c>
      <c r="AM29" s="30">
        <f>AN29+AO29+AP29</f>
        <v>0</v>
      </c>
      <c r="AN29" s="30">
        <v>0</v>
      </c>
      <c r="AO29" s="30">
        <v>0</v>
      </c>
      <c r="AP29" s="30">
        <v>0</v>
      </c>
      <c r="AQ29" s="30">
        <f>P29-AM29</f>
        <v>0</v>
      </c>
      <c r="AR29" s="30">
        <f>IFERROR(MIN(100,(AM29/P29)*100),0)</f>
        <v>0</v>
      </c>
      <c r="AS29" s="30">
        <f>Q29-AM29</f>
        <v>0</v>
      </c>
      <c r="AT29" s="30">
        <f>IFERROR(MIN(100,(AM29/Q29)*100),0)</f>
        <v>0</v>
      </c>
      <c r="AU29" s="30">
        <v>0</v>
      </c>
      <c r="AV29" s="30">
        <v>0</v>
      </c>
      <c r="AW29" s="30">
        <f>AQ29-AU29</f>
        <v>0</v>
      </c>
    </row>
    <row r="30" spans="1:49">
      <c r="A30" s="27"/>
      <c r="B30" s="28"/>
      <c r="C30" s="33" t="s">
        <v>142</v>
      </c>
      <c r="D30" s="30">
        <v>0</v>
      </c>
      <c r="E30" s="30">
        <v>0</v>
      </c>
      <c r="F30" s="30">
        <f>D30-E30</f>
        <v>0</v>
      </c>
      <c r="G30" s="30">
        <v>0</v>
      </c>
      <c r="H30" s="30">
        <f>G30</f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f>F30+I30+J30+K30+L30+M30+N30+O30</f>
        <v>0</v>
      </c>
      <c r="Q30" s="30">
        <f>H30+I30+J30+K30+L30+M30+N30+O30</f>
        <v>0</v>
      </c>
      <c r="R30" s="30">
        <f>Q30-S30-AM30</f>
        <v>0</v>
      </c>
      <c r="S30" s="30">
        <f>T30+U30+V30</f>
        <v>0</v>
      </c>
      <c r="T30" s="30">
        <v>0</v>
      </c>
      <c r="U30" s="30">
        <v>0</v>
      </c>
      <c r="V30" s="30">
        <v>0</v>
      </c>
      <c r="W30" s="30">
        <v>0</v>
      </c>
      <c r="X30" s="30">
        <v>0</v>
      </c>
      <c r="Y30" s="30">
        <v>0</v>
      </c>
      <c r="Z30" s="30">
        <f>W30+X30+Y30</f>
        <v>0</v>
      </c>
      <c r="AA30" s="30">
        <v>0</v>
      </c>
      <c r="AB30" s="30">
        <v>0</v>
      </c>
      <c r="AC30" s="30">
        <v>0</v>
      </c>
      <c r="AD30" s="30">
        <f>AA30+AB30+AC30</f>
        <v>0</v>
      </c>
      <c r="AE30" s="30">
        <v>0</v>
      </c>
      <c r="AF30" s="30">
        <v>0</v>
      </c>
      <c r="AG30" s="30">
        <v>0</v>
      </c>
      <c r="AH30" s="30">
        <f>AE30+AF30+AG30</f>
        <v>0</v>
      </c>
      <c r="AI30" s="30">
        <v>0</v>
      </c>
      <c r="AJ30" s="30">
        <v>0</v>
      </c>
      <c r="AK30" s="30">
        <v>0</v>
      </c>
      <c r="AL30" s="30">
        <f>AI30+AJ30+AK30</f>
        <v>0</v>
      </c>
      <c r="AM30" s="30">
        <f>AN30+AO30+AP30</f>
        <v>0</v>
      </c>
      <c r="AN30" s="30">
        <v>0</v>
      </c>
      <c r="AO30" s="30">
        <v>0</v>
      </c>
      <c r="AP30" s="30">
        <v>0</v>
      </c>
      <c r="AQ30" s="30">
        <f>P30-AM30</f>
        <v>0</v>
      </c>
      <c r="AR30" s="30">
        <f>IFERROR(MIN(100,(AM30/P30)*100),0)</f>
        <v>0</v>
      </c>
      <c r="AS30" s="30">
        <f>Q30-AM30</f>
        <v>0</v>
      </c>
      <c r="AT30" s="30">
        <f>IFERROR(MIN(100,(AM30/Q30)*100),0)</f>
        <v>0</v>
      </c>
      <c r="AU30" s="30">
        <v>0</v>
      </c>
      <c r="AV30" s="30">
        <v>0</v>
      </c>
      <c r="AW30" s="30">
        <f>AQ30-AU30</f>
        <v>0</v>
      </c>
    </row>
    <row r="31" spans="1:49">
      <c r="A31" s="27"/>
      <c r="B31" s="28"/>
      <c r="C31" s="33" t="s">
        <v>143</v>
      </c>
      <c r="D31" s="30">
        <v>56000</v>
      </c>
      <c r="E31" s="30">
        <v>0</v>
      </c>
      <c r="F31" s="30">
        <f>D31-E31</f>
        <v>0</v>
      </c>
      <c r="G31" s="30">
        <v>0</v>
      </c>
      <c r="H31" s="30">
        <f>G31</f>
        <v>0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f>F31+I31+J31+K31+L31+M31+N31+O31</f>
        <v>0</v>
      </c>
      <c r="Q31" s="30">
        <f>H31+I31+J31+K31+L31+M31+N31+O31</f>
        <v>0</v>
      </c>
      <c r="R31" s="30">
        <f>Q31-S31-AM31</f>
        <v>0</v>
      </c>
      <c r="S31" s="30">
        <f>T31+U31+V31</f>
        <v>0</v>
      </c>
      <c r="T31" s="30">
        <v>0</v>
      </c>
      <c r="U31" s="30">
        <v>0</v>
      </c>
      <c r="V31" s="30">
        <v>0</v>
      </c>
      <c r="W31" s="30">
        <v>0</v>
      </c>
      <c r="X31" s="30">
        <v>0</v>
      </c>
      <c r="Y31" s="30">
        <v>0</v>
      </c>
      <c r="Z31" s="30">
        <f>W31+X31+Y31</f>
        <v>0</v>
      </c>
      <c r="AA31" s="30">
        <v>0</v>
      </c>
      <c r="AB31" s="30">
        <v>0</v>
      </c>
      <c r="AC31" s="30">
        <v>0</v>
      </c>
      <c r="AD31" s="30">
        <f>AA31+AB31+AC31</f>
        <v>0</v>
      </c>
      <c r="AE31" s="30">
        <v>0</v>
      </c>
      <c r="AF31" s="30">
        <v>0</v>
      </c>
      <c r="AG31" s="30">
        <v>0</v>
      </c>
      <c r="AH31" s="30">
        <f>AE31+AF31+AG31</f>
        <v>0</v>
      </c>
      <c r="AI31" s="30">
        <v>0</v>
      </c>
      <c r="AJ31" s="30">
        <v>0</v>
      </c>
      <c r="AK31" s="30">
        <v>0</v>
      </c>
      <c r="AL31" s="30">
        <f>AI31+AJ31+AK31</f>
        <v>0</v>
      </c>
      <c r="AM31" s="30">
        <f>AN31+AO31+AP31</f>
        <v>0</v>
      </c>
      <c r="AN31" s="30">
        <v>0</v>
      </c>
      <c r="AO31" s="30">
        <v>0</v>
      </c>
      <c r="AP31" s="30">
        <v>0</v>
      </c>
      <c r="AQ31" s="30">
        <f>P31-AM31</f>
        <v>0</v>
      </c>
      <c r="AR31" s="30">
        <f>IFERROR(MIN(100,(AM31/P31)*100),0)</f>
        <v>0</v>
      </c>
      <c r="AS31" s="30">
        <f>Q31-AM31</f>
        <v>0</v>
      </c>
      <c r="AT31" s="30">
        <f>IFERROR(MIN(100,(AM31/Q31)*100),0)</f>
        <v>0</v>
      </c>
      <c r="AU31" s="30">
        <v>0</v>
      </c>
      <c r="AV31" s="30">
        <v>0</v>
      </c>
      <c r="AW31" s="30">
        <f>AQ31-AU31</f>
        <v>0</v>
      </c>
    </row>
    <row r="32" spans="1:49">
      <c r="A32" s="27"/>
      <c r="B32" s="28"/>
      <c r="C32" s="32" t="s">
        <v>144</v>
      </c>
      <c r="D32" s="30">
        <v>0</v>
      </c>
      <c r="E32" s="30">
        <v>0</v>
      </c>
      <c r="F32" s="30">
        <f>D32-E32</f>
        <v>0</v>
      </c>
      <c r="G32" s="30">
        <v>0</v>
      </c>
      <c r="H32" s="30">
        <f>G32</f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0</v>
      </c>
      <c r="O32" s="30">
        <v>0</v>
      </c>
      <c r="P32" s="30">
        <f>F32+I32+J32+K32+L32+M32+N32+O32</f>
        <v>0</v>
      </c>
      <c r="Q32" s="30">
        <f>H32+I32+J32+K32+L32+M32+N32+O32</f>
        <v>0</v>
      </c>
      <c r="R32" s="30">
        <f>Q32-S32-AM32</f>
        <v>0</v>
      </c>
      <c r="S32" s="30">
        <f>T32+U32+V32</f>
        <v>0</v>
      </c>
      <c r="T32" s="30">
        <v>0</v>
      </c>
      <c r="U32" s="30">
        <v>0</v>
      </c>
      <c r="V32" s="30">
        <v>0</v>
      </c>
      <c r="W32" s="30">
        <v>0</v>
      </c>
      <c r="X32" s="30">
        <v>0</v>
      </c>
      <c r="Y32" s="30">
        <v>0</v>
      </c>
      <c r="Z32" s="30">
        <f>W32+X32+Y32</f>
        <v>0</v>
      </c>
      <c r="AA32" s="30">
        <v>0</v>
      </c>
      <c r="AB32" s="30">
        <v>0</v>
      </c>
      <c r="AC32" s="30">
        <v>0</v>
      </c>
      <c r="AD32" s="30">
        <f>AA32+AB32+AC32</f>
        <v>0</v>
      </c>
      <c r="AE32" s="30">
        <v>0</v>
      </c>
      <c r="AF32" s="30">
        <v>0</v>
      </c>
      <c r="AG32" s="30">
        <v>0</v>
      </c>
      <c r="AH32" s="30">
        <f>AE32+AF32+AG32</f>
        <v>0</v>
      </c>
      <c r="AI32" s="30">
        <v>0</v>
      </c>
      <c r="AJ32" s="30">
        <v>0</v>
      </c>
      <c r="AK32" s="30">
        <v>0</v>
      </c>
      <c r="AL32" s="30">
        <f>AI32+AJ32+AK32</f>
        <v>0</v>
      </c>
      <c r="AM32" s="30">
        <f>AN32+AO32+AP32</f>
        <v>0</v>
      </c>
      <c r="AN32" s="30">
        <v>0</v>
      </c>
      <c r="AO32" s="30">
        <v>0</v>
      </c>
      <c r="AP32" s="30">
        <v>0</v>
      </c>
      <c r="AQ32" s="30">
        <f>P32-AM32</f>
        <v>0</v>
      </c>
      <c r="AR32" s="30">
        <f>IFERROR(MIN(100,(AM32/P32)*100),0)</f>
        <v>0</v>
      </c>
      <c r="AS32" s="30">
        <f>Q32-AM32</f>
        <v>0</v>
      </c>
      <c r="AT32" s="30">
        <f>IFERROR(MIN(100,(AM32/Q32)*100),0)</f>
        <v>0</v>
      </c>
      <c r="AU32" s="30">
        <v>0</v>
      </c>
      <c r="AV32" s="30">
        <v>0</v>
      </c>
      <c r="AW32" s="30">
        <f>AQ32-AU32</f>
        <v>0</v>
      </c>
    </row>
    <row r="33" spans="1:49">
      <c r="A33" s="27"/>
      <c r="B33" s="28"/>
      <c r="C33" s="32" t="s">
        <v>145</v>
      </c>
      <c r="D33" s="30">
        <v>0</v>
      </c>
      <c r="E33" s="30">
        <v>0</v>
      </c>
      <c r="F33" s="30">
        <f>D33-E33</f>
        <v>0</v>
      </c>
      <c r="G33" s="30">
        <v>0</v>
      </c>
      <c r="H33" s="30">
        <f>G33</f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f>F33+I33+J33+K33+L33+M33+N33+O33</f>
        <v>0</v>
      </c>
      <c r="Q33" s="30">
        <f>H33+I33+J33+K33+L33+M33+N33+O33</f>
        <v>0</v>
      </c>
      <c r="R33" s="30">
        <f>Q33-S33-AM33</f>
        <v>0</v>
      </c>
      <c r="S33" s="30">
        <f>T33+U33+V33</f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f>W33+X33+Y33</f>
        <v>0</v>
      </c>
      <c r="AA33" s="30">
        <v>0</v>
      </c>
      <c r="AB33" s="30">
        <v>0</v>
      </c>
      <c r="AC33" s="30">
        <v>0</v>
      </c>
      <c r="AD33" s="30">
        <f>AA33+AB33+AC33</f>
        <v>0</v>
      </c>
      <c r="AE33" s="30">
        <v>0</v>
      </c>
      <c r="AF33" s="30">
        <v>0</v>
      </c>
      <c r="AG33" s="30">
        <v>0</v>
      </c>
      <c r="AH33" s="30">
        <f>AE33+AF33+AG33</f>
        <v>0</v>
      </c>
      <c r="AI33" s="30">
        <v>0</v>
      </c>
      <c r="AJ33" s="30">
        <v>0</v>
      </c>
      <c r="AK33" s="30">
        <v>0</v>
      </c>
      <c r="AL33" s="30">
        <f>AI33+AJ33+AK33</f>
        <v>0</v>
      </c>
      <c r="AM33" s="30">
        <f>AN33+AO33+AP33</f>
        <v>0</v>
      </c>
      <c r="AN33" s="30">
        <v>0</v>
      </c>
      <c r="AO33" s="30">
        <v>0</v>
      </c>
      <c r="AP33" s="30">
        <v>0</v>
      </c>
      <c r="AQ33" s="30">
        <f>P33-AM33</f>
        <v>0</v>
      </c>
      <c r="AR33" s="30">
        <f>IFERROR(MIN(100,(AM33/P33)*100),0)</f>
        <v>0</v>
      </c>
      <c r="AS33" s="30">
        <f>Q33-AM33</f>
        <v>0</v>
      </c>
      <c r="AT33" s="30">
        <f>IFERROR(MIN(100,(AM33/Q33)*100),0)</f>
        <v>0</v>
      </c>
      <c r="AU33" s="30">
        <v>0</v>
      </c>
      <c r="AV33" s="30">
        <v>0</v>
      </c>
      <c r="AW33" s="30">
        <f>AQ33-AU33</f>
        <v>0</v>
      </c>
    </row>
    <row r="34" spans="1:49">
      <c r="A34" s="27"/>
      <c r="B34" s="28"/>
      <c r="C34" s="32" t="s">
        <v>146</v>
      </c>
      <c r="D34" s="30">
        <v>0</v>
      </c>
      <c r="E34" s="30">
        <v>0</v>
      </c>
      <c r="F34" s="30">
        <f>D34-E34</f>
        <v>0</v>
      </c>
      <c r="G34" s="30">
        <v>0</v>
      </c>
      <c r="H34" s="30">
        <f>G34</f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f>F34+I34+J34+K34+L34+M34+N34+O34</f>
        <v>0</v>
      </c>
      <c r="Q34" s="30">
        <f>H34+I34+J34+K34+L34+M34+N34+O34</f>
        <v>0</v>
      </c>
      <c r="R34" s="30">
        <f>Q34-S34-AM34</f>
        <v>0</v>
      </c>
      <c r="S34" s="30">
        <f>T34+U34+V34</f>
        <v>0</v>
      </c>
      <c r="T34" s="30">
        <v>0</v>
      </c>
      <c r="U34" s="30">
        <v>0</v>
      </c>
      <c r="V34" s="30">
        <v>0</v>
      </c>
      <c r="W34" s="30">
        <v>0</v>
      </c>
      <c r="X34" s="30">
        <v>0</v>
      </c>
      <c r="Y34" s="30">
        <v>0</v>
      </c>
      <c r="Z34" s="30">
        <f>W34+X34+Y34</f>
        <v>0</v>
      </c>
      <c r="AA34" s="30">
        <v>0</v>
      </c>
      <c r="AB34" s="30">
        <v>0</v>
      </c>
      <c r="AC34" s="30">
        <v>0</v>
      </c>
      <c r="AD34" s="30">
        <f>AA34+AB34+AC34</f>
        <v>0</v>
      </c>
      <c r="AE34" s="30">
        <v>0</v>
      </c>
      <c r="AF34" s="30">
        <v>0</v>
      </c>
      <c r="AG34" s="30">
        <v>0</v>
      </c>
      <c r="AH34" s="30">
        <f>AE34+AF34+AG34</f>
        <v>0</v>
      </c>
      <c r="AI34" s="30">
        <v>0</v>
      </c>
      <c r="AJ34" s="30">
        <v>0</v>
      </c>
      <c r="AK34" s="30">
        <v>0</v>
      </c>
      <c r="AL34" s="30">
        <f>AI34+AJ34+AK34</f>
        <v>0</v>
      </c>
      <c r="AM34" s="30">
        <f>AN34+AO34+AP34</f>
        <v>0</v>
      </c>
      <c r="AN34" s="30">
        <v>0</v>
      </c>
      <c r="AO34" s="30">
        <v>0</v>
      </c>
      <c r="AP34" s="30">
        <v>0</v>
      </c>
      <c r="AQ34" s="30">
        <f>P34-AM34</f>
        <v>0</v>
      </c>
      <c r="AR34" s="30">
        <f>IFERROR(MIN(100,(AM34/P34)*100),0)</f>
        <v>0</v>
      </c>
      <c r="AS34" s="30">
        <f>Q34-AM34</f>
        <v>0</v>
      </c>
      <c r="AT34" s="30">
        <f>IFERROR(MIN(100,(AM34/Q34)*100),0)</f>
        <v>0</v>
      </c>
      <c r="AU34" s="30">
        <v>0</v>
      </c>
      <c r="AV34" s="30">
        <v>0</v>
      </c>
      <c r="AW34" s="30">
        <f>AQ34-AU34</f>
        <v>0</v>
      </c>
    </row>
    <row r="35" spans="1:49">
      <c r="A35" s="27"/>
      <c r="B35" s="28"/>
      <c r="C35" s="32" t="s">
        <v>147</v>
      </c>
      <c r="D35" s="30">
        <v>0</v>
      </c>
      <c r="E35" s="30">
        <v>0</v>
      </c>
      <c r="F35" s="30">
        <f>D35-E35</f>
        <v>0</v>
      </c>
      <c r="G35" s="30">
        <v>0</v>
      </c>
      <c r="H35" s="30">
        <f>G35</f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f>F35+I35+J35+K35+L35+M35+N35+O35</f>
        <v>0</v>
      </c>
      <c r="Q35" s="30">
        <f>H35+I35+J35+K35+L35+M35+N35+O35</f>
        <v>0</v>
      </c>
      <c r="R35" s="30">
        <f>Q35-S35-AM35</f>
        <v>0</v>
      </c>
      <c r="S35" s="30">
        <f>T35+U35+V35</f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0</v>
      </c>
      <c r="Z35" s="30">
        <f>W35+X35+Y35</f>
        <v>0</v>
      </c>
      <c r="AA35" s="30">
        <v>0</v>
      </c>
      <c r="AB35" s="30">
        <v>0</v>
      </c>
      <c r="AC35" s="30">
        <v>0</v>
      </c>
      <c r="AD35" s="30">
        <f>AA35+AB35+AC35</f>
        <v>0</v>
      </c>
      <c r="AE35" s="30">
        <v>0</v>
      </c>
      <c r="AF35" s="30">
        <v>0</v>
      </c>
      <c r="AG35" s="30">
        <v>0</v>
      </c>
      <c r="AH35" s="30">
        <f>AE35+AF35+AG35</f>
        <v>0</v>
      </c>
      <c r="AI35" s="30">
        <v>0</v>
      </c>
      <c r="AJ35" s="30">
        <v>0</v>
      </c>
      <c r="AK35" s="30">
        <v>0</v>
      </c>
      <c r="AL35" s="30">
        <f>AI35+AJ35+AK35</f>
        <v>0</v>
      </c>
      <c r="AM35" s="30">
        <f>AN35+AO35+AP35</f>
        <v>0</v>
      </c>
      <c r="AN35" s="30">
        <v>0</v>
      </c>
      <c r="AO35" s="30">
        <v>0</v>
      </c>
      <c r="AP35" s="30">
        <v>0</v>
      </c>
      <c r="AQ35" s="30">
        <f>P35-AM35</f>
        <v>0</v>
      </c>
      <c r="AR35" s="30">
        <f>IFERROR(MIN(100,(AM35/P35)*100),0)</f>
        <v>0</v>
      </c>
      <c r="AS35" s="30">
        <f>Q35-AM35</f>
        <v>0</v>
      </c>
      <c r="AT35" s="30">
        <f>IFERROR(MIN(100,(AM35/Q35)*100),0)</f>
        <v>0</v>
      </c>
      <c r="AU35" s="30">
        <v>0</v>
      </c>
      <c r="AV35" s="30">
        <v>0</v>
      </c>
      <c r="AW35" s="30">
        <f>AQ35-AU35</f>
        <v>0</v>
      </c>
    </row>
    <row r="36" spans="1:49">
      <c r="A36" s="27"/>
      <c r="B36" s="28"/>
      <c r="C36" s="29" t="s">
        <v>148</v>
      </c>
      <c r="D36" s="30">
        <f>SUM(D38+D37)</f>
        <v>0</v>
      </c>
      <c r="E36" s="30">
        <f>SUM(E38+E37)</f>
        <v>0</v>
      </c>
      <c r="F36" s="30">
        <f>D36-E36</f>
        <v>0</v>
      </c>
      <c r="G36" s="30">
        <f>SUM(G38+G37)</f>
        <v>0</v>
      </c>
      <c r="H36" s="30">
        <f>G36</f>
        <v>0</v>
      </c>
      <c r="I36" s="30">
        <f>SUM(I38+I37)</f>
        <v>0</v>
      </c>
      <c r="J36" s="30">
        <f>SUM(J38+J37)</f>
        <v>0</v>
      </c>
      <c r="K36" s="30">
        <f>SUM(K38+K37)</f>
        <v>0</v>
      </c>
      <c r="L36" s="30">
        <f>SUM(L38+L37)</f>
        <v>0</v>
      </c>
      <c r="M36" s="30">
        <f>SUM(M38+M37)</f>
        <v>0</v>
      </c>
      <c r="N36" s="30">
        <f>SUM(N38+N37)</f>
        <v>0</v>
      </c>
      <c r="O36" s="30">
        <f>SUM(O38+O37)</f>
        <v>0</v>
      </c>
      <c r="P36" s="30">
        <f>F36+I36+J36+K36+L36+M36+N36+O36</f>
        <v>0</v>
      </c>
      <c r="Q36" s="30">
        <f>H36+I36+J36+K36+L36+M36+N36+O36</f>
        <v>0</v>
      </c>
      <c r="R36" s="30">
        <f>Q36-S36-AM36</f>
        <v>0</v>
      </c>
      <c r="S36" s="30">
        <f>T36+U36+V36</f>
        <v>0</v>
      </c>
      <c r="T36" s="30">
        <f>SUM(T38+T37)</f>
        <v>0</v>
      </c>
      <c r="U36" s="30">
        <f>SUM(U38+U37)</f>
        <v>0</v>
      </c>
      <c r="V36" s="30">
        <f>SUM(V38+V37)</f>
        <v>0</v>
      </c>
      <c r="W36" s="30">
        <f>SUM(W38+W37)</f>
        <v>0</v>
      </c>
      <c r="X36" s="30">
        <f>SUM(X38+X37)</f>
        <v>0</v>
      </c>
      <c r="Y36" s="30">
        <f>SUM(Y38+Y37)</f>
        <v>0</v>
      </c>
      <c r="Z36" s="30">
        <f>W36+X36+Y36</f>
        <v>0</v>
      </c>
      <c r="AA36" s="30">
        <f>SUM(AA38+AA37)</f>
        <v>0</v>
      </c>
      <c r="AB36" s="30">
        <f>SUM(AB38+AB37)</f>
        <v>0</v>
      </c>
      <c r="AC36" s="30">
        <f>SUM(AC38+AC37)</f>
        <v>0</v>
      </c>
      <c r="AD36" s="30">
        <f>AA36+AB36+AC36</f>
        <v>0</v>
      </c>
      <c r="AE36" s="30">
        <f>SUM(AE38+AE37)</f>
        <v>0</v>
      </c>
      <c r="AF36" s="30">
        <f>SUM(AF38+AF37)</f>
        <v>0</v>
      </c>
      <c r="AG36" s="30">
        <f>SUM(AG38+AG37)</f>
        <v>0</v>
      </c>
      <c r="AH36" s="30">
        <f>AE36+AF36+AG36</f>
        <v>0</v>
      </c>
      <c r="AI36" s="30">
        <f>SUM(AI38+AI37)</f>
        <v>0</v>
      </c>
      <c r="AJ36" s="30">
        <f>SUM(AJ38+AJ37)</f>
        <v>0</v>
      </c>
      <c r="AK36" s="30">
        <f>SUM(AK38+AK37)</f>
        <v>0</v>
      </c>
      <c r="AL36" s="30">
        <f>AI36+AJ36+AK36</f>
        <v>0</v>
      </c>
      <c r="AM36" s="30">
        <f>AN36+AO36+AP36</f>
        <v>0</v>
      </c>
      <c r="AN36" s="30">
        <f>SUM(AN38+AN37)</f>
        <v>0</v>
      </c>
      <c r="AO36" s="30">
        <f>SUM(AO38+AO37)</f>
        <v>0</v>
      </c>
      <c r="AP36" s="30">
        <f>SUM(AP38+AP37)</f>
        <v>0</v>
      </c>
      <c r="AQ36" s="30">
        <f>P36-AM36</f>
        <v>0</v>
      </c>
      <c r="AR36" s="30">
        <f>IFERROR(MIN(100,(AM36/P36)*100),0)</f>
        <v>0</v>
      </c>
      <c r="AS36" s="30">
        <f>Q36-AM36</f>
        <v>0</v>
      </c>
      <c r="AT36" s="30">
        <f>IFERROR(MIN(100,(AM36/Q36)*100),0)</f>
        <v>0</v>
      </c>
      <c r="AU36" s="30">
        <f>SUM(AU38+AU37)</f>
        <v>0</v>
      </c>
      <c r="AV36" s="30">
        <f>SUM(AV38+AV37)</f>
        <v>0</v>
      </c>
      <c r="AW36" s="30">
        <f>AQ36-AU36</f>
        <v>0</v>
      </c>
    </row>
    <row r="37" spans="1:49">
      <c r="A37" s="27"/>
      <c r="B37" s="28"/>
      <c r="C37" s="31" t="s">
        <v>149</v>
      </c>
      <c r="D37" s="30">
        <v>565600</v>
      </c>
      <c r="E37" s="30">
        <v>0</v>
      </c>
      <c r="F37" s="30">
        <f>D37-E37</f>
        <v>0</v>
      </c>
      <c r="G37" s="30">
        <v>0</v>
      </c>
      <c r="H37" s="30">
        <f>G37</f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f>F37+I37+J37+K37+L37+M37+N37+O37</f>
        <v>0</v>
      </c>
      <c r="Q37" s="30">
        <f>H37+I37+J37+K37+L37+M37+N37+O37</f>
        <v>0</v>
      </c>
      <c r="R37" s="30">
        <f>Q37-S37-AM37</f>
        <v>0</v>
      </c>
      <c r="S37" s="30">
        <f>T37+U37+V37</f>
        <v>0</v>
      </c>
      <c r="T37" s="30">
        <v>0</v>
      </c>
      <c r="U37" s="30">
        <v>0</v>
      </c>
      <c r="V37" s="30">
        <v>0</v>
      </c>
      <c r="W37" s="30">
        <v>0</v>
      </c>
      <c r="X37" s="30">
        <v>0</v>
      </c>
      <c r="Y37" s="30">
        <v>0</v>
      </c>
      <c r="Z37" s="30">
        <f>W37+X37+Y37</f>
        <v>0</v>
      </c>
      <c r="AA37" s="30">
        <v>21010</v>
      </c>
      <c r="AB37" s="30">
        <v>21010</v>
      </c>
      <c r="AC37" s="30">
        <v>0</v>
      </c>
      <c r="AD37" s="30">
        <f>AA37+AB37+AC37</f>
        <v>0</v>
      </c>
      <c r="AE37" s="30">
        <v>0</v>
      </c>
      <c r="AF37" s="30">
        <v>0</v>
      </c>
      <c r="AG37" s="30">
        <v>0</v>
      </c>
      <c r="AH37" s="30">
        <f>AE37+AF37+AG37</f>
        <v>0</v>
      </c>
      <c r="AI37" s="30">
        <v>0</v>
      </c>
      <c r="AJ37" s="30">
        <v>0</v>
      </c>
      <c r="AK37" s="30">
        <v>0</v>
      </c>
      <c r="AL37" s="30">
        <f>AI37+AJ37+AK37</f>
        <v>0</v>
      </c>
      <c r="AM37" s="30">
        <f>AN37+AO37+AP37</f>
        <v>0</v>
      </c>
      <c r="AN37" s="30">
        <v>0</v>
      </c>
      <c r="AO37" s="30">
        <v>105050</v>
      </c>
      <c r="AP37" s="30">
        <v>0</v>
      </c>
      <c r="AQ37" s="30">
        <f>P37-AM37</f>
        <v>0</v>
      </c>
      <c r="AR37" s="30">
        <f>IFERROR(MIN(100,(AM37/P37)*100),0)</f>
        <v>0</v>
      </c>
      <c r="AS37" s="30">
        <f>Q37-AM37</f>
        <v>0</v>
      </c>
      <c r="AT37" s="30">
        <f>IFERROR(MIN(100,(AM37/Q37)*100),0)</f>
        <v>0</v>
      </c>
      <c r="AU37" s="30">
        <v>0</v>
      </c>
      <c r="AV37" s="30">
        <v>0</v>
      </c>
      <c r="AW37" s="30">
        <f>AQ37-AU37</f>
        <v>0</v>
      </c>
    </row>
    <row r="38" spans="1:49">
      <c r="A38" s="27"/>
      <c r="B38" s="28"/>
      <c r="C38" s="31" t="s">
        <v>150</v>
      </c>
      <c r="D38" s="30">
        <f>SUM(D42+D39+D40+D41)</f>
        <v>0</v>
      </c>
      <c r="E38" s="30">
        <f>SUM(E42+E39+E40+E41)</f>
        <v>0</v>
      </c>
      <c r="F38" s="30">
        <f>D38-E38</f>
        <v>0</v>
      </c>
      <c r="G38" s="30">
        <f>SUM(G42+G39+G40+G41)</f>
        <v>0</v>
      </c>
      <c r="H38" s="30">
        <f>G38</f>
        <v>0</v>
      </c>
      <c r="I38" s="30">
        <f>SUM(I42+I39+I40+I41)</f>
        <v>0</v>
      </c>
      <c r="J38" s="30">
        <f>SUM(J42+J39+J40+J41)</f>
        <v>0</v>
      </c>
      <c r="K38" s="30">
        <f>SUM(K42+K39+K40+K41)</f>
        <v>0</v>
      </c>
      <c r="L38" s="30">
        <f>SUM(L42+L39+L40+L41)</f>
        <v>0</v>
      </c>
      <c r="M38" s="30">
        <f>SUM(M42+M39+M40+M41)</f>
        <v>0</v>
      </c>
      <c r="N38" s="30">
        <f>SUM(N42+N39+N40+N41)</f>
        <v>0</v>
      </c>
      <c r="O38" s="30">
        <f>SUM(O42+O39+O40+O41)</f>
        <v>0</v>
      </c>
      <c r="P38" s="30">
        <f>F38+I38+J38+K38+L38+M38+N38+O38</f>
        <v>0</v>
      </c>
      <c r="Q38" s="30">
        <f>H38+I38+J38+K38+L38+M38+N38+O38</f>
        <v>0</v>
      </c>
      <c r="R38" s="30">
        <f>Q38-S38-AM38</f>
        <v>0</v>
      </c>
      <c r="S38" s="30">
        <f>T38+U38+V38</f>
        <v>0</v>
      </c>
      <c r="T38" s="30">
        <f>SUM(T42+T39+T40+T41)</f>
        <v>0</v>
      </c>
      <c r="U38" s="30">
        <f>SUM(U42+U39+U40+U41)</f>
        <v>0</v>
      </c>
      <c r="V38" s="30">
        <f>SUM(V42+V39+V40+V41)</f>
        <v>0</v>
      </c>
      <c r="W38" s="30">
        <f>SUM(W42+W39+W40+W41)</f>
        <v>0</v>
      </c>
      <c r="X38" s="30">
        <f>SUM(X42+X39+X40+X41)</f>
        <v>0</v>
      </c>
      <c r="Y38" s="30">
        <f>SUM(Y42+Y39+Y40+Y41)</f>
        <v>0</v>
      </c>
      <c r="Z38" s="30">
        <f>W38+X38+Y38</f>
        <v>0</v>
      </c>
      <c r="AA38" s="30">
        <f>SUM(AA42+AA39+AA40+AA41)</f>
        <v>0</v>
      </c>
      <c r="AB38" s="30">
        <f>SUM(AB42+AB39+AB40+AB41)</f>
        <v>0</v>
      </c>
      <c r="AC38" s="30">
        <f>SUM(AC42+AC39+AC40+AC41)</f>
        <v>0</v>
      </c>
      <c r="AD38" s="30">
        <f>AA38+AB38+AC38</f>
        <v>0</v>
      </c>
      <c r="AE38" s="30">
        <f>SUM(AE42+AE39+AE40+AE41)</f>
        <v>0</v>
      </c>
      <c r="AF38" s="30">
        <f>SUM(AF42+AF39+AF40+AF41)</f>
        <v>0</v>
      </c>
      <c r="AG38" s="30">
        <f>SUM(AG42+AG39+AG40+AG41)</f>
        <v>0</v>
      </c>
      <c r="AH38" s="30">
        <f>AE38+AF38+AG38</f>
        <v>0</v>
      </c>
      <c r="AI38" s="30">
        <f>SUM(AI42+AI39+AI40+AI41)</f>
        <v>0</v>
      </c>
      <c r="AJ38" s="30">
        <f>SUM(AJ42+AJ39+AJ40+AJ41)</f>
        <v>0</v>
      </c>
      <c r="AK38" s="30">
        <f>SUM(AK42+AK39+AK40+AK41)</f>
        <v>0</v>
      </c>
      <c r="AL38" s="30">
        <f>AI38+AJ38+AK38</f>
        <v>0</v>
      </c>
      <c r="AM38" s="30">
        <f>AN38+AO38+AP38</f>
        <v>0</v>
      </c>
      <c r="AN38" s="30">
        <f>SUM(AN42+AN39+AN40+AN41)</f>
        <v>0</v>
      </c>
      <c r="AO38" s="30">
        <f>SUM(AO42+AO39+AO40+AO41)</f>
        <v>0</v>
      </c>
      <c r="AP38" s="30">
        <f>SUM(AP42+AP39+AP40+AP41)</f>
        <v>0</v>
      </c>
      <c r="AQ38" s="30">
        <f>P38-AM38</f>
        <v>0</v>
      </c>
      <c r="AR38" s="30">
        <f>IFERROR(MIN(100,(AM38/P38)*100),0)</f>
        <v>0</v>
      </c>
      <c r="AS38" s="30">
        <f>Q38-AM38</f>
        <v>0</v>
      </c>
      <c r="AT38" s="30">
        <f>IFERROR(MIN(100,(AM38/Q38)*100),0)</f>
        <v>0</v>
      </c>
      <c r="AU38" s="30">
        <f>SUM(AU42+AU39+AU40+AU41)</f>
        <v>0</v>
      </c>
      <c r="AV38" s="30">
        <f>SUM(AV42+AV39+AV40+AV41)</f>
        <v>0</v>
      </c>
      <c r="AW38" s="30">
        <f>AQ38-AU38</f>
        <v>0</v>
      </c>
    </row>
    <row r="39" spans="1:49">
      <c r="A39" s="27"/>
      <c r="B39" s="28"/>
      <c r="C39" s="32" t="s">
        <v>151</v>
      </c>
      <c r="D39" s="30">
        <v>16900</v>
      </c>
      <c r="E39" s="30">
        <v>0</v>
      </c>
      <c r="F39" s="30">
        <f>D39-E39</f>
        <v>0</v>
      </c>
      <c r="G39" s="30">
        <v>0</v>
      </c>
      <c r="H39" s="30">
        <f>G39</f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f>F39+I39+J39+K39+L39+M39+N39+O39</f>
        <v>0</v>
      </c>
      <c r="Q39" s="30">
        <f>H39+I39+J39+K39+L39+M39+N39+O39</f>
        <v>0</v>
      </c>
      <c r="R39" s="30">
        <f>Q39-S39-AM39</f>
        <v>0</v>
      </c>
      <c r="S39" s="30">
        <f>T39+U39+V39</f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f>W39+X39+Y39</f>
        <v>0</v>
      </c>
      <c r="AA39" s="30">
        <v>0</v>
      </c>
      <c r="AB39" s="30">
        <v>0</v>
      </c>
      <c r="AC39" s="30">
        <v>0</v>
      </c>
      <c r="AD39" s="30">
        <f>AA39+AB39+AC39</f>
        <v>0</v>
      </c>
      <c r="AE39" s="30">
        <v>0</v>
      </c>
      <c r="AF39" s="30">
        <v>0</v>
      </c>
      <c r="AG39" s="30">
        <v>0</v>
      </c>
      <c r="AH39" s="30">
        <f>AE39+AF39+AG39</f>
        <v>0</v>
      </c>
      <c r="AI39" s="30">
        <v>0</v>
      </c>
      <c r="AJ39" s="30">
        <v>0</v>
      </c>
      <c r="AK39" s="30">
        <v>0</v>
      </c>
      <c r="AL39" s="30">
        <f>AI39+AJ39+AK39</f>
        <v>0</v>
      </c>
      <c r="AM39" s="30">
        <f>AN39+AO39+AP39</f>
        <v>0</v>
      </c>
      <c r="AN39" s="30">
        <v>0</v>
      </c>
      <c r="AO39" s="30">
        <v>0</v>
      </c>
      <c r="AP39" s="30">
        <v>0</v>
      </c>
      <c r="AQ39" s="30">
        <f>P39-AM39</f>
        <v>0</v>
      </c>
      <c r="AR39" s="30">
        <f>IFERROR(MIN(100,(AM39/P39)*100),0)</f>
        <v>0</v>
      </c>
      <c r="AS39" s="30">
        <f>Q39-AM39</f>
        <v>0</v>
      </c>
      <c r="AT39" s="30">
        <f>IFERROR(MIN(100,(AM39/Q39)*100),0)</f>
        <v>0</v>
      </c>
      <c r="AU39" s="30">
        <v>0</v>
      </c>
      <c r="AV39" s="30">
        <v>0</v>
      </c>
      <c r="AW39" s="30">
        <f>AQ39-AU39</f>
        <v>0</v>
      </c>
    </row>
    <row r="40" spans="1:49">
      <c r="A40" s="27"/>
      <c r="B40" s="28"/>
      <c r="C40" s="32" t="s">
        <v>152</v>
      </c>
      <c r="D40" s="30">
        <v>0</v>
      </c>
      <c r="E40" s="30">
        <v>0</v>
      </c>
      <c r="F40" s="30">
        <f>D40-E40</f>
        <v>0</v>
      </c>
      <c r="G40" s="30">
        <v>0</v>
      </c>
      <c r="H40" s="30">
        <f>G40</f>
        <v>0</v>
      </c>
      <c r="I40" s="30">
        <v>0</v>
      </c>
      <c r="J40" s="30">
        <v>0</v>
      </c>
      <c r="K40" s="30">
        <v>8850</v>
      </c>
      <c r="L40" s="30">
        <v>0</v>
      </c>
      <c r="M40" s="30">
        <v>0</v>
      </c>
      <c r="N40" s="30">
        <v>0</v>
      </c>
      <c r="O40" s="30">
        <v>0</v>
      </c>
      <c r="P40" s="30">
        <f>F40+I40+J40+K40+L40+M40+N40+O40</f>
        <v>0</v>
      </c>
      <c r="Q40" s="30">
        <f>H40+I40+J40+K40+L40+M40+N40+O40</f>
        <v>0</v>
      </c>
      <c r="R40" s="30">
        <f>Q40-S40-AM40</f>
        <v>0</v>
      </c>
      <c r="S40" s="30">
        <f>T40+U40+V40</f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>
        <f>W40+X40+Y40</f>
        <v>0</v>
      </c>
      <c r="AA40" s="30">
        <v>0</v>
      </c>
      <c r="AB40" s="30">
        <v>0</v>
      </c>
      <c r="AC40" s="30">
        <v>0</v>
      </c>
      <c r="AD40" s="30">
        <f>AA40+AB40+AC40</f>
        <v>0</v>
      </c>
      <c r="AE40" s="30">
        <v>0</v>
      </c>
      <c r="AF40" s="30">
        <v>0</v>
      </c>
      <c r="AG40" s="30">
        <v>0</v>
      </c>
      <c r="AH40" s="30">
        <f>AE40+AF40+AG40</f>
        <v>0</v>
      </c>
      <c r="AI40" s="30">
        <v>0</v>
      </c>
      <c r="AJ40" s="30">
        <v>0</v>
      </c>
      <c r="AK40" s="30">
        <v>0</v>
      </c>
      <c r="AL40" s="30">
        <f>AI40+AJ40+AK40</f>
        <v>0</v>
      </c>
      <c r="AM40" s="30">
        <f>AN40+AO40+AP40</f>
        <v>0</v>
      </c>
      <c r="AN40" s="30">
        <v>0</v>
      </c>
      <c r="AO40" s="30">
        <v>0</v>
      </c>
      <c r="AP40" s="30">
        <v>0</v>
      </c>
      <c r="AQ40" s="30">
        <f>P40-AM40</f>
        <v>0</v>
      </c>
      <c r="AR40" s="30">
        <f>IFERROR(MIN(100,(AM40/P40)*100),0)</f>
        <v>0</v>
      </c>
      <c r="AS40" s="30">
        <f>Q40-AM40</f>
        <v>0</v>
      </c>
      <c r="AT40" s="30">
        <f>IFERROR(MIN(100,(AM40/Q40)*100),0)</f>
        <v>0</v>
      </c>
      <c r="AU40" s="30">
        <v>0</v>
      </c>
      <c r="AV40" s="30">
        <v>0</v>
      </c>
      <c r="AW40" s="30">
        <f>AQ40-AU40</f>
        <v>0</v>
      </c>
    </row>
    <row r="41" spans="1:49">
      <c r="A41" s="27"/>
      <c r="B41" s="28"/>
      <c r="C41" s="32" t="s">
        <v>153</v>
      </c>
      <c r="D41" s="30">
        <v>0</v>
      </c>
      <c r="E41" s="30">
        <v>0</v>
      </c>
      <c r="F41" s="30">
        <f>D41-E41</f>
        <v>0</v>
      </c>
      <c r="G41" s="30">
        <v>0</v>
      </c>
      <c r="H41" s="30">
        <f>G41</f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f>F41+I41+J41+K41+L41+M41+N41+O41</f>
        <v>0</v>
      </c>
      <c r="Q41" s="30">
        <f>H41+I41+J41+K41+L41+M41+N41+O41</f>
        <v>0</v>
      </c>
      <c r="R41" s="30">
        <f>Q41-S41-AM41</f>
        <v>0</v>
      </c>
      <c r="S41" s="30">
        <f>T41+U41+V41</f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>
        <f>W41+X41+Y41</f>
        <v>0</v>
      </c>
      <c r="AA41" s="30">
        <v>0</v>
      </c>
      <c r="AB41" s="30">
        <v>0</v>
      </c>
      <c r="AC41" s="30">
        <v>0</v>
      </c>
      <c r="AD41" s="30">
        <f>AA41+AB41+AC41</f>
        <v>0</v>
      </c>
      <c r="AE41" s="30">
        <v>0</v>
      </c>
      <c r="AF41" s="30">
        <v>0</v>
      </c>
      <c r="AG41" s="30">
        <v>0</v>
      </c>
      <c r="AH41" s="30">
        <f>AE41+AF41+AG41</f>
        <v>0</v>
      </c>
      <c r="AI41" s="30">
        <v>0</v>
      </c>
      <c r="AJ41" s="30">
        <v>0</v>
      </c>
      <c r="AK41" s="30">
        <v>0</v>
      </c>
      <c r="AL41" s="30">
        <f>AI41+AJ41+AK41</f>
        <v>0</v>
      </c>
      <c r="AM41" s="30">
        <f>AN41+AO41+AP41</f>
        <v>0</v>
      </c>
      <c r="AN41" s="30">
        <v>0</v>
      </c>
      <c r="AO41" s="30">
        <v>0</v>
      </c>
      <c r="AP41" s="30">
        <v>0</v>
      </c>
      <c r="AQ41" s="30">
        <f>P41-AM41</f>
        <v>0</v>
      </c>
      <c r="AR41" s="30">
        <f>IFERROR(MIN(100,(AM41/P41)*100),0)</f>
        <v>0</v>
      </c>
      <c r="AS41" s="30">
        <f>Q41-AM41</f>
        <v>0</v>
      </c>
      <c r="AT41" s="30">
        <f>IFERROR(MIN(100,(AM41/Q41)*100),0)</f>
        <v>0</v>
      </c>
      <c r="AU41" s="30">
        <v>0</v>
      </c>
      <c r="AV41" s="30">
        <v>0</v>
      </c>
      <c r="AW41" s="30">
        <f>AQ41-AU41</f>
        <v>0</v>
      </c>
    </row>
    <row r="42" spans="1:49">
      <c r="A42" s="27"/>
      <c r="B42" s="28"/>
      <c r="C42" s="32" t="s">
        <v>154</v>
      </c>
      <c r="D42" s="30">
        <v>0</v>
      </c>
      <c r="E42" s="30">
        <v>0</v>
      </c>
      <c r="F42" s="30">
        <f>D42-E42</f>
        <v>0</v>
      </c>
      <c r="G42" s="30">
        <v>0</v>
      </c>
      <c r="H42" s="30">
        <f>G42</f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f>F42+I42+J42+K42+L42+M42+N42+O42</f>
        <v>0</v>
      </c>
      <c r="Q42" s="30">
        <f>H42+I42+J42+K42+L42+M42+N42+O42</f>
        <v>0</v>
      </c>
      <c r="R42" s="30">
        <f>Q42-S42-AM42</f>
        <v>0</v>
      </c>
      <c r="S42" s="30">
        <f>T42+U42+V42</f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0</v>
      </c>
      <c r="Z42" s="30">
        <f>W42+X42+Y42</f>
        <v>0</v>
      </c>
      <c r="AA42" s="30">
        <v>0</v>
      </c>
      <c r="AB42" s="30">
        <v>0</v>
      </c>
      <c r="AC42" s="30">
        <v>0</v>
      </c>
      <c r="AD42" s="30">
        <f>AA42+AB42+AC42</f>
        <v>0</v>
      </c>
      <c r="AE42" s="30">
        <v>0</v>
      </c>
      <c r="AF42" s="30">
        <v>0</v>
      </c>
      <c r="AG42" s="30">
        <v>0</v>
      </c>
      <c r="AH42" s="30">
        <f>AE42+AF42+AG42</f>
        <v>0</v>
      </c>
      <c r="AI42" s="30">
        <v>0</v>
      </c>
      <c r="AJ42" s="30">
        <v>0</v>
      </c>
      <c r="AK42" s="30">
        <v>0</v>
      </c>
      <c r="AL42" s="30">
        <f>AI42+AJ42+AK42</f>
        <v>0</v>
      </c>
      <c r="AM42" s="30">
        <f>AN42+AO42+AP42</f>
        <v>0</v>
      </c>
      <c r="AN42" s="30">
        <v>0</v>
      </c>
      <c r="AO42" s="30">
        <v>0</v>
      </c>
      <c r="AP42" s="30">
        <v>0</v>
      </c>
      <c r="AQ42" s="30">
        <f>P42-AM42</f>
        <v>0</v>
      </c>
      <c r="AR42" s="30">
        <f>IFERROR(MIN(100,(AM42/P42)*100),0)</f>
        <v>0</v>
      </c>
      <c r="AS42" s="30">
        <f>Q42-AM42</f>
        <v>0</v>
      </c>
      <c r="AT42" s="30">
        <f>IFERROR(MIN(100,(AM42/Q42)*100),0)</f>
        <v>0</v>
      </c>
      <c r="AU42" s="30">
        <v>0</v>
      </c>
      <c r="AV42" s="30">
        <v>0</v>
      </c>
      <c r="AW42" s="30">
        <f>AQ42-AU42</f>
        <v>0</v>
      </c>
    </row>
    <row r="43" spans="1:49">
      <c r="A43" s="27"/>
      <c r="B43" s="28"/>
      <c r="C43" s="29" t="s">
        <v>155</v>
      </c>
      <c r="D43" s="30">
        <v>0</v>
      </c>
      <c r="E43" s="30">
        <v>0</v>
      </c>
      <c r="F43" s="30">
        <f>D43-E43</f>
        <v>0</v>
      </c>
      <c r="G43" s="30">
        <v>0</v>
      </c>
      <c r="H43" s="30">
        <f>G43</f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0">
        <f>F43+I43+J43+K43+L43+M43+N43+O43</f>
        <v>0</v>
      </c>
      <c r="Q43" s="30">
        <f>H43+I43+J43+K43+L43+M43+N43+O43</f>
        <v>0</v>
      </c>
      <c r="R43" s="30">
        <f>Q43-S43-AM43</f>
        <v>0</v>
      </c>
      <c r="S43" s="30">
        <f>T43+U43+V43</f>
        <v>0</v>
      </c>
      <c r="T43" s="30">
        <v>0</v>
      </c>
      <c r="U43" s="30">
        <v>0</v>
      </c>
      <c r="V43" s="30">
        <v>0</v>
      </c>
      <c r="W43" s="30">
        <v>0</v>
      </c>
      <c r="X43" s="30">
        <v>0</v>
      </c>
      <c r="Y43" s="30">
        <v>0</v>
      </c>
      <c r="Z43" s="30">
        <f>W43+X43+Y43</f>
        <v>0</v>
      </c>
      <c r="AA43" s="30">
        <v>0</v>
      </c>
      <c r="AB43" s="30">
        <v>0</v>
      </c>
      <c r="AC43" s="30">
        <v>0</v>
      </c>
      <c r="AD43" s="30">
        <f>AA43+AB43+AC43</f>
        <v>0</v>
      </c>
      <c r="AE43" s="30">
        <v>0</v>
      </c>
      <c r="AF43" s="30">
        <v>0</v>
      </c>
      <c r="AG43" s="30">
        <v>0</v>
      </c>
      <c r="AH43" s="30">
        <f>AE43+AF43+AG43</f>
        <v>0</v>
      </c>
      <c r="AI43" s="30">
        <v>0</v>
      </c>
      <c r="AJ43" s="30">
        <v>0</v>
      </c>
      <c r="AK43" s="30">
        <v>0</v>
      </c>
      <c r="AL43" s="30">
        <f>AI43+AJ43+AK43</f>
        <v>0</v>
      </c>
      <c r="AM43" s="30">
        <f>AN43+AO43+AP43</f>
        <v>0</v>
      </c>
      <c r="AN43" s="30">
        <v>0</v>
      </c>
      <c r="AO43" s="30">
        <v>0</v>
      </c>
      <c r="AP43" s="30">
        <v>0</v>
      </c>
      <c r="AQ43" s="30">
        <f>P43-AM43</f>
        <v>0</v>
      </c>
      <c r="AR43" s="30">
        <f>IFERROR(MIN(100,(AM43/P43)*100),0)</f>
        <v>0</v>
      </c>
      <c r="AS43" s="30">
        <f>Q43-AM43</f>
        <v>0</v>
      </c>
      <c r="AT43" s="30">
        <f>IFERROR(MIN(100,(AM43/Q43)*100),0)</f>
        <v>0</v>
      </c>
      <c r="AU43" s="30">
        <v>0</v>
      </c>
      <c r="AV43" s="30">
        <v>0</v>
      </c>
      <c r="AW43" s="30">
        <f>AQ43-AU43</f>
        <v>0</v>
      </c>
    </row>
    <row r="44" spans="1:49">
      <c r="A44" s="27"/>
      <c r="B44" s="28"/>
      <c r="C44" s="29" t="s">
        <v>156</v>
      </c>
      <c r="D44" s="30">
        <f>SUM(D46+D45)</f>
        <v>0</v>
      </c>
      <c r="E44" s="30">
        <f>SUM(E46+E45)</f>
        <v>0</v>
      </c>
      <c r="F44" s="30">
        <f>D44-E44</f>
        <v>0</v>
      </c>
      <c r="G44" s="30">
        <f>SUM(G46+G45)</f>
        <v>0</v>
      </c>
      <c r="H44" s="30">
        <f>G44</f>
        <v>0</v>
      </c>
      <c r="I44" s="30">
        <f>SUM(I46+I45)</f>
        <v>0</v>
      </c>
      <c r="J44" s="30">
        <f>SUM(J46+J45)</f>
        <v>0</v>
      </c>
      <c r="K44" s="30">
        <f>SUM(K46+K45)</f>
        <v>0</v>
      </c>
      <c r="L44" s="30">
        <f>SUM(L46+L45)</f>
        <v>0</v>
      </c>
      <c r="M44" s="30">
        <f>SUM(M46+M45)</f>
        <v>0</v>
      </c>
      <c r="N44" s="30">
        <f>SUM(N46+N45)</f>
        <v>0</v>
      </c>
      <c r="O44" s="30">
        <f>SUM(O46+O45)</f>
        <v>0</v>
      </c>
      <c r="P44" s="30">
        <f>F44+I44+J44+K44+L44+M44+N44+O44</f>
        <v>0</v>
      </c>
      <c r="Q44" s="30">
        <f>H44+I44+J44+K44+L44+M44+N44+O44</f>
        <v>0</v>
      </c>
      <c r="R44" s="30">
        <f>Q44-S44-AM44</f>
        <v>0</v>
      </c>
      <c r="S44" s="30">
        <f>T44+U44+V44</f>
        <v>0</v>
      </c>
      <c r="T44" s="30">
        <f>SUM(T46+T45)</f>
        <v>0</v>
      </c>
      <c r="U44" s="30">
        <f>SUM(U46+U45)</f>
        <v>0</v>
      </c>
      <c r="V44" s="30">
        <f>SUM(V46+V45)</f>
        <v>0</v>
      </c>
      <c r="W44" s="30">
        <f>SUM(W46+W45)</f>
        <v>0</v>
      </c>
      <c r="X44" s="30">
        <f>SUM(X46+X45)</f>
        <v>0</v>
      </c>
      <c r="Y44" s="30">
        <f>SUM(Y46+Y45)</f>
        <v>0</v>
      </c>
      <c r="Z44" s="30">
        <f>W44+X44+Y44</f>
        <v>0</v>
      </c>
      <c r="AA44" s="30">
        <f>SUM(AA46+AA45)</f>
        <v>0</v>
      </c>
      <c r="AB44" s="30">
        <f>SUM(AB46+AB45)</f>
        <v>0</v>
      </c>
      <c r="AC44" s="30">
        <f>SUM(AC46+AC45)</f>
        <v>0</v>
      </c>
      <c r="AD44" s="30">
        <f>AA44+AB44+AC44</f>
        <v>0</v>
      </c>
      <c r="AE44" s="30">
        <f>SUM(AE46+AE45)</f>
        <v>0</v>
      </c>
      <c r="AF44" s="30">
        <f>SUM(AF46+AF45)</f>
        <v>0</v>
      </c>
      <c r="AG44" s="30">
        <f>SUM(AG46+AG45)</f>
        <v>0</v>
      </c>
      <c r="AH44" s="30">
        <f>AE44+AF44+AG44</f>
        <v>0</v>
      </c>
      <c r="AI44" s="30">
        <f>SUM(AI46+AI45)</f>
        <v>0</v>
      </c>
      <c r="AJ44" s="30">
        <f>SUM(AJ46+AJ45)</f>
        <v>0</v>
      </c>
      <c r="AK44" s="30">
        <f>SUM(AK46+AK45)</f>
        <v>0</v>
      </c>
      <c r="AL44" s="30">
        <f>AI44+AJ44+AK44</f>
        <v>0</v>
      </c>
      <c r="AM44" s="30">
        <f>AN44+AO44+AP44</f>
        <v>0</v>
      </c>
      <c r="AN44" s="30">
        <f>SUM(AN46+AN45)</f>
        <v>0</v>
      </c>
      <c r="AO44" s="30">
        <f>SUM(AO46+AO45)</f>
        <v>0</v>
      </c>
      <c r="AP44" s="30">
        <f>SUM(AP46+AP45)</f>
        <v>0</v>
      </c>
      <c r="AQ44" s="30">
        <f>P44-AM44</f>
        <v>0</v>
      </c>
      <c r="AR44" s="30">
        <f>IFERROR(MIN(100,(AM44/P44)*100),0)</f>
        <v>0</v>
      </c>
      <c r="AS44" s="30">
        <f>Q44-AM44</f>
        <v>0</v>
      </c>
      <c r="AT44" s="30">
        <f>IFERROR(MIN(100,(AM44/Q44)*100),0)</f>
        <v>0</v>
      </c>
      <c r="AU44" s="30">
        <f>SUM(AU46+AU45)</f>
        <v>0</v>
      </c>
      <c r="AV44" s="30">
        <f>SUM(AV46+AV45)</f>
        <v>0</v>
      </c>
      <c r="AW44" s="30">
        <f>AQ44-AU44</f>
        <v>0</v>
      </c>
    </row>
    <row r="45" spans="1:49">
      <c r="A45" s="27"/>
      <c r="B45" s="28"/>
      <c r="C45" s="31" t="s">
        <v>157</v>
      </c>
      <c r="D45" s="30">
        <v>1289000</v>
      </c>
      <c r="E45" s="30">
        <v>0</v>
      </c>
      <c r="F45" s="30">
        <f>D45-E45</f>
        <v>0</v>
      </c>
      <c r="G45" s="30">
        <v>0</v>
      </c>
      <c r="H45" s="30">
        <f>G45</f>
        <v>0</v>
      </c>
      <c r="I45" s="30">
        <v>0</v>
      </c>
      <c r="J45" s="30">
        <v>0</v>
      </c>
      <c r="K45" s="30">
        <v>134040</v>
      </c>
      <c r="L45" s="30">
        <v>0</v>
      </c>
      <c r="M45" s="30">
        <v>0</v>
      </c>
      <c r="N45" s="30">
        <v>0</v>
      </c>
      <c r="O45" s="30">
        <v>0</v>
      </c>
      <c r="P45" s="30">
        <f>F45+I45+J45+K45+L45+M45+N45+O45</f>
        <v>0</v>
      </c>
      <c r="Q45" s="30">
        <f>H45+I45+J45+K45+L45+M45+N45+O45</f>
        <v>0</v>
      </c>
      <c r="R45" s="30">
        <f>Q45-S45-AM45</f>
        <v>0</v>
      </c>
      <c r="S45" s="30">
        <f>T45+U45+V45</f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f>W45+X45+Y45</f>
        <v>0</v>
      </c>
      <c r="AA45" s="30">
        <v>134040</v>
      </c>
      <c r="AB45" s="30">
        <v>134040</v>
      </c>
      <c r="AC45" s="30">
        <v>0</v>
      </c>
      <c r="AD45" s="30">
        <f>AA45+AB45+AC45</f>
        <v>0</v>
      </c>
      <c r="AE45" s="30">
        <v>0</v>
      </c>
      <c r="AF45" s="30">
        <v>0</v>
      </c>
      <c r="AG45" s="30">
        <v>0</v>
      </c>
      <c r="AH45" s="30">
        <f>AE45+AF45+AG45</f>
        <v>0</v>
      </c>
      <c r="AI45" s="30">
        <v>0</v>
      </c>
      <c r="AJ45" s="30">
        <v>0</v>
      </c>
      <c r="AK45" s="30">
        <v>0</v>
      </c>
      <c r="AL45" s="30">
        <f>AI45+AJ45+AK45</f>
        <v>0</v>
      </c>
      <c r="AM45" s="30">
        <f>AN45+AO45+AP45</f>
        <v>0</v>
      </c>
      <c r="AN45" s="30">
        <v>0</v>
      </c>
      <c r="AO45" s="30">
        <v>670200</v>
      </c>
      <c r="AP45" s="30">
        <v>0</v>
      </c>
      <c r="AQ45" s="30">
        <f>P45-AM45</f>
        <v>0</v>
      </c>
      <c r="AR45" s="30">
        <f>IFERROR(MIN(100,(AM45/P45)*100),0)</f>
        <v>0</v>
      </c>
      <c r="AS45" s="30">
        <f>Q45-AM45</f>
        <v>0</v>
      </c>
      <c r="AT45" s="30">
        <f>IFERROR(MIN(100,(AM45/Q45)*100),0)</f>
        <v>0</v>
      </c>
      <c r="AU45" s="30">
        <v>0</v>
      </c>
      <c r="AV45" s="30">
        <v>0</v>
      </c>
      <c r="AW45" s="30">
        <f>AQ45-AU45</f>
        <v>0</v>
      </c>
    </row>
    <row r="46" spans="1:49">
      <c r="A46" s="27"/>
      <c r="B46" s="28"/>
      <c r="C46" s="31" t="s">
        <v>158</v>
      </c>
      <c r="D46" s="30">
        <v>0</v>
      </c>
      <c r="E46" s="30">
        <v>0</v>
      </c>
      <c r="F46" s="30">
        <f>D46-E46</f>
        <v>0</v>
      </c>
      <c r="G46" s="30">
        <v>0</v>
      </c>
      <c r="H46" s="30">
        <f>G46</f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f>F46+I46+J46+K46+L46+M46+N46+O46</f>
        <v>0</v>
      </c>
      <c r="Q46" s="30">
        <f>H46+I46+J46+K46+L46+M46+N46+O46</f>
        <v>0</v>
      </c>
      <c r="R46" s="30">
        <f>Q46-S46-AM46</f>
        <v>0</v>
      </c>
      <c r="S46" s="30">
        <f>T46+U46+V46</f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f>W46+X46+Y46</f>
        <v>0</v>
      </c>
      <c r="AA46" s="30">
        <v>0</v>
      </c>
      <c r="AB46" s="30">
        <v>0</v>
      </c>
      <c r="AC46" s="30">
        <v>0</v>
      </c>
      <c r="AD46" s="30">
        <f>AA46+AB46+AC46</f>
        <v>0</v>
      </c>
      <c r="AE46" s="30">
        <v>0</v>
      </c>
      <c r="AF46" s="30">
        <v>0</v>
      </c>
      <c r="AG46" s="30">
        <v>0</v>
      </c>
      <c r="AH46" s="30">
        <f>AE46+AF46+AG46</f>
        <v>0</v>
      </c>
      <c r="AI46" s="30">
        <v>0</v>
      </c>
      <c r="AJ46" s="30">
        <v>0</v>
      </c>
      <c r="AK46" s="30">
        <v>0</v>
      </c>
      <c r="AL46" s="30">
        <f>AI46+AJ46+AK46</f>
        <v>0</v>
      </c>
      <c r="AM46" s="30">
        <f>AN46+AO46+AP46</f>
        <v>0</v>
      </c>
      <c r="AN46" s="30">
        <v>0</v>
      </c>
      <c r="AO46" s="30">
        <v>0</v>
      </c>
      <c r="AP46" s="30">
        <v>0</v>
      </c>
      <c r="AQ46" s="30">
        <f>P46-AM46</f>
        <v>0</v>
      </c>
      <c r="AR46" s="30">
        <f>IFERROR(MIN(100,(AM46/P46)*100),0)</f>
        <v>0</v>
      </c>
      <c r="AS46" s="30">
        <f>Q46-AM46</f>
        <v>0</v>
      </c>
      <c r="AT46" s="30">
        <f>IFERROR(MIN(100,(AM46/Q46)*100),0)</f>
        <v>0</v>
      </c>
      <c r="AU46" s="30">
        <v>0</v>
      </c>
      <c r="AV46" s="30">
        <v>0</v>
      </c>
      <c r="AW46" s="30">
        <f>AQ46-AU46</f>
        <v>0</v>
      </c>
    </row>
    <row r="47" spans="1:49">
      <c r="A47" s="23"/>
      <c r="B47" s="24" t="s">
        <v>159</v>
      </c>
      <c r="C47" s="25"/>
      <c r="D47" s="26">
        <f>SUM(D48)</f>
        <v>0</v>
      </c>
      <c r="E47" s="26">
        <f>SUM(E48)</f>
        <v>0</v>
      </c>
      <c r="F47" s="26">
        <f>D47-E47</f>
        <v>0</v>
      </c>
      <c r="G47" s="26">
        <f>SUM(G48)</f>
        <v>0</v>
      </c>
      <c r="H47" s="26">
        <f>G47</f>
        <v>0</v>
      </c>
      <c r="I47" s="26">
        <f>SUM(I48)</f>
        <v>0</v>
      </c>
      <c r="J47" s="26">
        <f>SUM(J48)</f>
        <v>0</v>
      </c>
      <c r="K47" s="26">
        <f>SUM(K48)</f>
        <v>0</v>
      </c>
      <c r="L47" s="26">
        <f>SUM(L48)</f>
        <v>0</v>
      </c>
      <c r="M47" s="26">
        <f>SUM(M48)</f>
        <v>0</v>
      </c>
      <c r="N47" s="26">
        <f>SUM(N48)</f>
        <v>0</v>
      </c>
      <c r="O47" s="26">
        <f>SUM(O48)</f>
        <v>0</v>
      </c>
      <c r="P47" s="26">
        <f>F47+I47+J47+K47+L47+M47+N47+O47</f>
        <v>0</v>
      </c>
      <c r="Q47" s="26">
        <f>H47+I47+J47+K47+L47+M47+N47+O47</f>
        <v>0</v>
      </c>
      <c r="R47" s="26">
        <f>Q47-S47-AM47</f>
        <v>0</v>
      </c>
      <c r="S47" s="26">
        <f>T47+U47+V47</f>
        <v>0</v>
      </c>
      <c r="T47" s="26">
        <f>SUM(T48)</f>
        <v>0</v>
      </c>
      <c r="U47" s="26">
        <f>SUM(U48)</f>
        <v>0</v>
      </c>
      <c r="V47" s="26">
        <f>SUM(V48)</f>
        <v>0</v>
      </c>
      <c r="W47" s="26">
        <f>SUM(W48)</f>
        <v>0</v>
      </c>
      <c r="X47" s="26">
        <f>SUM(X48)</f>
        <v>0</v>
      </c>
      <c r="Y47" s="26">
        <f>SUM(Y48)</f>
        <v>0</v>
      </c>
      <c r="Z47" s="26">
        <f>W47+X47+Y47</f>
        <v>0</v>
      </c>
      <c r="AA47" s="26">
        <f>SUM(AA48)</f>
        <v>0</v>
      </c>
      <c r="AB47" s="26">
        <f>SUM(AB48)</f>
        <v>0</v>
      </c>
      <c r="AC47" s="26">
        <f>SUM(AC48)</f>
        <v>0</v>
      </c>
      <c r="AD47" s="26">
        <f>AA47+AB47+AC47</f>
        <v>0</v>
      </c>
      <c r="AE47" s="26">
        <f>SUM(AE48)</f>
        <v>0</v>
      </c>
      <c r="AF47" s="26">
        <f>SUM(AF48)</f>
        <v>0</v>
      </c>
      <c r="AG47" s="26">
        <f>SUM(AG48)</f>
        <v>0</v>
      </c>
      <c r="AH47" s="26">
        <f>AE47+AF47+AG47</f>
        <v>0</v>
      </c>
      <c r="AI47" s="26">
        <f>SUM(AI48)</f>
        <v>0</v>
      </c>
      <c r="AJ47" s="26">
        <f>SUM(AJ48)</f>
        <v>0</v>
      </c>
      <c r="AK47" s="26">
        <f>SUM(AK48)</f>
        <v>0</v>
      </c>
      <c r="AL47" s="26">
        <f>AI47+AJ47+AK47</f>
        <v>0</v>
      </c>
      <c r="AM47" s="26">
        <f>AN47+AO47+AP47</f>
        <v>0</v>
      </c>
      <c r="AN47" s="26">
        <f>SUM(AN48)</f>
        <v>0</v>
      </c>
      <c r="AO47" s="26">
        <f>SUM(AO48)</f>
        <v>0</v>
      </c>
      <c r="AP47" s="26">
        <f>SUM(AP48)</f>
        <v>0</v>
      </c>
      <c r="AQ47" s="26">
        <f>P47-AM47</f>
        <v>0</v>
      </c>
      <c r="AR47" s="26">
        <f>IFERROR(MIN(100,(AM47/P47)*100),0)</f>
        <v>0</v>
      </c>
      <c r="AS47" s="26">
        <f>Q47-AM47</f>
        <v>0</v>
      </c>
      <c r="AT47" s="26">
        <f>IFERROR(MIN(100,(AM47/Q47)*100),0)</f>
        <v>0</v>
      </c>
      <c r="AU47" s="26">
        <f>SUM(AU48)</f>
        <v>0</v>
      </c>
      <c r="AV47" s="26">
        <f>SUM(AV48)</f>
        <v>0</v>
      </c>
      <c r="AW47" s="26">
        <f>AQ47-AU47</f>
        <v>0</v>
      </c>
    </row>
    <row r="48" spans="1:49">
      <c r="A48" s="27"/>
      <c r="B48" s="28"/>
      <c r="C48" s="29" t="s">
        <v>160</v>
      </c>
      <c r="D48" s="30">
        <f>SUM(D64+D49)</f>
        <v>0</v>
      </c>
      <c r="E48" s="30">
        <f>SUM(E64+E49)</f>
        <v>0</v>
      </c>
      <c r="F48" s="30">
        <f>D48-E48</f>
        <v>0</v>
      </c>
      <c r="G48" s="30">
        <f>SUM(G64+G49)</f>
        <v>0</v>
      </c>
      <c r="H48" s="30">
        <f>G48</f>
        <v>0</v>
      </c>
      <c r="I48" s="30">
        <f>SUM(I64+I49)</f>
        <v>0</v>
      </c>
      <c r="J48" s="30">
        <f>SUM(J64+J49)</f>
        <v>0</v>
      </c>
      <c r="K48" s="30">
        <f>SUM(K64+K49)</f>
        <v>0</v>
      </c>
      <c r="L48" s="30">
        <f>SUM(L64+L49)</f>
        <v>0</v>
      </c>
      <c r="M48" s="30">
        <f>SUM(M64+M49)</f>
        <v>0</v>
      </c>
      <c r="N48" s="30">
        <f>SUM(N64+N49)</f>
        <v>0</v>
      </c>
      <c r="O48" s="30">
        <f>SUM(O64+O49)</f>
        <v>0</v>
      </c>
      <c r="P48" s="30">
        <f>F48+I48+J48+K48+L48+M48+N48+O48</f>
        <v>0</v>
      </c>
      <c r="Q48" s="30">
        <f>H48+I48+J48+K48+L48+M48+N48+O48</f>
        <v>0</v>
      </c>
      <c r="R48" s="30">
        <f>Q48-S48-AM48</f>
        <v>0</v>
      </c>
      <c r="S48" s="30">
        <f>T48+U48+V48</f>
        <v>0</v>
      </c>
      <c r="T48" s="30">
        <f>SUM(T64+T49)</f>
        <v>0</v>
      </c>
      <c r="U48" s="30">
        <f>SUM(U64+U49)</f>
        <v>0</v>
      </c>
      <c r="V48" s="30">
        <f>SUM(V64+V49)</f>
        <v>0</v>
      </c>
      <c r="W48" s="30">
        <f>SUM(W64+W49)</f>
        <v>0</v>
      </c>
      <c r="X48" s="30">
        <f>SUM(X64+X49)</f>
        <v>0</v>
      </c>
      <c r="Y48" s="30">
        <f>SUM(Y64+Y49)</f>
        <v>0</v>
      </c>
      <c r="Z48" s="30">
        <f>W48+X48+Y48</f>
        <v>0</v>
      </c>
      <c r="AA48" s="30">
        <f>SUM(AA64+AA49)</f>
        <v>0</v>
      </c>
      <c r="AB48" s="30">
        <f>SUM(AB64+AB49)</f>
        <v>0</v>
      </c>
      <c r="AC48" s="30">
        <f>SUM(AC64+AC49)</f>
        <v>0</v>
      </c>
      <c r="AD48" s="30">
        <f>AA48+AB48+AC48</f>
        <v>0</v>
      </c>
      <c r="AE48" s="30">
        <f>SUM(AE64+AE49)</f>
        <v>0</v>
      </c>
      <c r="AF48" s="30">
        <f>SUM(AF64+AF49)</f>
        <v>0</v>
      </c>
      <c r="AG48" s="30">
        <f>SUM(AG64+AG49)</f>
        <v>0</v>
      </c>
      <c r="AH48" s="30">
        <f>AE48+AF48+AG48</f>
        <v>0</v>
      </c>
      <c r="AI48" s="30">
        <f>SUM(AI64+AI49)</f>
        <v>0</v>
      </c>
      <c r="AJ48" s="30">
        <f>SUM(AJ64+AJ49)</f>
        <v>0</v>
      </c>
      <c r="AK48" s="30">
        <f>SUM(AK64+AK49)</f>
        <v>0</v>
      </c>
      <c r="AL48" s="30">
        <f>AI48+AJ48+AK48</f>
        <v>0</v>
      </c>
      <c r="AM48" s="30">
        <f>AN48+AO48+AP48</f>
        <v>0</v>
      </c>
      <c r="AN48" s="30">
        <f>SUM(AN64+AN49)</f>
        <v>0</v>
      </c>
      <c r="AO48" s="30">
        <f>SUM(AO64+AO49)</f>
        <v>0</v>
      </c>
      <c r="AP48" s="30">
        <f>SUM(AP64+AP49)</f>
        <v>0</v>
      </c>
      <c r="AQ48" s="30">
        <f>P48-AM48</f>
        <v>0</v>
      </c>
      <c r="AR48" s="30">
        <f>IFERROR(MIN(100,(AM48/P48)*100),0)</f>
        <v>0</v>
      </c>
      <c r="AS48" s="30">
        <f>Q48-AM48</f>
        <v>0</v>
      </c>
      <c r="AT48" s="30">
        <f>IFERROR(MIN(100,(AM48/Q48)*100),0)</f>
        <v>0</v>
      </c>
      <c r="AU48" s="30">
        <f>SUM(AU64+AU49)</f>
        <v>0</v>
      </c>
      <c r="AV48" s="30">
        <f>SUM(AV64+AV49)</f>
        <v>0</v>
      </c>
      <c r="AW48" s="30">
        <f>AQ48-AU48</f>
        <v>0</v>
      </c>
    </row>
    <row r="49" spans="1:49">
      <c r="A49" s="27"/>
      <c r="B49" s="28"/>
      <c r="C49" s="31" t="s">
        <v>161</v>
      </c>
      <c r="D49" s="30">
        <f>SUM(D50+D63+D51+D52+D59+D60+D56+D55)</f>
        <v>0</v>
      </c>
      <c r="E49" s="30">
        <f>SUM(E50+E63+E51+E52+E59+E60+E56+E55)</f>
        <v>0</v>
      </c>
      <c r="F49" s="30">
        <f>D49-E49</f>
        <v>0</v>
      </c>
      <c r="G49" s="30">
        <f>SUM(G50+G63+G51+G52+G59+G60+G56+G55)</f>
        <v>0</v>
      </c>
      <c r="H49" s="30">
        <f>G49</f>
        <v>0</v>
      </c>
      <c r="I49" s="30">
        <f>SUM(I50+I63+I51+I52+I59+I60+I56+I55)</f>
        <v>0</v>
      </c>
      <c r="J49" s="30">
        <f>SUM(J50+J63+J51+J52+J59+J60+J56+J55)</f>
        <v>0</v>
      </c>
      <c r="K49" s="30">
        <f>SUM(K50+K63+K51+K52+K59+K60+K56+K55)</f>
        <v>0</v>
      </c>
      <c r="L49" s="30">
        <f>SUM(L50+L63+L51+L52+L59+L60+L56+L55)</f>
        <v>0</v>
      </c>
      <c r="M49" s="30">
        <f>SUM(M50+M63+M51+M52+M59+M60+M56+M55)</f>
        <v>0</v>
      </c>
      <c r="N49" s="30">
        <f>SUM(N50+N63+N51+N52+N59+N60+N56+N55)</f>
        <v>0</v>
      </c>
      <c r="O49" s="30">
        <f>SUM(O50+O63+O51+O52+O59+O60+O56+O55)</f>
        <v>0</v>
      </c>
      <c r="P49" s="30">
        <f>F49+I49+J49+K49+L49+M49+N49+O49</f>
        <v>0</v>
      </c>
      <c r="Q49" s="30">
        <f>H49+I49+J49+K49+L49+M49+N49+O49</f>
        <v>0</v>
      </c>
      <c r="R49" s="30">
        <f>Q49-S49-AM49</f>
        <v>0</v>
      </c>
      <c r="S49" s="30">
        <f>T49+U49+V49</f>
        <v>0</v>
      </c>
      <c r="T49" s="30">
        <f>SUM(T50+T63+T51+T52+T59+T60+T56+T55)</f>
        <v>0</v>
      </c>
      <c r="U49" s="30">
        <f>SUM(U50+U63+U51+U52+U59+U60+U56+U55)</f>
        <v>0</v>
      </c>
      <c r="V49" s="30">
        <f>SUM(V50+V63+V51+V52+V59+V60+V56+V55)</f>
        <v>0</v>
      </c>
      <c r="W49" s="30">
        <f>SUM(W50+W63+W51+W52+W59+W60+W56+W55)</f>
        <v>0</v>
      </c>
      <c r="X49" s="30">
        <f>SUM(X50+X63+X51+X52+X59+X60+X56+X55)</f>
        <v>0</v>
      </c>
      <c r="Y49" s="30">
        <f>SUM(Y50+Y63+Y51+Y52+Y59+Y60+Y56+Y55)</f>
        <v>0</v>
      </c>
      <c r="Z49" s="30">
        <f>W49+X49+Y49</f>
        <v>0</v>
      </c>
      <c r="AA49" s="30">
        <f>SUM(AA50+AA63+AA51+AA52+AA59+AA60+AA56+AA55)</f>
        <v>0</v>
      </c>
      <c r="AB49" s="30">
        <f>SUM(AB50+AB63+AB51+AB52+AB59+AB60+AB56+AB55)</f>
        <v>0</v>
      </c>
      <c r="AC49" s="30">
        <f>SUM(AC50+AC63+AC51+AC52+AC59+AC60+AC56+AC55)</f>
        <v>0</v>
      </c>
      <c r="AD49" s="30">
        <f>AA49+AB49+AC49</f>
        <v>0</v>
      </c>
      <c r="AE49" s="30">
        <f>SUM(AE50+AE63+AE51+AE52+AE59+AE60+AE56+AE55)</f>
        <v>0</v>
      </c>
      <c r="AF49" s="30">
        <f>SUM(AF50+AF63+AF51+AF52+AF59+AF60+AF56+AF55)</f>
        <v>0</v>
      </c>
      <c r="AG49" s="30">
        <f>SUM(AG50+AG63+AG51+AG52+AG59+AG60+AG56+AG55)</f>
        <v>0</v>
      </c>
      <c r="AH49" s="30">
        <f>AE49+AF49+AG49</f>
        <v>0</v>
      </c>
      <c r="AI49" s="30">
        <f>SUM(AI50+AI63+AI51+AI52+AI59+AI60+AI56+AI55)</f>
        <v>0</v>
      </c>
      <c r="AJ49" s="30">
        <f>SUM(AJ50+AJ63+AJ51+AJ52+AJ59+AJ60+AJ56+AJ55)</f>
        <v>0</v>
      </c>
      <c r="AK49" s="30">
        <f>SUM(AK50+AK63+AK51+AK52+AK59+AK60+AK56+AK55)</f>
        <v>0</v>
      </c>
      <c r="AL49" s="30">
        <f>AI49+AJ49+AK49</f>
        <v>0</v>
      </c>
      <c r="AM49" s="30">
        <f>AN49+AO49+AP49</f>
        <v>0</v>
      </c>
      <c r="AN49" s="30">
        <f>SUM(AN50+AN63+AN51+AN52+AN59+AN60+AN56+AN55)</f>
        <v>0</v>
      </c>
      <c r="AO49" s="30">
        <f>SUM(AO50+AO63+AO51+AO52+AO59+AO60+AO56+AO55)</f>
        <v>0</v>
      </c>
      <c r="AP49" s="30">
        <f>SUM(AP50+AP63+AP51+AP52+AP59+AP60+AP56+AP55)</f>
        <v>0</v>
      </c>
      <c r="AQ49" s="30">
        <f>P49-AM49</f>
        <v>0</v>
      </c>
      <c r="AR49" s="30">
        <f>IFERROR(MIN(100,(AM49/P49)*100),0)</f>
        <v>0</v>
      </c>
      <c r="AS49" s="30">
        <f>Q49-AM49</f>
        <v>0</v>
      </c>
      <c r="AT49" s="30">
        <f>IFERROR(MIN(100,(AM49/Q49)*100),0)</f>
        <v>0</v>
      </c>
      <c r="AU49" s="30">
        <f>SUM(AU50+AU63+AU51+AU52+AU59+AU60+AU56+AU55)</f>
        <v>0</v>
      </c>
      <c r="AV49" s="30">
        <f>SUM(AV50+AV63+AV51+AV52+AV59+AV60+AV56+AV55)</f>
        <v>0</v>
      </c>
      <c r="AW49" s="30">
        <f>AQ49-AU49</f>
        <v>0</v>
      </c>
    </row>
    <row r="50" spans="1:49">
      <c r="A50" s="27"/>
      <c r="B50" s="28"/>
      <c r="C50" s="32" t="s">
        <v>162</v>
      </c>
      <c r="D50" s="30">
        <v>123800</v>
      </c>
      <c r="E50" s="30">
        <v>0</v>
      </c>
      <c r="F50" s="30">
        <f>D50-E50</f>
        <v>0</v>
      </c>
      <c r="G50" s="30">
        <v>0</v>
      </c>
      <c r="H50" s="30">
        <f>G50</f>
        <v>0</v>
      </c>
      <c r="I50" s="30">
        <v>0</v>
      </c>
      <c r="J50" s="30">
        <v>0</v>
      </c>
      <c r="K50" s="30">
        <v>36070</v>
      </c>
      <c r="L50" s="30">
        <v>0</v>
      </c>
      <c r="M50" s="30">
        <v>0</v>
      </c>
      <c r="N50" s="30">
        <v>0</v>
      </c>
      <c r="O50" s="30">
        <v>0</v>
      </c>
      <c r="P50" s="30">
        <f>F50+I50+J50+K50+L50+M50+N50+O50</f>
        <v>0</v>
      </c>
      <c r="Q50" s="30">
        <f>H50+I50+J50+K50+L50+M50+N50+O50</f>
        <v>0</v>
      </c>
      <c r="R50" s="30">
        <f>Q50-S50-AM50</f>
        <v>0</v>
      </c>
      <c r="S50" s="30">
        <f>T50+U50+V50</f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0</v>
      </c>
      <c r="Z50" s="30">
        <f>W50+X50+Y50</f>
        <v>0</v>
      </c>
      <c r="AA50" s="30">
        <v>18000</v>
      </c>
      <c r="AB50" s="30">
        <v>12000</v>
      </c>
      <c r="AC50" s="30">
        <v>12000</v>
      </c>
      <c r="AD50" s="30">
        <f>AA50+AB50+AC50</f>
        <v>0</v>
      </c>
      <c r="AE50" s="30">
        <v>0</v>
      </c>
      <c r="AF50" s="30">
        <v>0</v>
      </c>
      <c r="AG50" s="30">
        <v>0</v>
      </c>
      <c r="AH50" s="30">
        <f>AE50+AF50+AG50</f>
        <v>0</v>
      </c>
      <c r="AI50" s="30">
        <v>0</v>
      </c>
      <c r="AJ50" s="30">
        <v>0</v>
      </c>
      <c r="AK50" s="30">
        <v>0</v>
      </c>
      <c r="AL50" s="30">
        <f>AI50+AJ50+AK50</f>
        <v>0</v>
      </c>
      <c r="AM50" s="30">
        <f>AN50+AO50+AP50</f>
        <v>0</v>
      </c>
      <c r="AN50" s="30">
        <v>0</v>
      </c>
      <c r="AO50" s="30">
        <v>66000</v>
      </c>
      <c r="AP50" s="30">
        <v>0</v>
      </c>
      <c r="AQ50" s="30">
        <f>P50-AM50</f>
        <v>0</v>
      </c>
      <c r="AR50" s="30">
        <f>IFERROR(MIN(100,(AM50/P50)*100),0)</f>
        <v>0</v>
      </c>
      <c r="AS50" s="30">
        <f>Q50-AM50</f>
        <v>0</v>
      </c>
      <c r="AT50" s="30">
        <f>IFERROR(MIN(100,(AM50/Q50)*100),0)</f>
        <v>0</v>
      </c>
      <c r="AU50" s="30">
        <v>0</v>
      </c>
      <c r="AV50" s="30">
        <v>0</v>
      </c>
      <c r="AW50" s="30">
        <f>AQ50-AU50</f>
        <v>0</v>
      </c>
    </row>
    <row r="51" spans="1:49">
      <c r="A51" s="27"/>
      <c r="B51" s="28"/>
      <c r="C51" s="32" t="s">
        <v>163</v>
      </c>
      <c r="D51" s="30">
        <v>0</v>
      </c>
      <c r="E51" s="30">
        <v>0</v>
      </c>
      <c r="F51" s="30">
        <f>D51-E51</f>
        <v>0</v>
      </c>
      <c r="G51" s="30">
        <v>0</v>
      </c>
      <c r="H51" s="30">
        <f>G51</f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f>F51+I51+J51+K51+L51+M51+N51+O51</f>
        <v>0</v>
      </c>
      <c r="Q51" s="30">
        <f>H51+I51+J51+K51+L51+M51+N51+O51</f>
        <v>0</v>
      </c>
      <c r="R51" s="30">
        <f>Q51-S51-AM51</f>
        <v>0</v>
      </c>
      <c r="S51" s="30">
        <f>T51+U51+V51</f>
        <v>0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  <c r="Y51" s="30">
        <v>0</v>
      </c>
      <c r="Z51" s="30">
        <f>W51+X51+Y51</f>
        <v>0</v>
      </c>
      <c r="AA51" s="30">
        <v>0</v>
      </c>
      <c r="AB51" s="30">
        <v>0</v>
      </c>
      <c r="AC51" s="30">
        <v>0</v>
      </c>
      <c r="AD51" s="30">
        <f>AA51+AB51+AC51</f>
        <v>0</v>
      </c>
      <c r="AE51" s="30">
        <v>0</v>
      </c>
      <c r="AF51" s="30">
        <v>0</v>
      </c>
      <c r="AG51" s="30">
        <v>0</v>
      </c>
      <c r="AH51" s="30">
        <f>AE51+AF51+AG51</f>
        <v>0</v>
      </c>
      <c r="AI51" s="30">
        <v>0</v>
      </c>
      <c r="AJ51" s="30">
        <v>0</v>
      </c>
      <c r="AK51" s="30">
        <v>0</v>
      </c>
      <c r="AL51" s="30">
        <f>AI51+AJ51+AK51</f>
        <v>0</v>
      </c>
      <c r="AM51" s="30">
        <f>AN51+AO51+AP51</f>
        <v>0</v>
      </c>
      <c r="AN51" s="30">
        <v>0</v>
      </c>
      <c r="AO51" s="30">
        <v>0</v>
      </c>
      <c r="AP51" s="30">
        <v>0</v>
      </c>
      <c r="AQ51" s="30">
        <f>P51-AM51</f>
        <v>0</v>
      </c>
      <c r="AR51" s="30">
        <f>IFERROR(MIN(100,(AM51/P51)*100),0)</f>
        <v>0</v>
      </c>
      <c r="AS51" s="30">
        <f>Q51-AM51</f>
        <v>0</v>
      </c>
      <c r="AT51" s="30">
        <f>IFERROR(MIN(100,(AM51/Q51)*100),0)</f>
        <v>0</v>
      </c>
      <c r="AU51" s="30">
        <v>0</v>
      </c>
      <c r="AV51" s="30">
        <v>0</v>
      </c>
      <c r="AW51" s="30">
        <f>AQ51-AU51</f>
        <v>0</v>
      </c>
    </row>
    <row r="52" spans="1:49">
      <c r="A52" s="27"/>
      <c r="B52" s="28"/>
      <c r="C52" s="32" t="s">
        <v>164</v>
      </c>
      <c r="D52" s="30">
        <f>SUM(D53+D54)</f>
        <v>0</v>
      </c>
      <c r="E52" s="30">
        <f>SUM(E53+E54)</f>
        <v>0</v>
      </c>
      <c r="F52" s="30">
        <f>D52-E52</f>
        <v>0</v>
      </c>
      <c r="G52" s="30">
        <f>SUM(G53+G54)</f>
        <v>0</v>
      </c>
      <c r="H52" s="30">
        <f>G52</f>
        <v>0</v>
      </c>
      <c r="I52" s="30">
        <f>SUM(I53+I54)</f>
        <v>0</v>
      </c>
      <c r="J52" s="30">
        <f>SUM(J53+J54)</f>
        <v>0</v>
      </c>
      <c r="K52" s="30">
        <f>SUM(K53+K54)</f>
        <v>0</v>
      </c>
      <c r="L52" s="30">
        <f>SUM(L53+L54)</f>
        <v>0</v>
      </c>
      <c r="M52" s="30">
        <f>SUM(M53+M54)</f>
        <v>0</v>
      </c>
      <c r="N52" s="30">
        <f>SUM(N53+N54)</f>
        <v>0</v>
      </c>
      <c r="O52" s="30">
        <f>SUM(O53+O54)</f>
        <v>0</v>
      </c>
      <c r="P52" s="30">
        <f>F52+I52+J52+K52+L52+M52+N52+O52</f>
        <v>0</v>
      </c>
      <c r="Q52" s="30">
        <f>H52+I52+J52+K52+L52+M52+N52+O52</f>
        <v>0</v>
      </c>
      <c r="R52" s="30">
        <f>Q52-S52-AM52</f>
        <v>0</v>
      </c>
      <c r="S52" s="30">
        <f>T52+U52+V52</f>
        <v>0</v>
      </c>
      <c r="T52" s="30">
        <f>SUM(T53+T54)</f>
        <v>0</v>
      </c>
      <c r="U52" s="30">
        <f>SUM(U53+U54)</f>
        <v>0</v>
      </c>
      <c r="V52" s="30">
        <f>SUM(V53+V54)</f>
        <v>0</v>
      </c>
      <c r="W52" s="30">
        <f>SUM(W53+W54)</f>
        <v>0</v>
      </c>
      <c r="X52" s="30">
        <f>SUM(X53+X54)</f>
        <v>0</v>
      </c>
      <c r="Y52" s="30">
        <f>SUM(Y53+Y54)</f>
        <v>0</v>
      </c>
      <c r="Z52" s="30">
        <f>W52+X52+Y52</f>
        <v>0</v>
      </c>
      <c r="AA52" s="30">
        <f>SUM(AA53+AA54)</f>
        <v>0</v>
      </c>
      <c r="AB52" s="30">
        <f>SUM(AB53+AB54)</f>
        <v>0</v>
      </c>
      <c r="AC52" s="30">
        <f>SUM(AC53+AC54)</f>
        <v>0</v>
      </c>
      <c r="AD52" s="30">
        <f>AA52+AB52+AC52</f>
        <v>0</v>
      </c>
      <c r="AE52" s="30">
        <f>SUM(AE53+AE54)</f>
        <v>0</v>
      </c>
      <c r="AF52" s="30">
        <f>SUM(AF53+AF54)</f>
        <v>0</v>
      </c>
      <c r="AG52" s="30">
        <f>SUM(AG53+AG54)</f>
        <v>0</v>
      </c>
      <c r="AH52" s="30">
        <f>AE52+AF52+AG52</f>
        <v>0</v>
      </c>
      <c r="AI52" s="30">
        <f>SUM(AI53+AI54)</f>
        <v>0</v>
      </c>
      <c r="AJ52" s="30">
        <f>SUM(AJ53+AJ54)</f>
        <v>0</v>
      </c>
      <c r="AK52" s="30">
        <f>SUM(AK53+AK54)</f>
        <v>0</v>
      </c>
      <c r="AL52" s="30">
        <f>AI52+AJ52+AK52</f>
        <v>0</v>
      </c>
      <c r="AM52" s="30">
        <f>AN52+AO52+AP52</f>
        <v>0</v>
      </c>
      <c r="AN52" s="30">
        <f>SUM(AN53+AN54)</f>
        <v>0</v>
      </c>
      <c r="AO52" s="30">
        <f>SUM(AO53+AO54)</f>
        <v>0</v>
      </c>
      <c r="AP52" s="30">
        <f>SUM(AP53+AP54)</f>
        <v>0</v>
      </c>
      <c r="AQ52" s="30">
        <f>P52-AM52</f>
        <v>0</v>
      </c>
      <c r="AR52" s="30">
        <f>IFERROR(MIN(100,(AM52/P52)*100),0)</f>
        <v>0</v>
      </c>
      <c r="AS52" s="30">
        <f>Q52-AM52</f>
        <v>0</v>
      </c>
      <c r="AT52" s="30">
        <f>IFERROR(MIN(100,(AM52/Q52)*100),0)</f>
        <v>0</v>
      </c>
      <c r="AU52" s="30">
        <f>SUM(AU53+AU54)</f>
        <v>0</v>
      </c>
      <c r="AV52" s="30">
        <f>SUM(AV53+AV54)</f>
        <v>0</v>
      </c>
      <c r="AW52" s="30">
        <f>AQ52-AU52</f>
        <v>0</v>
      </c>
    </row>
    <row r="53" spans="1:49">
      <c r="A53" s="27"/>
      <c r="B53" s="28"/>
      <c r="C53" s="33" t="s">
        <v>165</v>
      </c>
      <c r="D53" s="30">
        <v>0</v>
      </c>
      <c r="E53" s="30">
        <v>0</v>
      </c>
      <c r="F53" s="30">
        <f>D53-E53</f>
        <v>0</v>
      </c>
      <c r="G53" s="30">
        <v>0</v>
      </c>
      <c r="H53" s="30">
        <f>G53</f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f>F53+I53+J53+K53+L53+M53+N53+O53</f>
        <v>0</v>
      </c>
      <c r="Q53" s="30">
        <f>H53+I53+J53+K53+L53+M53+N53+O53</f>
        <v>0</v>
      </c>
      <c r="R53" s="30">
        <f>Q53-S53-AM53</f>
        <v>0</v>
      </c>
      <c r="S53" s="30">
        <f>T53+U53+V53</f>
        <v>0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0">
        <v>0</v>
      </c>
      <c r="Z53" s="30">
        <f>W53+X53+Y53</f>
        <v>0</v>
      </c>
      <c r="AA53" s="30">
        <v>0</v>
      </c>
      <c r="AB53" s="30">
        <v>0</v>
      </c>
      <c r="AC53" s="30">
        <v>0</v>
      </c>
      <c r="AD53" s="30">
        <f>AA53+AB53+AC53</f>
        <v>0</v>
      </c>
      <c r="AE53" s="30">
        <v>0</v>
      </c>
      <c r="AF53" s="30">
        <v>0</v>
      </c>
      <c r="AG53" s="30">
        <v>0</v>
      </c>
      <c r="AH53" s="30">
        <f>AE53+AF53+AG53</f>
        <v>0</v>
      </c>
      <c r="AI53" s="30">
        <v>0</v>
      </c>
      <c r="AJ53" s="30">
        <v>0</v>
      </c>
      <c r="AK53" s="30">
        <v>0</v>
      </c>
      <c r="AL53" s="30">
        <f>AI53+AJ53+AK53</f>
        <v>0</v>
      </c>
      <c r="AM53" s="30">
        <f>AN53+AO53+AP53</f>
        <v>0</v>
      </c>
      <c r="AN53" s="30">
        <v>0</v>
      </c>
      <c r="AO53" s="30">
        <v>0</v>
      </c>
      <c r="AP53" s="30">
        <v>0</v>
      </c>
      <c r="AQ53" s="30">
        <f>P53-AM53</f>
        <v>0</v>
      </c>
      <c r="AR53" s="30">
        <f>IFERROR(MIN(100,(AM53/P53)*100),0)</f>
        <v>0</v>
      </c>
      <c r="AS53" s="30">
        <f>Q53-AM53</f>
        <v>0</v>
      </c>
      <c r="AT53" s="30">
        <f>IFERROR(MIN(100,(AM53/Q53)*100),0)</f>
        <v>0</v>
      </c>
      <c r="AU53" s="30">
        <v>0</v>
      </c>
      <c r="AV53" s="30">
        <v>0</v>
      </c>
      <c r="AW53" s="30">
        <f>AQ53-AU53</f>
        <v>0</v>
      </c>
    </row>
    <row r="54" spans="1:49">
      <c r="A54" s="27"/>
      <c r="B54" s="28"/>
      <c r="C54" s="33" t="s">
        <v>166</v>
      </c>
      <c r="D54" s="30">
        <v>0</v>
      </c>
      <c r="E54" s="30">
        <v>0</v>
      </c>
      <c r="F54" s="30">
        <f>D54-E54</f>
        <v>0</v>
      </c>
      <c r="G54" s="30">
        <v>0</v>
      </c>
      <c r="H54" s="30">
        <f>G54</f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f>F54+I54+J54+K54+L54+M54+N54+O54</f>
        <v>0</v>
      </c>
      <c r="Q54" s="30">
        <f>H54+I54+J54+K54+L54+M54+N54+O54</f>
        <v>0</v>
      </c>
      <c r="R54" s="30">
        <f>Q54-S54-AM54</f>
        <v>0</v>
      </c>
      <c r="S54" s="30">
        <f>T54+U54+V54</f>
        <v>0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f>W54+X54+Y54</f>
        <v>0</v>
      </c>
      <c r="AA54" s="30">
        <v>0</v>
      </c>
      <c r="AB54" s="30">
        <v>0</v>
      </c>
      <c r="AC54" s="30">
        <v>0</v>
      </c>
      <c r="AD54" s="30">
        <f>AA54+AB54+AC54</f>
        <v>0</v>
      </c>
      <c r="AE54" s="30">
        <v>0</v>
      </c>
      <c r="AF54" s="30">
        <v>0</v>
      </c>
      <c r="AG54" s="30">
        <v>0</v>
      </c>
      <c r="AH54" s="30">
        <f>AE54+AF54+AG54</f>
        <v>0</v>
      </c>
      <c r="AI54" s="30">
        <v>0</v>
      </c>
      <c r="AJ54" s="30">
        <v>0</v>
      </c>
      <c r="AK54" s="30">
        <v>0</v>
      </c>
      <c r="AL54" s="30">
        <f>AI54+AJ54+AK54</f>
        <v>0</v>
      </c>
      <c r="AM54" s="30">
        <f>AN54+AO54+AP54</f>
        <v>0</v>
      </c>
      <c r="AN54" s="30">
        <v>0</v>
      </c>
      <c r="AO54" s="30">
        <v>0</v>
      </c>
      <c r="AP54" s="30">
        <v>0</v>
      </c>
      <c r="AQ54" s="30">
        <f>P54-AM54</f>
        <v>0</v>
      </c>
      <c r="AR54" s="30">
        <f>IFERROR(MIN(100,(AM54/P54)*100),0)</f>
        <v>0</v>
      </c>
      <c r="AS54" s="30">
        <f>Q54-AM54</f>
        <v>0</v>
      </c>
      <c r="AT54" s="30">
        <f>IFERROR(MIN(100,(AM54/Q54)*100),0)</f>
        <v>0</v>
      </c>
      <c r="AU54" s="30">
        <v>0</v>
      </c>
      <c r="AV54" s="30">
        <v>0</v>
      </c>
      <c r="AW54" s="30">
        <f>AQ54-AU54</f>
        <v>0</v>
      </c>
    </row>
    <row r="55" spans="1:49">
      <c r="A55" s="27"/>
      <c r="B55" s="28"/>
      <c r="C55" s="32" t="s">
        <v>167</v>
      </c>
      <c r="D55" s="30">
        <v>0</v>
      </c>
      <c r="E55" s="30">
        <v>0</v>
      </c>
      <c r="F55" s="30">
        <f>D55-E55</f>
        <v>0</v>
      </c>
      <c r="G55" s="30">
        <v>0</v>
      </c>
      <c r="H55" s="30">
        <f>G55</f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f>F55+I55+J55+K55+L55+M55+N55+O55</f>
        <v>0</v>
      </c>
      <c r="Q55" s="30">
        <f>H55+I55+J55+K55+L55+M55+N55+O55</f>
        <v>0</v>
      </c>
      <c r="R55" s="30">
        <f>Q55-S55-AM55</f>
        <v>0</v>
      </c>
      <c r="S55" s="30">
        <f>T55+U55+V55</f>
        <v>0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0">
        <v>0</v>
      </c>
      <c r="Z55" s="30">
        <f>W55+X55+Y55</f>
        <v>0</v>
      </c>
      <c r="AA55" s="30">
        <v>0</v>
      </c>
      <c r="AB55" s="30">
        <v>0</v>
      </c>
      <c r="AC55" s="30">
        <v>0</v>
      </c>
      <c r="AD55" s="30">
        <f>AA55+AB55+AC55</f>
        <v>0</v>
      </c>
      <c r="AE55" s="30">
        <v>0</v>
      </c>
      <c r="AF55" s="30">
        <v>0</v>
      </c>
      <c r="AG55" s="30">
        <v>0</v>
      </c>
      <c r="AH55" s="30">
        <f>AE55+AF55+AG55</f>
        <v>0</v>
      </c>
      <c r="AI55" s="30">
        <v>0</v>
      </c>
      <c r="AJ55" s="30">
        <v>0</v>
      </c>
      <c r="AK55" s="30">
        <v>0</v>
      </c>
      <c r="AL55" s="30">
        <f>AI55+AJ55+AK55</f>
        <v>0</v>
      </c>
      <c r="AM55" s="30">
        <f>AN55+AO55+AP55</f>
        <v>0</v>
      </c>
      <c r="AN55" s="30">
        <v>0</v>
      </c>
      <c r="AO55" s="30">
        <v>0</v>
      </c>
      <c r="AP55" s="30">
        <v>0</v>
      </c>
      <c r="AQ55" s="30">
        <f>P55-AM55</f>
        <v>0</v>
      </c>
      <c r="AR55" s="30">
        <f>IFERROR(MIN(100,(AM55/P55)*100),0)</f>
        <v>0</v>
      </c>
      <c r="AS55" s="30">
        <f>Q55-AM55</f>
        <v>0</v>
      </c>
      <c r="AT55" s="30">
        <f>IFERROR(MIN(100,(AM55/Q55)*100),0)</f>
        <v>0</v>
      </c>
      <c r="AU55" s="30">
        <v>0</v>
      </c>
      <c r="AV55" s="30">
        <v>0</v>
      </c>
      <c r="AW55" s="30">
        <f>AQ55-AU55</f>
        <v>0</v>
      </c>
    </row>
    <row r="56" spans="1:49">
      <c r="A56" s="27"/>
      <c r="B56" s="28"/>
      <c r="C56" s="32" t="s">
        <v>168</v>
      </c>
      <c r="D56" s="30">
        <f>SUM(D57+D58)</f>
        <v>0</v>
      </c>
      <c r="E56" s="30">
        <f>SUM(E57+E58)</f>
        <v>0</v>
      </c>
      <c r="F56" s="30">
        <f>D56-E56</f>
        <v>0</v>
      </c>
      <c r="G56" s="30">
        <f>SUM(G57+G58)</f>
        <v>0</v>
      </c>
      <c r="H56" s="30">
        <f>G56</f>
        <v>0</v>
      </c>
      <c r="I56" s="30">
        <f>SUM(I57+I58)</f>
        <v>0</v>
      </c>
      <c r="J56" s="30">
        <f>SUM(J57+J58)</f>
        <v>0</v>
      </c>
      <c r="K56" s="30">
        <f>SUM(K57+K58)</f>
        <v>0</v>
      </c>
      <c r="L56" s="30">
        <f>SUM(L57+L58)</f>
        <v>0</v>
      </c>
      <c r="M56" s="30">
        <f>SUM(M57+M58)</f>
        <v>0</v>
      </c>
      <c r="N56" s="30">
        <f>SUM(N57+N58)</f>
        <v>0</v>
      </c>
      <c r="O56" s="30">
        <f>SUM(O57+O58)</f>
        <v>0</v>
      </c>
      <c r="P56" s="30">
        <f>F56+I56+J56+K56+L56+M56+N56+O56</f>
        <v>0</v>
      </c>
      <c r="Q56" s="30">
        <f>H56+I56+J56+K56+L56+M56+N56+O56</f>
        <v>0</v>
      </c>
      <c r="R56" s="30">
        <f>Q56-S56-AM56</f>
        <v>0</v>
      </c>
      <c r="S56" s="30">
        <f>T56+U56+V56</f>
        <v>0</v>
      </c>
      <c r="T56" s="30">
        <f>SUM(T57+T58)</f>
        <v>0</v>
      </c>
      <c r="U56" s="30">
        <f>SUM(U57+U58)</f>
        <v>0</v>
      </c>
      <c r="V56" s="30">
        <f>SUM(V57+V58)</f>
        <v>0</v>
      </c>
      <c r="W56" s="30">
        <f>SUM(W57+W58)</f>
        <v>0</v>
      </c>
      <c r="X56" s="30">
        <f>SUM(X57+X58)</f>
        <v>0</v>
      </c>
      <c r="Y56" s="30">
        <f>SUM(Y57+Y58)</f>
        <v>0</v>
      </c>
      <c r="Z56" s="30">
        <f>W56+X56+Y56</f>
        <v>0</v>
      </c>
      <c r="AA56" s="30">
        <f>SUM(AA57+AA58)</f>
        <v>0</v>
      </c>
      <c r="AB56" s="30">
        <f>SUM(AB57+AB58)</f>
        <v>0</v>
      </c>
      <c r="AC56" s="30">
        <f>SUM(AC57+AC58)</f>
        <v>0</v>
      </c>
      <c r="AD56" s="30">
        <f>AA56+AB56+AC56</f>
        <v>0</v>
      </c>
      <c r="AE56" s="30">
        <f>SUM(AE57+AE58)</f>
        <v>0</v>
      </c>
      <c r="AF56" s="30">
        <f>SUM(AF57+AF58)</f>
        <v>0</v>
      </c>
      <c r="AG56" s="30">
        <f>SUM(AG57+AG58)</f>
        <v>0</v>
      </c>
      <c r="AH56" s="30">
        <f>AE56+AF56+AG56</f>
        <v>0</v>
      </c>
      <c r="AI56" s="30">
        <f>SUM(AI57+AI58)</f>
        <v>0</v>
      </c>
      <c r="AJ56" s="30">
        <f>SUM(AJ57+AJ58)</f>
        <v>0</v>
      </c>
      <c r="AK56" s="30">
        <f>SUM(AK57+AK58)</f>
        <v>0</v>
      </c>
      <c r="AL56" s="30">
        <f>AI56+AJ56+AK56</f>
        <v>0</v>
      </c>
      <c r="AM56" s="30">
        <f>AN56+AO56+AP56</f>
        <v>0</v>
      </c>
      <c r="AN56" s="30">
        <f>SUM(AN57+AN58)</f>
        <v>0</v>
      </c>
      <c r="AO56" s="30">
        <f>SUM(AO57+AO58)</f>
        <v>0</v>
      </c>
      <c r="AP56" s="30">
        <f>SUM(AP57+AP58)</f>
        <v>0</v>
      </c>
      <c r="AQ56" s="30">
        <f>P56-AM56</f>
        <v>0</v>
      </c>
      <c r="AR56" s="30">
        <f>IFERROR(MIN(100,(AM56/P56)*100),0)</f>
        <v>0</v>
      </c>
      <c r="AS56" s="30">
        <f>Q56-AM56</f>
        <v>0</v>
      </c>
      <c r="AT56" s="30">
        <f>IFERROR(MIN(100,(AM56/Q56)*100),0)</f>
        <v>0</v>
      </c>
      <c r="AU56" s="30">
        <f>SUM(AU57+AU58)</f>
        <v>0</v>
      </c>
      <c r="AV56" s="30">
        <f>SUM(AV57+AV58)</f>
        <v>0</v>
      </c>
      <c r="AW56" s="30">
        <f>AQ56-AU56</f>
        <v>0</v>
      </c>
    </row>
    <row r="57" spans="1:49">
      <c r="A57" s="27"/>
      <c r="B57" s="28"/>
      <c r="C57" s="33" t="s">
        <v>169</v>
      </c>
      <c r="D57" s="30">
        <v>0</v>
      </c>
      <c r="E57" s="30">
        <v>0</v>
      </c>
      <c r="F57" s="30">
        <f>D57-E57</f>
        <v>0</v>
      </c>
      <c r="G57" s="30">
        <v>0</v>
      </c>
      <c r="H57" s="30">
        <f>G57</f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0</v>
      </c>
      <c r="P57" s="30">
        <f>F57+I57+J57+K57+L57+M57+N57+O57</f>
        <v>0</v>
      </c>
      <c r="Q57" s="30">
        <f>H57+I57+J57+K57+L57+M57+N57+O57</f>
        <v>0</v>
      </c>
      <c r="R57" s="30">
        <f>Q57-S57-AM57</f>
        <v>0</v>
      </c>
      <c r="S57" s="30">
        <f>T57+U57+V57</f>
        <v>0</v>
      </c>
      <c r="T57" s="30">
        <v>0</v>
      </c>
      <c r="U57" s="30">
        <v>0</v>
      </c>
      <c r="V57" s="30">
        <v>0</v>
      </c>
      <c r="W57" s="30">
        <v>0</v>
      </c>
      <c r="X57" s="30">
        <v>0</v>
      </c>
      <c r="Y57" s="30">
        <v>0</v>
      </c>
      <c r="Z57" s="30">
        <f>W57+X57+Y57</f>
        <v>0</v>
      </c>
      <c r="AA57" s="30">
        <v>0</v>
      </c>
      <c r="AB57" s="30">
        <v>0</v>
      </c>
      <c r="AC57" s="30">
        <v>0</v>
      </c>
      <c r="AD57" s="30">
        <f>AA57+AB57+AC57</f>
        <v>0</v>
      </c>
      <c r="AE57" s="30">
        <v>0</v>
      </c>
      <c r="AF57" s="30">
        <v>0</v>
      </c>
      <c r="AG57" s="30">
        <v>0</v>
      </c>
      <c r="AH57" s="30">
        <f>AE57+AF57+AG57</f>
        <v>0</v>
      </c>
      <c r="AI57" s="30">
        <v>0</v>
      </c>
      <c r="AJ57" s="30">
        <v>0</v>
      </c>
      <c r="AK57" s="30">
        <v>0</v>
      </c>
      <c r="AL57" s="30">
        <f>AI57+AJ57+AK57</f>
        <v>0</v>
      </c>
      <c r="AM57" s="30">
        <f>AN57+AO57+AP57</f>
        <v>0</v>
      </c>
      <c r="AN57" s="30">
        <v>0</v>
      </c>
      <c r="AO57" s="30">
        <v>0</v>
      </c>
      <c r="AP57" s="30">
        <v>0</v>
      </c>
      <c r="AQ57" s="30">
        <f>P57-AM57</f>
        <v>0</v>
      </c>
      <c r="AR57" s="30">
        <f>IFERROR(MIN(100,(AM57/P57)*100),0)</f>
        <v>0</v>
      </c>
      <c r="AS57" s="30">
        <f>Q57-AM57</f>
        <v>0</v>
      </c>
      <c r="AT57" s="30">
        <f>IFERROR(MIN(100,(AM57/Q57)*100),0)</f>
        <v>0</v>
      </c>
      <c r="AU57" s="30">
        <v>0</v>
      </c>
      <c r="AV57" s="30">
        <v>0</v>
      </c>
      <c r="AW57" s="30">
        <f>AQ57-AU57</f>
        <v>0</v>
      </c>
    </row>
    <row r="58" spans="1:49">
      <c r="A58" s="27"/>
      <c r="B58" s="28"/>
      <c r="C58" s="33" t="s">
        <v>170</v>
      </c>
      <c r="D58" s="30">
        <v>0</v>
      </c>
      <c r="E58" s="30">
        <v>0</v>
      </c>
      <c r="F58" s="30">
        <f>D58-E58</f>
        <v>0</v>
      </c>
      <c r="G58" s="30">
        <v>0</v>
      </c>
      <c r="H58" s="30">
        <f>G58</f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0</v>
      </c>
      <c r="P58" s="30">
        <f>F58+I58+J58+K58+L58+M58+N58+O58</f>
        <v>0</v>
      </c>
      <c r="Q58" s="30">
        <f>H58+I58+J58+K58+L58+M58+N58+O58</f>
        <v>0</v>
      </c>
      <c r="R58" s="30">
        <f>Q58-S58-AM58</f>
        <v>0</v>
      </c>
      <c r="S58" s="30">
        <f>T58+U58+V58</f>
        <v>0</v>
      </c>
      <c r="T58" s="30">
        <v>0</v>
      </c>
      <c r="U58" s="30">
        <v>0</v>
      </c>
      <c r="V58" s="30">
        <v>0</v>
      </c>
      <c r="W58" s="30">
        <v>0</v>
      </c>
      <c r="X58" s="30">
        <v>0</v>
      </c>
      <c r="Y58" s="30">
        <v>0</v>
      </c>
      <c r="Z58" s="30">
        <f>W58+X58+Y58</f>
        <v>0</v>
      </c>
      <c r="AA58" s="30">
        <v>0</v>
      </c>
      <c r="AB58" s="30">
        <v>0</v>
      </c>
      <c r="AC58" s="30">
        <v>0</v>
      </c>
      <c r="AD58" s="30">
        <f>AA58+AB58+AC58</f>
        <v>0</v>
      </c>
      <c r="AE58" s="30">
        <v>0</v>
      </c>
      <c r="AF58" s="30">
        <v>0</v>
      </c>
      <c r="AG58" s="30">
        <v>0</v>
      </c>
      <c r="AH58" s="30">
        <f>AE58+AF58+AG58</f>
        <v>0</v>
      </c>
      <c r="AI58" s="30">
        <v>0</v>
      </c>
      <c r="AJ58" s="30">
        <v>0</v>
      </c>
      <c r="AK58" s="30">
        <v>0</v>
      </c>
      <c r="AL58" s="30">
        <f>AI58+AJ58+AK58</f>
        <v>0</v>
      </c>
      <c r="AM58" s="30">
        <f>AN58+AO58+AP58</f>
        <v>0</v>
      </c>
      <c r="AN58" s="30">
        <v>0</v>
      </c>
      <c r="AO58" s="30">
        <v>0</v>
      </c>
      <c r="AP58" s="30">
        <v>0</v>
      </c>
      <c r="AQ58" s="30">
        <f>P58-AM58</f>
        <v>0</v>
      </c>
      <c r="AR58" s="30">
        <f>IFERROR(MIN(100,(AM58/P58)*100),0)</f>
        <v>0</v>
      </c>
      <c r="AS58" s="30">
        <f>Q58-AM58</f>
        <v>0</v>
      </c>
      <c r="AT58" s="30">
        <f>IFERROR(MIN(100,(AM58/Q58)*100),0)</f>
        <v>0</v>
      </c>
      <c r="AU58" s="30">
        <v>0</v>
      </c>
      <c r="AV58" s="30">
        <v>0</v>
      </c>
      <c r="AW58" s="30">
        <f>AQ58-AU58</f>
        <v>0</v>
      </c>
    </row>
    <row r="59" spans="1:49">
      <c r="A59" s="27"/>
      <c r="B59" s="28"/>
      <c r="C59" s="32" t="s">
        <v>171</v>
      </c>
      <c r="D59" s="30">
        <v>0</v>
      </c>
      <c r="E59" s="30">
        <v>0</v>
      </c>
      <c r="F59" s="30">
        <f>D59-E59</f>
        <v>0</v>
      </c>
      <c r="G59" s="30">
        <v>0</v>
      </c>
      <c r="H59" s="30">
        <f>G59</f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f>F59+I59+J59+K59+L59+M59+N59+O59</f>
        <v>0</v>
      </c>
      <c r="Q59" s="30">
        <f>H59+I59+J59+K59+L59+M59+N59+O59</f>
        <v>0</v>
      </c>
      <c r="R59" s="30">
        <f>Q59-S59-AM59</f>
        <v>0</v>
      </c>
      <c r="S59" s="30">
        <f>T59+U59+V59</f>
        <v>0</v>
      </c>
      <c r="T59" s="30">
        <v>0</v>
      </c>
      <c r="U59" s="30">
        <v>0</v>
      </c>
      <c r="V59" s="30">
        <v>0</v>
      </c>
      <c r="W59" s="30">
        <v>0</v>
      </c>
      <c r="X59" s="30">
        <v>0</v>
      </c>
      <c r="Y59" s="30">
        <v>0</v>
      </c>
      <c r="Z59" s="30">
        <f>W59+X59+Y59</f>
        <v>0</v>
      </c>
      <c r="AA59" s="30">
        <v>0</v>
      </c>
      <c r="AB59" s="30">
        <v>0</v>
      </c>
      <c r="AC59" s="30">
        <v>0</v>
      </c>
      <c r="AD59" s="30">
        <f>AA59+AB59+AC59</f>
        <v>0</v>
      </c>
      <c r="AE59" s="30">
        <v>0</v>
      </c>
      <c r="AF59" s="30">
        <v>0</v>
      </c>
      <c r="AG59" s="30">
        <v>0</v>
      </c>
      <c r="AH59" s="30">
        <f>AE59+AF59+AG59</f>
        <v>0</v>
      </c>
      <c r="AI59" s="30">
        <v>0</v>
      </c>
      <c r="AJ59" s="30">
        <v>0</v>
      </c>
      <c r="AK59" s="30">
        <v>0</v>
      </c>
      <c r="AL59" s="30">
        <f>AI59+AJ59+AK59</f>
        <v>0</v>
      </c>
      <c r="AM59" s="30">
        <f>AN59+AO59+AP59</f>
        <v>0</v>
      </c>
      <c r="AN59" s="30">
        <v>0</v>
      </c>
      <c r="AO59" s="30">
        <v>0</v>
      </c>
      <c r="AP59" s="30">
        <v>0</v>
      </c>
      <c r="AQ59" s="30">
        <f>P59-AM59</f>
        <v>0</v>
      </c>
      <c r="AR59" s="30">
        <f>IFERROR(MIN(100,(AM59/P59)*100),0)</f>
        <v>0</v>
      </c>
      <c r="AS59" s="30">
        <f>Q59-AM59</f>
        <v>0</v>
      </c>
      <c r="AT59" s="30">
        <f>IFERROR(MIN(100,(AM59/Q59)*100),0)</f>
        <v>0</v>
      </c>
      <c r="AU59" s="30">
        <v>0</v>
      </c>
      <c r="AV59" s="30">
        <v>0</v>
      </c>
      <c r="AW59" s="30">
        <f>AQ59-AU59</f>
        <v>0</v>
      </c>
    </row>
    <row r="60" spans="1:49">
      <c r="A60" s="27"/>
      <c r="B60" s="28"/>
      <c r="C60" s="32" t="s">
        <v>172</v>
      </c>
      <c r="D60" s="30">
        <f>SUM(D61+D62)</f>
        <v>0</v>
      </c>
      <c r="E60" s="30">
        <f>SUM(E61+E62)</f>
        <v>0</v>
      </c>
      <c r="F60" s="30">
        <f>D60-E60</f>
        <v>0</v>
      </c>
      <c r="G60" s="30">
        <f>SUM(G61+G62)</f>
        <v>0</v>
      </c>
      <c r="H60" s="30">
        <f>G60</f>
        <v>0</v>
      </c>
      <c r="I60" s="30">
        <f>SUM(I61+I62)</f>
        <v>0</v>
      </c>
      <c r="J60" s="30">
        <f>SUM(J61+J62)</f>
        <v>0</v>
      </c>
      <c r="K60" s="30">
        <f>SUM(K61+K62)</f>
        <v>0</v>
      </c>
      <c r="L60" s="30">
        <f>SUM(L61+L62)</f>
        <v>0</v>
      </c>
      <c r="M60" s="30">
        <f>SUM(M61+M62)</f>
        <v>0</v>
      </c>
      <c r="N60" s="30">
        <f>SUM(N61+N62)</f>
        <v>0</v>
      </c>
      <c r="O60" s="30">
        <f>SUM(O61+O62)</f>
        <v>0</v>
      </c>
      <c r="P60" s="30">
        <f>F60+I60+J60+K60+L60+M60+N60+O60</f>
        <v>0</v>
      </c>
      <c r="Q60" s="30">
        <f>H60+I60+J60+K60+L60+M60+N60+O60</f>
        <v>0</v>
      </c>
      <c r="R60" s="30">
        <f>Q60-S60-AM60</f>
        <v>0</v>
      </c>
      <c r="S60" s="30">
        <f>T60+U60+V60</f>
        <v>0</v>
      </c>
      <c r="T60" s="30">
        <f>SUM(T61+T62)</f>
        <v>0</v>
      </c>
      <c r="U60" s="30">
        <f>SUM(U61+U62)</f>
        <v>0</v>
      </c>
      <c r="V60" s="30">
        <f>SUM(V61+V62)</f>
        <v>0</v>
      </c>
      <c r="W60" s="30">
        <f>SUM(W61+W62)</f>
        <v>0</v>
      </c>
      <c r="X60" s="30">
        <f>SUM(X61+X62)</f>
        <v>0</v>
      </c>
      <c r="Y60" s="30">
        <f>SUM(Y61+Y62)</f>
        <v>0</v>
      </c>
      <c r="Z60" s="30">
        <f>W60+X60+Y60</f>
        <v>0</v>
      </c>
      <c r="AA60" s="30">
        <f>SUM(AA61+AA62)</f>
        <v>0</v>
      </c>
      <c r="AB60" s="30">
        <f>SUM(AB61+AB62)</f>
        <v>0</v>
      </c>
      <c r="AC60" s="30">
        <f>SUM(AC61+AC62)</f>
        <v>0</v>
      </c>
      <c r="AD60" s="30">
        <f>AA60+AB60+AC60</f>
        <v>0</v>
      </c>
      <c r="AE60" s="30">
        <f>SUM(AE61+AE62)</f>
        <v>0</v>
      </c>
      <c r="AF60" s="30">
        <f>SUM(AF61+AF62)</f>
        <v>0</v>
      </c>
      <c r="AG60" s="30">
        <f>SUM(AG61+AG62)</f>
        <v>0</v>
      </c>
      <c r="AH60" s="30">
        <f>AE60+AF60+AG60</f>
        <v>0</v>
      </c>
      <c r="AI60" s="30">
        <f>SUM(AI61+AI62)</f>
        <v>0</v>
      </c>
      <c r="AJ60" s="30">
        <f>SUM(AJ61+AJ62)</f>
        <v>0</v>
      </c>
      <c r="AK60" s="30">
        <f>SUM(AK61+AK62)</f>
        <v>0</v>
      </c>
      <c r="AL60" s="30">
        <f>AI60+AJ60+AK60</f>
        <v>0</v>
      </c>
      <c r="AM60" s="30">
        <f>AN60+AO60+AP60</f>
        <v>0</v>
      </c>
      <c r="AN60" s="30">
        <f>SUM(AN61+AN62)</f>
        <v>0</v>
      </c>
      <c r="AO60" s="30">
        <f>SUM(AO61+AO62)</f>
        <v>0</v>
      </c>
      <c r="AP60" s="30">
        <f>SUM(AP61+AP62)</f>
        <v>0</v>
      </c>
      <c r="AQ60" s="30">
        <f>P60-AM60</f>
        <v>0</v>
      </c>
      <c r="AR60" s="30">
        <f>IFERROR(MIN(100,(AM60/P60)*100),0)</f>
        <v>0</v>
      </c>
      <c r="AS60" s="30">
        <f>Q60-AM60</f>
        <v>0</v>
      </c>
      <c r="AT60" s="30">
        <f>IFERROR(MIN(100,(AM60/Q60)*100),0)</f>
        <v>0</v>
      </c>
      <c r="AU60" s="30">
        <f>SUM(AU61+AU62)</f>
        <v>0</v>
      </c>
      <c r="AV60" s="30">
        <f>SUM(AV61+AV62)</f>
        <v>0</v>
      </c>
      <c r="AW60" s="30">
        <f>AQ60-AU60</f>
        <v>0</v>
      </c>
    </row>
    <row r="61" spans="1:49">
      <c r="A61" s="27"/>
      <c r="B61" s="28"/>
      <c r="C61" s="33" t="s">
        <v>173</v>
      </c>
      <c r="D61" s="30">
        <v>0</v>
      </c>
      <c r="E61" s="30">
        <v>0</v>
      </c>
      <c r="F61" s="30">
        <f>D61-E61</f>
        <v>0</v>
      </c>
      <c r="G61" s="30">
        <v>0</v>
      </c>
      <c r="H61" s="30">
        <f>G61</f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0">
        <f>F61+I61+J61+K61+L61+M61+N61+O61</f>
        <v>0</v>
      </c>
      <c r="Q61" s="30">
        <f>H61+I61+J61+K61+L61+M61+N61+O61</f>
        <v>0</v>
      </c>
      <c r="R61" s="30">
        <f>Q61-S61-AM61</f>
        <v>0</v>
      </c>
      <c r="S61" s="30">
        <f>T61+U61+V61</f>
        <v>0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0</v>
      </c>
      <c r="Z61" s="30">
        <f>W61+X61+Y61</f>
        <v>0</v>
      </c>
      <c r="AA61" s="30">
        <v>0</v>
      </c>
      <c r="AB61" s="30">
        <v>0</v>
      </c>
      <c r="AC61" s="30">
        <v>0</v>
      </c>
      <c r="AD61" s="30">
        <f>AA61+AB61+AC61</f>
        <v>0</v>
      </c>
      <c r="AE61" s="30">
        <v>0</v>
      </c>
      <c r="AF61" s="30">
        <v>0</v>
      </c>
      <c r="AG61" s="30">
        <v>0</v>
      </c>
      <c r="AH61" s="30">
        <f>AE61+AF61+AG61</f>
        <v>0</v>
      </c>
      <c r="AI61" s="30">
        <v>0</v>
      </c>
      <c r="AJ61" s="30">
        <v>0</v>
      </c>
      <c r="AK61" s="30">
        <v>0</v>
      </c>
      <c r="AL61" s="30">
        <f>AI61+AJ61+AK61</f>
        <v>0</v>
      </c>
      <c r="AM61" s="30">
        <f>AN61+AO61+AP61</f>
        <v>0</v>
      </c>
      <c r="AN61" s="30">
        <v>0</v>
      </c>
      <c r="AO61" s="30">
        <v>0</v>
      </c>
      <c r="AP61" s="30">
        <v>0</v>
      </c>
      <c r="AQ61" s="30">
        <f>P61-AM61</f>
        <v>0</v>
      </c>
      <c r="AR61" s="30">
        <f>IFERROR(MIN(100,(AM61/P61)*100),0)</f>
        <v>0</v>
      </c>
      <c r="AS61" s="30">
        <f>Q61-AM61</f>
        <v>0</v>
      </c>
      <c r="AT61" s="30">
        <f>IFERROR(MIN(100,(AM61/Q61)*100),0)</f>
        <v>0</v>
      </c>
      <c r="AU61" s="30">
        <v>0</v>
      </c>
      <c r="AV61" s="30">
        <v>0</v>
      </c>
      <c r="AW61" s="30">
        <f>AQ61-AU61</f>
        <v>0</v>
      </c>
    </row>
    <row r="62" spans="1:49">
      <c r="A62" s="27"/>
      <c r="B62" s="28"/>
      <c r="C62" s="33" t="s">
        <v>174</v>
      </c>
      <c r="D62" s="30">
        <v>0</v>
      </c>
      <c r="E62" s="30">
        <v>0</v>
      </c>
      <c r="F62" s="30">
        <f>D62-E62</f>
        <v>0</v>
      </c>
      <c r="G62" s="30">
        <v>0</v>
      </c>
      <c r="H62" s="30">
        <f>G62</f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0</v>
      </c>
      <c r="P62" s="30">
        <f>F62+I62+J62+K62+L62+M62+N62+O62</f>
        <v>0</v>
      </c>
      <c r="Q62" s="30">
        <f>H62+I62+J62+K62+L62+M62+N62+O62</f>
        <v>0</v>
      </c>
      <c r="R62" s="30">
        <f>Q62-S62-AM62</f>
        <v>0</v>
      </c>
      <c r="S62" s="30">
        <f>T62+U62+V62</f>
        <v>0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f>W62+X62+Y62</f>
        <v>0</v>
      </c>
      <c r="AA62" s="30">
        <v>0</v>
      </c>
      <c r="AB62" s="30">
        <v>0</v>
      </c>
      <c r="AC62" s="30">
        <v>0</v>
      </c>
      <c r="AD62" s="30">
        <f>AA62+AB62+AC62</f>
        <v>0</v>
      </c>
      <c r="AE62" s="30">
        <v>0</v>
      </c>
      <c r="AF62" s="30">
        <v>0</v>
      </c>
      <c r="AG62" s="30">
        <v>0</v>
      </c>
      <c r="AH62" s="30">
        <f>AE62+AF62+AG62</f>
        <v>0</v>
      </c>
      <c r="AI62" s="30">
        <v>0</v>
      </c>
      <c r="AJ62" s="30">
        <v>0</v>
      </c>
      <c r="AK62" s="30">
        <v>0</v>
      </c>
      <c r="AL62" s="30">
        <f>AI62+AJ62+AK62</f>
        <v>0</v>
      </c>
      <c r="AM62" s="30">
        <f>AN62+AO62+AP62</f>
        <v>0</v>
      </c>
      <c r="AN62" s="30">
        <v>0</v>
      </c>
      <c r="AO62" s="30">
        <v>0</v>
      </c>
      <c r="AP62" s="30">
        <v>0</v>
      </c>
      <c r="AQ62" s="30">
        <f>P62-AM62</f>
        <v>0</v>
      </c>
      <c r="AR62" s="30">
        <f>IFERROR(MIN(100,(AM62/P62)*100),0)</f>
        <v>0</v>
      </c>
      <c r="AS62" s="30">
        <f>Q62-AM62</f>
        <v>0</v>
      </c>
      <c r="AT62" s="30">
        <f>IFERROR(MIN(100,(AM62/Q62)*100),0)</f>
        <v>0</v>
      </c>
      <c r="AU62" s="30">
        <v>0</v>
      </c>
      <c r="AV62" s="30">
        <v>0</v>
      </c>
      <c r="AW62" s="30">
        <f>AQ62-AU62</f>
        <v>0</v>
      </c>
    </row>
    <row r="63" spans="1:49">
      <c r="A63" s="27"/>
      <c r="B63" s="28"/>
      <c r="C63" s="32" t="s">
        <v>175</v>
      </c>
      <c r="D63" s="30">
        <v>0</v>
      </c>
      <c r="E63" s="30">
        <v>0</v>
      </c>
      <c r="F63" s="30">
        <f>D63-E63</f>
        <v>0</v>
      </c>
      <c r="G63" s="30">
        <v>0</v>
      </c>
      <c r="H63" s="30">
        <f>G63</f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f>F63+I63+J63+K63+L63+M63+N63+O63</f>
        <v>0</v>
      </c>
      <c r="Q63" s="30">
        <f>H63+I63+J63+K63+L63+M63+N63+O63</f>
        <v>0</v>
      </c>
      <c r="R63" s="30">
        <f>Q63-S63-AM63</f>
        <v>0</v>
      </c>
      <c r="S63" s="30">
        <f>T63+U63+V63</f>
        <v>0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f>W63+X63+Y63</f>
        <v>0</v>
      </c>
      <c r="AA63" s="30">
        <v>0</v>
      </c>
      <c r="AB63" s="30">
        <v>0</v>
      </c>
      <c r="AC63" s="30">
        <v>0</v>
      </c>
      <c r="AD63" s="30">
        <f>AA63+AB63+AC63</f>
        <v>0</v>
      </c>
      <c r="AE63" s="30">
        <v>0</v>
      </c>
      <c r="AF63" s="30">
        <v>0</v>
      </c>
      <c r="AG63" s="30">
        <v>0</v>
      </c>
      <c r="AH63" s="30">
        <f>AE63+AF63+AG63</f>
        <v>0</v>
      </c>
      <c r="AI63" s="30">
        <v>0</v>
      </c>
      <c r="AJ63" s="30">
        <v>0</v>
      </c>
      <c r="AK63" s="30">
        <v>0</v>
      </c>
      <c r="AL63" s="30">
        <f>AI63+AJ63+AK63</f>
        <v>0</v>
      </c>
      <c r="AM63" s="30">
        <f>AN63+AO63+AP63</f>
        <v>0</v>
      </c>
      <c r="AN63" s="30">
        <v>0</v>
      </c>
      <c r="AO63" s="30">
        <v>0</v>
      </c>
      <c r="AP63" s="30">
        <v>0</v>
      </c>
      <c r="AQ63" s="30">
        <f>P63-AM63</f>
        <v>0</v>
      </c>
      <c r="AR63" s="30">
        <f>IFERROR(MIN(100,(AM63/P63)*100),0)</f>
        <v>0</v>
      </c>
      <c r="AS63" s="30">
        <f>Q63-AM63</f>
        <v>0</v>
      </c>
      <c r="AT63" s="30">
        <f>IFERROR(MIN(100,(AM63/Q63)*100),0)</f>
        <v>0</v>
      </c>
      <c r="AU63" s="30">
        <v>0</v>
      </c>
      <c r="AV63" s="30">
        <v>0</v>
      </c>
      <c r="AW63" s="30">
        <f>AQ63-AU63</f>
        <v>0</v>
      </c>
    </row>
    <row r="64" spans="1:49">
      <c r="A64" s="27"/>
      <c r="B64" s="28"/>
      <c r="C64" s="31" t="s">
        <v>176</v>
      </c>
      <c r="D64" s="30">
        <f>SUM(D67+D66+D65)</f>
        <v>0</v>
      </c>
      <c r="E64" s="30">
        <f>SUM(E67+E66+E65)</f>
        <v>0</v>
      </c>
      <c r="F64" s="30">
        <f>D64-E64</f>
        <v>0</v>
      </c>
      <c r="G64" s="30">
        <f>SUM(G67+G66+G65)</f>
        <v>0</v>
      </c>
      <c r="H64" s="30">
        <f>G64</f>
        <v>0</v>
      </c>
      <c r="I64" s="30">
        <f>SUM(I67+I66+I65)</f>
        <v>0</v>
      </c>
      <c r="J64" s="30">
        <f>SUM(J67+J66+J65)</f>
        <v>0</v>
      </c>
      <c r="K64" s="30">
        <f>SUM(K67+K66+K65)</f>
        <v>0</v>
      </c>
      <c r="L64" s="30">
        <f>SUM(L67+L66+L65)</f>
        <v>0</v>
      </c>
      <c r="M64" s="30">
        <f>SUM(M67+M66+M65)</f>
        <v>0</v>
      </c>
      <c r="N64" s="30">
        <f>SUM(N67+N66+N65)</f>
        <v>0</v>
      </c>
      <c r="O64" s="30">
        <f>SUM(O67+O66+O65)</f>
        <v>0</v>
      </c>
      <c r="P64" s="30">
        <f>F64+I64+J64+K64+L64+M64+N64+O64</f>
        <v>0</v>
      </c>
      <c r="Q64" s="30">
        <f>H64+I64+J64+K64+L64+M64+N64+O64</f>
        <v>0</v>
      </c>
      <c r="R64" s="30">
        <f>Q64-S64-AM64</f>
        <v>0</v>
      </c>
      <c r="S64" s="30">
        <f>T64+U64+V64</f>
        <v>0</v>
      </c>
      <c r="T64" s="30">
        <f>SUM(T67+T66+T65)</f>
        <v>0</v>
      </c>
      <c r="U64" s="30">
        <f>SUM(U67+U66+U65)</f>
        <v>0</v>
      </c>
      <c r="V64" s="30">
        <f>SUM(V67+V66+V65)</f>
        <v>0</v>
      </c>
      <c r="W64" s="30">
        <f>SUM(W67+W66+W65)</f>
        <v>0</v>
      </c>
      <c r="X64" s="30">
        <f>SUM(X67+X66+X65)</f>
        <v>0</v>
      </c>
      <c r="Y64" s="30">
        <f>SUM(Y67+Y66+Y65)</f>
        <v>0</v>
      </c>
      <c r="Z64" s="30">
        <f>W64+X64+Y64</f>
        <v>0</v>
      </c>
      <c r="AA64" s="30">
        <f>SUM(AA67+AA66+AA65)</f>
        <v>0</v>
      </c>
      <c r="AB64" s="30">
        <f>SUM(AB67+AB66+AB65)</f>
        <v>0</v>
      </c>
      <c r="AC64" s="30">
        <f>SUM(AC67+AC66+AC65)</f>
        <v>0</v>
      </c>
      <c r="AD64" s="30">
        <f>AA64+AB64+AC64</f>
        <v>0</v>
      </c>
      <c r="AE64" s="30">
        <f>SUM(AE67+AE66+AE65)</f>
        <v>0</v>
      </c>
      <c r="AF64" s="30">
        <f>SUM(AF67+AF66+AF65)</f>
        <v>0</v>
      </c>
      <c r="AG64" s="30">
        <f>SUM(AG67+AG66+AG65)</f>
        <v>0</v>
      </c>
      <c r="AH64" s="30">
        <f>AE64+AF64+AG64</f>
        <v>0</v>
      </c>
      <c r="AI64" s="30">
        <f>SUM(AI67+AI66+AI65)</f>
        <v>0</v>
      </c>
      <c r="AJ64" s="30">
        <f>SUM(AJ67+AJ66+AJ65)</f>
        <v>0</v>
      </c>
      <c r="AK64" s="30">
        <f>SUM(AK67+AK66+AK65)</f>
        <v>0</v>
      </c>
      <c r="AL64" s="30">
        <f>AI64+AJ64+AK64</f>
        <v>0</v>
      </c>
      <c r="AM64" s="30">
        <f>AN64+AO64+AP64</f>
        <v>0</v>
      </c>
      <c r="AN64" s="30">
        <f>SUM(AN67+AN66+AN65)</f>
        <v>0</v>
      </c>
      <c r="AO64" s="30">
        <f>SUM(AO67+AO66+AO65)</f>
        <v>0</v>
      </c>
      <c r="AP64" s="30">
        <f>SUM(AP67+AP66+AP65)</f>
        <v>0</v>
      </c>
      <c r="AQ64" s="30">
        <f>P64-AM64</f>
        <v>0</v>
      </c>
      <c r="AR64" s="30">
        <f>IFERROR(MIN(100,(AM64/P64)*100),0)</f>
        <v>0</v>
      </c>
      <c r="AS64" s="30">
        <f>Q64-AM64</f>
        <v>0</v>
      </c>
      <c r="AT64" s="30">
        <f>IFERROR(MIN(100,(AM64/Q64)*100),0)</f>
        <v>0</v>
      </c>
      <c r="AU64" s="30">
        <f>SUM(AU67+AU66+AU65)</f>
        <v>0</v>
      </c>
      <c r="AV64" s="30">
        <f>SUM(AV67+AV66+AV65)</f>
        <v>0</v>
      </c>
      <c r="AW64" s="30">
        <f>AQ64-AU64</f>
        <v>0</v>
      </c>
    </row>
    <row r="65" spans="1:49">
      <c r="A65" s="27"/>
      <c r="B65" s="28"/>
      <c r="C65" s="32" t="s">
        <v>177</v>
      </c>
      <c r="D65" s="30">
        <v>33750</v>
      </c>
      <c r="E65" s="30">
        <v>0</v>
      </c>
      <c r="F65" s="30">
        <f>D65-E65</f>
        <v>0</v>
      </c>
      <c r="G65" s="30">
        <v>0</v>
      </c>
      <c r="H65" s="30">
        <f>G65</f>
        <v>0</v>
      </c>
      <c r="I65" s="30">
        <v>0</v>
      </c>
      <c r="J65" s="30">
        <v>0</v>
      </c>
      <c r="K65" s="30">
        <v>11250</v>
      </c>
      <c r="L65" s="30">
        <v>0</v>
      </c>
      <c r="M65" s="30">
        <v>0</v>
      </c>
      <c r="N65" s="30">
        <v>0</v>
      </c>
      <c r="O65" s="30">
        <v>0</v>
      </c>
      <c r="P65" s="30">
        <f>F65+I65+J65+K65+L65+M65+N65+O65</f>
        <v>0</v>
      </c>
      <c r="Q65" s="30">
        <f>H65+I65+J65+K65+L65+M65+N65+O65</f>
        <v>0</v>
      </c>
      <c r="R65" s="30">
        <f>Q65-S65-AM65</f>
        <v>0</v>
      </c>
      <c r="S65" s="30">
        <f>T65+U65+V65</f>
        <v>0</v>
      </c>
      <c r="T65" s="30">
        <v>0</v>
      </c>
      <c r="U65" s="30">
        <v>0</v>
      </c>
      <c r="V65" s="30">
        <v>0</v>
      </c>
      <c r="W65" s="30">
        <v>0</v>
      </c>
      <c r="X65" s="30">
        <v>0</v>
      </c>
      <c r="Y65" s="30">
        <v>0</v>
      </c>
      <c r="Z65" s="30">
        <f>W65+X65+Y65</f>
        <v>0</v>
      </c>
      <c r="AA65" s="30">
        <v>3750</v>
      </c>
      <c r="AB65" s="30">
        <v>3750</v>
      </c>
      <c r="AC65" s="30">
        <v>3750</v>
      </c>
      <c r="AD65" s="30">
        <f>AA65+AB65+AC65</f>
        <v>0</v>
      </c>
      <c r="AE65" s="30">
        <v>0</v>
      </c>
      <c r="AF65" s="30">
        <v>0</v>
      </c>
      <c r="AG65" s="30">
        <v>0</v>
      </c>
      <c r="AH65" s="30">
        <f>AE65+AF65+AG65</f>
        <v>0</v>
      </c>
      <c r="AI65" s="30">
        <v>0</v>
      </c>
      <c r="AJ65" s="30">
        <v>0</v>
      </c>
      <c r="AK65" s="30">
        <v>0</v>
      </c>
      <c r="AL65" s="30">
        <f>AI65+AJ65+AK65</f>
        <v>0</v>
      </c>
      <c r="AM65" s="30">
        <f>AN65+AO65+AP65</f>
        <v>0</v>
      </c>
      <c r="AN65" s="30">
        <v>0</v>
      </c>
      <c r="AO65" s="30">
        <v>18750</v>
      </c>
      <c r="AP65" s="30">
        <v>0</v>
      </c>
      <c r="AQ65" s="30">
        <f>P65-AM65</f>
        <v>0</v>
      </c>
      <c r="AR65" s="30">
        <f>IFERROR(MIN(100,(AM65/P65)*100),0)</f>
        <v>0</v>
      </c>
      <c r="AS65" s="30">
        <f>Q65-AM65</f>
        <v>0</v>
      </c>
      <c r="AT65" s="30">
        <f>IFERROR(MIN(100,(AM65/Q65)*100),0)</f>
        <v>0</v>
      </c>
      <c r="AU65" s="30">
        <v>0</v>
      </c>
      <c r="AV65" s="30">
        <v>0</v>
      </c>
      <c r="AW65" s="30">
        <f>AQ65-AU65</f>
        <v>0</v>
      </c>
    </row>
    <row r="66" spans="1:49">
      <c r="A66" s="27"/>
      <c r="B66" s="28"/>
      <c r="C66" s="32" t="s">
        <v>178</v>
      </c>
      <c r="D66" s="30">
        <v>3100</v>
      </c>
      <c r="E66" s="30">
        <v>0</v>
      </c>
      <c r="F66" s="30">
        <f>D66-E66</f>
        <v>0</v>
      </c>
      <c r="G66" s="30">
        <v>0</v>
      </c>
      <c r="H66" s="30">
        <f>G66</f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f>F66+I66+J66+K66+L66+M66+N66+O66</f>
        <v>0</v>
      </c>
      <c r="Q66" s="30">
        <f>H66+I66+J66+K66+L66+M66+N66+O66</f>
        <v>0</v>
      </c>
      <c r="R66" s="30">
        <f>Q66-S66-AM66</f>
        <v>0</v>
      </c>
      <c r="S66" s="30">
        <f>T66+U66+V66</f>
        <v>0</v>
      </c>
      <c r="T66" s="30">
        <v>0</v>
      </c>
      <c r="U66" s="30">
        <v>0</v>
      </c>
      <c r="V66" s="30">
        <v>0</v>
      </c>
      <c r="W66" s="30">
        <v>0</v>
      </c>
      <c r="X66" s="30">
        <v>0</v>
      </c>
      <c r="Y66" s="30">
        <v>0</v>
      </c>
      <c r="Z66" s="30">
        <f>W66+X66+Y66</f>
        <v>0</v>
      </c>
      <c r="AA66" s="30">
        <v>1720</v>
      </c>
      <c r="AB66" s="30">
        <v>0</v>
      </c>
      <c r="AC66" s="30">
        <v>0</v>
      </c>
      <c r="AD66" s="30">
        <f>AA66+AB66+AC66</f>
        <v>0</v>
      </c>
      <c r="AE66" s="30">
        <v>0</v>
      </c>
      <c r="AF66" s="30">
        <v>0</v>
      </c>
      <c r="AG66" s="30">
        <v>0</v>
      </c>
      <c r="AH66" s="30">
        <f>AE66+AF66+AG66</f>
        <v>0</v>
      </c>
      <c r="AI66" s="30">
        <v>0</v>
      </c>
      <c r="AJ66" s="30">
        <v>0</v>
      </c>
      <c r="AK66" s="30">
        <v>0</v>
      </c>
      <c r="AL66" s="30">
        <f>AI66+AJ66+AK66</f>
        <v>0</v>
      </c>
      <c r="AM66" s="30">
        <f>AN66+AO66+AP66</f>
        <v>0</v>
      </c>
      <c r="AN66" s="30">
        <v>0</v>
      </c>
      <c r="AO66" s="30">
        <v>1720</v>
      </c>
      <c r="AP66" s="30">
        <v>0</v>
      </c>
      <c r="AQ66" s="30">
        <f>P66-AM66</f>
        <v>0</v>
      </c>
      <c r="AR66" s="30">
        <f>IFERROR(MIN(100,(AM66/P66)*100),0)</f>
        <v>0</v>
      </c>
      <c r="AS66" s="30">
        <f>Q66-AM66</f>
        <v>0</v>
      </c>
      <c r="AT66" s="30">
        <f>IFERROR(MIN(100,(AM66/Q66)*100),0)</f>
        <v>0</v>
      </c>
      <c r="AU66" s="30">
        <v>0</v>
      </c>
      <c r="AV66" s="30">
        <v>0</v>
      </c>
      <c r="AW66" s="30">
        <f>AQ66-AU66</f>
        <v>0</v>
      </c>
    </row>
    <row r="67" spans="1:49">
      <c r="A67" s="27"/>
      <c r="B67" s="28"/>
      <c r="C67" s="32" t="s">
        <v>179</v>
      </c>
      <c r="D67" s="30">
        <v>0</v>
      </c>
      <c r="E67" s="30">
        <v>0</v>
      </c>
      <c r="F67" s="30">
        <f>D67-E67</f>
        <v>0</v>
      </c>
      <c r="G67" s="30">
        <v>0</v>
      </c>
      <c r="H67" s="30">
        <f>G67</f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f>F67+I67+J67+K67+L67+M67+N67+O67</f>
        <v>0</v>
      </c>
      <c r="Q67" s="30">
        <f>H67+I67+J67+K67+L67+M67+N67+O67</f>
        <v>0</v>
      </c>
      <c r="R67" s="30">
        <f>Q67-S67-AM67</f>
        <v>0</v>
      </c>
      <c r="S67" s="30">
        <f>T67+U67+V67</f>
        <v>0</v>
      </c>
      <c r="T67" s="30">
        <v>0</v>
      </c>
      <c r="U67" s="30">
        <v>0</v>
      </c>
      <c r="V67" s="30">
        <v>0</v>
      </c>
      <c r="W67" s="30">
        <v>0</v>
      </c>
      <c r="X67" s="30">
        <v>0</v>
      </c>
      <c r="Y67" s="30">
        <v>0</v>
      </c>
      <c r="Z67" s="30">
        <f>W67+X67+Y67</f>
        <v>0</v>
      </c>
      <c r="AA67" s="30">
        <v>0</v>
      </c>
      <c r="AB67" s="30">
        <v>0</v>
      </c>
      <c r="AC67" s="30">
        <v>0</v>
      </c>
      <c r="AD67" s="30">
        <f>AA67+AB67+AC67</f>
        <v>0</v>
      </c>
      <c r="AE67" s="30">
        <v>0</v>
      </c>
      <c r="AF67" s="30">
        <v>0</v>
      </c>
      <c r="AG67" s="30">
        <v>0</v>
      </c>
      <c r="AH67" s="30">
        <f>AE67+AF67+AG67</f>
        <v>0</v>
      </c>
      <c r="AI67" s="30">
        <v>0</v>
      </c>
      <c r="AJ67" s="30">
        <v>0</v>
      </c>
      <c r="AK67" s="30">
        <v>0</v>
      </c>
      <c r="AL67" s="30">
        <f>AI67+AJ67+AK67</f>
        <v>0</v>
      </c>
      <c r="AM67" s="30">
        <f>AN67+AO67+AP67</f>
        <v>0</v>
      </c>
      <c r="AN67" s="30">
        <v>0</v>
      </c>
      <c r="AO67" s="30">
        <v>0</v>
      </c>
      <c r="AP67" s="30">
        <v>0</v>
      </c>
      <c r="AQ67" s="30">
        <f>P67-AM67</f>
        <v>0</v>
      </c>
      <c r="AR67" s="30">
        <f>IFERROR(MIN(100,(AM67/P67)*100),0)</f>
        <v>0</v>
      </c>
      <c r="AS67" s="30">
        <f>Q67-AM67</f>
        <v>0</v>
      </c>
      <c r="AT67" s="30">
        <f>IFERROR(MIN(100,(AM67/Q67)*100),0)</f>
        <v>0</v>
      </c>
      <c r="AU67" s="30">
        <v>0</v>
      </c>
      <c r="AV67" s="30">
        <v>0</v>
      </c>
      <c r="AW67" s="30">
        <f>AQ67-AU67</f>
        <v>0</v>
      </c>
    </row>
    <row r="68" spans="1:49">
      <c r="A68" s="12" t="s">
        <v>180</v>
      </c>
      <c r="B68" s="13"/>
      <c r="C68" s="14"/>
      <c r="D68" s="15">
        <f>SUM(D69)</f>
        <v>0</v>
      </c>
      <c r="E68" s="15">
        <f>SUM(E69)</f>
        <v>0</v>
      </c>
      <c r="F68" s="15">
        <f>D68-E68</f>
        <v>0</v>
      </c>
      <c r="G68" s="15">
        <f>SUM(G69)</f>
        <v>0</v>
      </c>
      <c r="H68" s="15">
        <f>G68</f>
        <v>0</v>
      </c>
      <c r="I68" s="15">
        <f>SUM(I69)</f>
        <v>0</v>
      </c>
      <c r="J68" s="15">
        <f>SUM(J69)</f>
        <v>0</v>
      </c>
      <c r="K68" s="15">
        <f>SUM(K69)</f>
        <v>0</v>
      </c>
      <c r="L68" s="15">
        <f>SUM(L69)</f>
        <v>0</v>
      </c>
      <c r="M68" s="15">
        <f>SUM(M69)</f>
        <v>0</v>
      </c>
      <c r="N68" s="15">
        <f>SUM(N69)</f>
        <v>0</v>
      </c>
      <c r="O68" s="15">
        <f>SUM(O69)</f>
        <v>0</v>
      </c>
      <c r="P68" s="15">
        <f>F68+I68+J68+K68+L68+M68+N68+O68</f>
        <v>0</v>
      </c>
      <c r="Q68" s="15">
        <f>H68+I68+J68+K68+L68+M68+N68+O68</f>
        <v>0</v>
      </c>
      <c r="R68" s="15">
        <f>Q68-S68-AM68</f>
        <v>0</v>
      </c>
      <c r="S68" s="15">
        <f>T68+U68+V68</f>
        <v>0</v>
      </c>
      <c r="T68" s="15">
        <f>SUM(T69)</f>
        <v>0</v>
      </c>
      <c r="U68" s="15">
        <f>SUM(U69)</f>
        <v>0</v>
      </c>
      <c r="V68" s="15">
        <f>SUM(V69)</f>
        <v>0</v>
      </c>
      <c r="W68" s="15">
        <f>SUM(W69)</f>
        <v>0</v>
      </c>
      <c r="X68" s="15">
        <f>SUM(X69)</f>
        <v>0</v>
      </c>
      <c r="Y68" s="15">
        <f>SUM(Y69)</f>
        <v>0</v>
      </c>
      <c r="Z68" s="15">
        <f>W68+X68+Y68</f>
        <v>0</v>
      </c>
      <c r="AA68" s="15">
        <f>SUM(AA69)</f>
        <v>0</v>
      </c>
      <c r="AB68" s="15">
        <f>SUM(AB69)</f>
        <v>0</v>
      </c>
      <c r="AC68" s="15">
        <f>SUM(AC69)</f>
        <v>0</v>
      </c>
      <c r="AD68" s="15">
        <f>AA68+AB68+AC68</f>
        <v>0</v>
      </c>
      <c r="AE68" s="15">
        <f>SUM(AE69)</f>
        <v>0</v>
      </c>
      <c r="AF68" s="15">
        <f>SUM(AF69)</f>
        <v>0</v>
      </c>
      <c r="AG68" s="15">
        <f>SUM(AG69)</f>
        <v>0</v>
      </c>
      <c r="AH68" s="15">
        <f>AE68+AF68+AG68</f>
        <v>0</v>
      </c>
      <c r="AI68" s="15">
        <f>SUM(AI69)</f>
        <v>0</v>
      </c>
      <c r="AJ68" s="15">
        <f>SUM(AJ69)</f>
        <v>0</v>
      </c>
      <c r="AK68" s="15">
        <f>SUM(AK69)</f>
        <v>0</v>
      </c>
      <c r="AL68" s="15">
        <f>AI68+AJ68+AK68</f>
        <v>0</v>
      </c>
      <c r="AM68" s="15">
        <f>AN68+AO68+AP68</f>
        <v>0</v>
      </c>
      <c r="AN68" s="15">
        <f>SUM(AN69)</f>
        <v>0</v>
      </c>
      <c r="AO68" s="15">
        <f>SUM(AO69)</f>
        <v>0</v>
      </c>
      <c r="AP68" s="15">
        <f>SUM(AP69)</f>
        <v>0</v>
      </c>
      <c r="AQ68" s="15">
        <f>P68-AM68</f>
        <v>0</v>
      </c>
      <c r="AR68" s="15">
        <f>IFERROR(MIN(100,(AM68/P68)*100),0)</f>
        <v>0</v>
      </c>
      <c r="AS68" s="15">
        <f>Q68-AM68</f>
        <v>0</v>
      </c>
      <c r="AT68" s="15">
        <f>IFERROR(MIN(100,(AM68/Q68)*100),0)</f>
        <v>0</v>
      </c>
      <c r="AU68" s="15">
        <f>SUM(AU69)</f>
        <v>0</v>
      </c>
      <c r="AV68" s="15">
        <f>SUM(AV69)</f>
        <v>0</v>
      </c>
      <c r="AW68" s="15">
        <f>AQ68-AU68</f>
        <v>0</v>
      </c>
    </row>
    <row r="69" spans="1:49">
      <c r="A69" s="16" t="s">
        <v>181</v>
      </c>
      <c r="B69" s="17"/>
      <c r="C69" s="18"/>
      <c r="D69" s="19">
        <f>SUM(D70+D107)</f>
        <v>0</v>
      </c>
      <c r="E69" s="19">
        <f>SUM(E70+E107)</f>
        <v>0</v>
      </c>
      <c r="F69" s="19">
        <f>D69-E69</f>
        <v>0</v>
      </c>
      <c r="G69" s="19">
        <f>SUM(G70+G107)</f>
        <v>0</v>
      </c>
      <c r="H69" s="19">
        <f>G69</f>
        <v>0</v>
      </c>
      <c r="I69" s="19">
        <f>SUM(I70+I107)</f>
        <v>0</v>
      </c>
      <c r="J69" s="19">
        <f>SUM(J70+J107)</f>
        <v>0</v>
      </c>
      <c r="K69" s="19">
        <f>SUM(K70+K107)</f>
        <v>0</v>
      </c>
      <c r="L69" s="19">
        <f>SUM(L70+L107)</f>
        <v>0</v>
      </c>
      <c r="M69" s="19">
        <f>SUM(M70+M107)</f>
        <v>0</v>
      </c>
      <c r="N69" s="19">
        <f>SUM(N70+N107)</f>
        <v>0</v>
      </c>
      <c r="O69" s="19">
        <f>SUM(O70+O107)</f>
        <v>0</v>
      </c>
      <c r="P69" s="19">
        <f>F69+I69+J69+K69+L69+M69+N69+O69</f>
        <v>0</v>
      </c>
      <c r="Q69" s="19">
        <f>H69+I69+J69+K69+L69+M69+N69+O69</f>
        <v>0</v>
      </c>
      <c r="R69" s="19">
        <f>Q69-S69-AM69</f>
        <v>0</v>
      </c>
      <c r="S69" s="19">
        <f>T69+U69+V69</f>
        <v>0</v>
      </c>
      <c r="T69" s="19">
        <f>SUM(T70+T107)</f>
        <v>0</v>
      </c>
      <c r="U69" s="19">
        <f>SUM(U70+U107)</f>
        <v>0</v>
      </c>
      <c r="V69" s="19">
        <f>SUM(V70+V107)</f>
        <v>0</v>
      </c>
      <c r="W69" s="19">
        <f>SUM(W70+W107)</f>
        <v>0</v>
      </c>
      <c r="X69" s="19">
        <f>SUM(X70+X107)</f>
        <v>0</v>
      </c>
      <c r="Y69" s="19">
        <f>SUM(Y70+Y107)</f>
        <v>0</v>
      </c>
      <c r="Z69" s="19">
        <f>W69+X69+Y69</f>
        <v>0</v>
      </c>
      <c r="AA69" s="19">
        <f>SUM(AA70+AA107)</f>
        <v>0</v>
      </c>
      <c r="AB69" s="19">
        <f>SUM(AB70+AB107)</f>
        <v>0</v>
      </c>
      <c r="AC69" s="19">
        <f>SUM(AC70+AC107)</f>
        <v>0</v>
      </c>
      <c r="AD69" s="19">
        <f>AA69+AB69+AC69</f>
        <v>0</v>
      </c>
      <c r="AE69" s="19">
        <f>SUM(AE70+AE107)</f>
        <v>0</v>
      </c>
      <c r="AF69" s="19">
        <f>SUM(AF70+AF107)</f>
        <v>0</v>
      </c>
      <c r="AG69" s="19">
        <f>SUM(AG70+AG107)</f>
        <v>0</v>
      </c>
      <c r="AH69" s="19">
        <f>AE69+AF69+AG69</f>
        <v>0</v>
      </c>
      <c r="AI69" s="19">
        <f>SUM(AI70+AI107)</f>
        <v>0</v>
      </c>
      <c r="AJ69" s="19">
        <f>SUM(AJ70+AJ107)</f>
        <v>0</v>
      </c>
      <c r="AK69" s="19">
        <f>SUM(AK70+AK107)</f>
        <v>0</v>
      </c>
      <c r="AL69" s="19">
        <f>AI69+AJ69+AK69</f>
        <v>0</v>
      </c>
      <c r="AM69" s="19">
        <f>AN69+AO69+AP69</f>
        <v>0</v>
      </c>
      <c r="AN69" s="19">
        <f>SUM(AN70+AN107)</f>
        <v>0</v>
      </c>
      <c r="AO69" s="19">
        <f>SUM(AO70+AO107)</f>
        <v>0</v>
      </c>
      <c r="AP69" s="19">
        <f>SUM(AP70+AP107)</f>
        <v>0</v>
      </c>
      <c r="AQ69" s="19">
        <f>P69-AM69</f>
        <v>0</v>
      </c>
      <c r="AR69" s="19">
        <f>IFERROR(MIN(100,(AM69/P69)*100),0)</f>
        <v>0</v>
      </c>
      <c r="AS69" s="19">
        <f>Q69-AM69</f>
        <v>0</v>
      </c>
      <c r="AT69" s="19">
        <f>IFERROR(MIN(100,(AM69/Q69)*100),0)</f>
        <v>0</v>
      </c>
      <c r="AU69" s="19">
        <f>SUM(AU70+AU107)</f>
        <v>0</v>
      </c>
      <c r="AV69" s="19">
        <f>SUM(AV70+AV107)</f>
        <v>0</v>
      </c>
      <c r="AW69" s="19">
        <f>AQ69-AU69</f>
        <v>0</v>
      </c>
    </row>
    <row r="70" spans="1:49">
      <c r="A70" s="20" t="s">
        <v>182</v>
      </c>
      <c r="B70" s="21"/>
      <c r="C70" s="21"/>
      <c r="D70" s="22">
        <f>SUM(D103+D71)</f>
        <v>0</v>
      </c>
      <c r="E70" s="22">
        <f>SUM(E103+E71)</f>
        <v>0</v>
      </c>
      <c r="F70" s="22">
        <f>D70-E70</f>
        <v>0</v>
      </c>
      <c r="G70" s="22">
        <f>SUM(G103+G71)</f>
        <v>0</v>
      </c>
      <c r="H70" s="22">
        <f>G70</f>
        <v>0</v>
      </c>
      <c r="I70" s="22">
        <f>SUM(I103+I71)</f>
        <v>0</v>
      </c>
      <c r="J70" s="22">
        <f>SUM(J103+J71)</f>
        <v>0</v>
      </c>
      <c r="K70" s="22">
        <f>SUM(K103+K71)</f>
        <v>0</v>
      </c>
      <c r="L70" s="22">
        <f>SUM(L103+L71)</f>
        <v>0</v>
      </c>
      <c r="M70" s="22">
        <f>SUM(M103+M71)</f>
        <v>0</v>
      </c>
      <c r="N70" s="22">
        <f>SUM(N103+N71)</f>
        <v>0</v>
      </c>
      <c r="O70" s="22">
        <f>SUM(O103+O71)</f>
        <v>0</v>
      </c>
      <c r="P70" s="22">
        <f>F70+I70+J70+K70+L70+M70+N70+O70</f>
        <v>0</v>
      </c>
      <c r="Q70" s="22">
        <f>H70+I70+J70+K70+L70+M70+N70+O70</f>
        <v>0</v>
      </c>
      <c r="R70" s="22">
        <f>Q70-S70-AM70</f>
        <v>0</v>
      </c>
      <c r="S70" s="22">
        <f>T70+U70+V70</f>
        <v>0</v>
      </c>
      <c r="T70" s="22">
        <f>SUM(T103+T71)</f>
        <v>0</v>
      </c>
      <c r="U70" s="22">
        <f>SUM(U103+U71)</f>
        <v>0</v>
      </c>
      <c r="V70" s="22">
        <f>SUM(V103+V71)</f>
        <v>0</v>
      </c>
      <c r="W70" s="22">
        <f>SUM(W103+W71)</f>
        <v>0</v>
      </c>
      <c r="X70" s="22">
        <f>SUM(X103+X71)</f>
        <v>0</v>
      </c>
      <c r="Y70" s="22">
        <f>SUM(Y103+Y71)</f>
        <v>0</v>
      </c>
      <c r="Z70" s="22">
        <f>W70+X70+Y70</f>
        <v>0</v>
      </c>
      <c r="AA70" s="22">
        <f>SUM(AA103+AA71)</f>
        <v>0</v>
      </c>
      <c r="AB70" s="22">
        <f>SUM(AB103+AB71)</f>
        <v>0</v>
      </c>
      <c r="AC70" s="22">
        <f>SUM(AC103+AC71)</f>
        <v>0</v>
      </c>
      <c r="AD70" s="22">
        <f>AA70+AB70+AC70</f>
        <v>0</v>
      </c>
      <c r="AE70" s="22">
        <f>SUM(AE103+AE71)</f>
        <v>0</v>
      </c>
      <c r="AF70" s="22">
        <f>SUM(AF103+AF71)</f>
        <v>0</v>
      </c>
      <c r="AG70" s="22">
        <f>SUM(AG103+AG71)</f>
        <v>0</v>
      </c>
      <c r="AH70" s="22">
        <f>AE70+AF70+AG70</f>
        <v>0</v>
      </c>
      <c r="AI70" s="22">
        <f>SUM(AI103+AI71)</f>
        <v>0</v>
      </c>
      <c r="AJ70" s="22">
        <f>SUM(AJ103+AJ71)</f>
        <v>0</v>
      </c>
      <c r="AK70" s="22">
        <f>SUM(AK103+AK71)</f>
        <v>0</v>
      </c>
      <c r="AL70" s="22">
        <f>AI70+AJ70+AK70</f>
        <v>0</v>
      </c>
      <c r="AM70" s="22">
        <f>AN70+AO70+AP70</f>
        <v>0</v>
      </c>
      <c r="AN70" s="22">
        <f>SUM(AN103+AN71)</f>
        <v>0</v>
      </c>
      <c r="AO70" s="22">
        <f>SUM(AO103+AO71)</f>
        <v>0</v>
      </c>
      <c r="AP70" s="22">
        <f>SUM(AP103+AP71)</f>
        <v>0</v>
      </c>
      <c r="AQ70" s="22">
        <f>P70-AM70</f>
        <v>0</v>
      </c>
      <c r="AR70" s="22">
        <f>IFERROR(MIN(100,(AM70/P70)*100),0)</f>
        <v>0</v>
      </c>
      <c r="AS70" s="22">
        <f>Q70-AM70</f>
        <v>0</v>
      </c>
      <c r="AT70" s="22">
        <f>IFERROR(MIN(100,(AM70/Q70)*100),0)</f>
        <v>0</v>
      </c>
      <c r="AU70" s="22">
        <f>SUM(AU103+AU71)</f>
        <v>0</v>
      </c>
      <c r="AV70" s="22">
        <f>SUM(AV103+AV71)</f>
        <v>0</v>
      </c>
      <c r="AW70" s="22">
        <f>AQ70-AU70</f>
        <v>0</v>
      </c>
    </row>
    <row r="71" spans="1:49">
      <c r="A71" s="23"/>
      <c r="B71" s="24" t="s">
        <v>159</v>
      </c>
      <c r="C71" s="25"/>
      <c r="D71" s="26">
        <f>SUM(D72+D97)</f>
        <v>0</v>
      </c>
      <c r="E71" s="26">
        <f>SUM(E72+E97)</f>
        <v>0</v>
      </c>
      <c r="F71" s="26">
        <f>D71-E71</f>
        <v>0</v>
      </c>
      <c r="G71" s="26">
        <f>SUM(G72+G97)</f>
        <v>0</v>
      </c>
      <c r="H71" s="26">
        <f>G71</f>
        <v>0</v>
      </c>
      <c r="I71" s="26">
        <f>SUM(I72+I97)</f>
        <v>0</v>
      </c>
      <c r="J71" s="26">
        <f>SUM(J72+J97)</f>
        <v>0</v>
      </c>
      <c r="K71" s="26">
        <f>SUM(K72+K97)</f>
        <v>0</v>
      </c>
      <c r="L71" s="26">
        <f>SUM(L72+L97)</f>
        <v>0</v>
      </c>
      <c r="M71" s="26">
        <f>SUM(M72+M97)</f>
        <v>0</v>
      </c>
      <c r="N71" s="26">
        <f>SUM(N72+N97)</f>
        <v>0</v>
      </c>
      <c r="O71" s="26">
        <f>SUM(O72+O97)</f>
        <v>0</v>
      </c>
      <c r="P71" s="26">
        <f>F71+I71+J71+K71+L71+M71+N71+O71</f>
        <v>0</v>
      </c>
      <c r="Q71" s="26">
        <f>H71+I71+J71+K71+L71+M71+N71+O71</f>
        <v>0</v>
      </c>
      <c r="R71" s="26">
        <f>Q71-S71-AM71</f>
        <v>0</v>
      </c>
      <c r="S71" s="26">
        <f>T71+U71+V71</f>
        <v>0</v>
      </c>
      <c r="T71" s="26">
        <f>SUM(T72+T97)</f>
        <v>0</v>
      </c>
      <c r="U71" s="26">
        <f>SUM(U72+U97)</f>
        <v>0</v>
      </c>
      <c r="V71" s="26">
        <f>SUM(V72+V97)</f>
        <v>0</v>
      </c>
      <c r="W71" s="26">
        <f>SUM(W72+W97)</f>
        <v>0</v>
      </c>
      <c r="X71" s="26">
        <f>SUM(X72+X97)</f>
        <v>0</v>
      </c>
      <c r="Y71" s="26">
        <f>SUM(Y72+Y97)</f>
        <v>0</v>
      </c>
      <c r="Z71" s="26">
        <f>W71+X71+Y71</f>
        <v>0</v>
      </c>
      <c r="AA71" s="26">
        <f>SUM(AA72+AA97)</f>
        <v>0</v>
      </c>
      <c r="AB71" s="26">
        <f>SUM(AB72+AB97)</f>
        <v>0</v>
      </c>
      <c r="AC71" s="26">
        <f>SUM(AC72+AC97)</f>
        <v>0</v>
      </c>
      <c r="AD71" s="26">
        <f>AA71+AB71+AC71</f>
        <v>0</v>
      </c>
      <c r="AE71" s="26">
        <f>SUM(AE72+AE97)</f>
        <v>0</v>
      </c>
      <c r="AF71" s="26">
        <f>SUM(AF72+AF97)</f>
        <v>0</v>
      </c>
      <c r="AG71" s="26">
        <f>SUM(AG72+AG97)</f>
        <v>0</v>
      </c>
      <c r="AH71" s="26">
        <f>AE71+AF71+AG71</f>
        <v>0</v>
      </c>
      <c r="AI71" s="26">
        <f>SUM(AI72+AI97)</f>
        <v>0</v>
      </c>
      <c r="AJ71" s="26">
        <f>SUM(AJ72+AJ97)</f>
        <v>0</v>
      </c>
      <c r="AK71" s="26">
        <f>SUM(AK72+AK97)</f>
        <v>0</v>
      </c>
      <c r="AL71" s="26">
        <f>AI71+AJ71+AK71</f>
        <v>0</v>
      </c>
      <c r="AM71" s="26">
        <f>AN71+AO71+AP71</f>
        <v>0</v>
      </c>
      <c r="AN71" s="26">
        <f>SUM(AN72+AN97)</f>
        <v>0</v>
      </c>
      <c r="AO71" s="26">
        <f>SUM(AO72+AO97)</f>
        <v>0</v>
      </c>
      <c r="AP71" s="26">
        <f>SUM(AP72+AP97)</f>
        <v>0</v>
      </c>
      <c r="AQ71" s="26">
        <f>P71-AM71</f>
        <v>0</v>
      </c>
      <c r="AR71" s="26">
        <f>IFERROR(MIN(100,(AM71/P71)*100),0)</f>
        <v>0</v>
      </c>
      <c r="AS71" s="26">
        <f>Q71-AM71</f>
        <v>0</v>
      </c>
      <c r="AT71" s="26">
        <f>IFERROR(MIN(100,(AM71/Q71)*100),0)</f>
        <v>0</v>
      </c>
      <c r="AU71" s="26">
        <f>SUM(AU72+AU97)</f>
        <v>0</v>
      </c>
      <c r="AV71" s="26">
        <f>SUM(AV72+AV97)</f>
        <v>0</v>
      </c>
      <c r="AW71" s="26">
        <f>AQ71-AU71</f>
        <v>0</v>
      </c>
    </row>
    <row r="72" spans="1:49">
      <c r="A72" s="27"/>
      <c r="B72" s="28"/>
      <c r="C72" s="29" t="s">
        <v>160</v>
      </c>
      <c r="D72" s="30">
        <f>SUM(D92+D75+D73)</f>
        <v>0</v>
      </c>
      <c r="E72" s="30">
        <f>SUM(E92+E75+E73)</f>
        <v>0</v>
      </c>
      <c r="F72" s="30">
        <f>D72-E72</f>
        <v>0</v>
      </c>
      <c r="G72" s="30">
        <f>SUM(G92+G75+G73)</f>
        <v>0</v>
      </c>
      <c r="H72" s="30">
        <f>G72</f>
        <v>0</v>
      </c>
      <c r="I72" s="30">
        <f>SUM(I92+I75+I73)</f>
        <v>0</v>
      </c>
      <c r="J72" s="30">
        <f>SUM(J92+J75+J73)</f>
        <v>0</v>
      </c>
      <c r="K72" s="30">
        <f>SUM(K92+K75+K73)</f>
        <v>0</v>
      </c>
      <c r="L72" s="30">
        <f>SUM(L92+L75+L73)</f>
        <v>0</v>
      </c>
      <c r="M72" s="30">
        <f>SUM(M92+M75+M73)</f>
        <v>0</v>
      </c>
      <c r="N72" s="30">
        <f>SUM(N92+N75+N73)</f>
        <v>0</v>
      </c>
      <c r="O72" s="30">
        <f>SUM(O92+O75+O73)</f>
        <v>0</v>
      </c>
      <c r="P72" s="30">
        <f>F72+I72+J72+K72+L72+M72+N72+O72</f>
        <v>0</v>
      </c>
      <c r="Q72" s="30">
        <f>H72+I72+J72+K72+L72+M72+N72+O72</f>
        <v>0</v>
      </c>
      <c r="R72" s="30">
        <f>Q72-S72-AM72</f>
        <v>0</v>
      </c>
      <c r="S72" s="30">
        <f>T72+U72+V72</f>
        <v>0</v>
      </c>
      <c r="T72" s="30">
        <f>SUM(T92+T75+T73)</f>
        <v>0</v>
      </c>
      <c r="U72" s="30">
        <f>SUM(U92+U75+U73)</f>
        <v>0</v>
      </c>
      <c r="V72" s="30">
        <f>SUM(V92+V75+V73)</f>
        <v>0</v>
      </c>
      <c r="W72" s="30">
        <f>SUM(W92+W75+W73)</f>
        <v>0</v>
      </c>
      <c r="X72" s="30">
        <f>SUM(X92+X75+X73)</f>
        <v>0</v>
      </c>
      <c r="Y72" s="30">
        <f>SUM(Y92+Y75+Y73)</f>
        <v>0</v>
      </c>
      <c r="Z72" s="30">
        <f>W72+X72+Y72</f>
        <v>0</v>
      </c>
      <c r="AA72" s="30">
        <f>SUM(AA92+AA75+AA73)</f>
        <v>0</v>
      </c>
      <c r="AB72" s="30">
        <f>SUM(AB92+AB75+AB73)</f>
        <v>0</v>
      </c>
      <c r="AC72" s="30">
        <f>SUM(AC92+AC75+AC73)</f>
        <v>0</v>
      </c>
      <c r="AD72" s="30">
        <f>AA72+AB72+AC72</f>
        <v>0</v>
      </c>
      <c r="AE72" s="30">
        <f>SUM(AE92+AE75+AE73)</f>
        <v>0</v>
      </c>
      <c r="AF72" s="30">
        <f>SUM(AF92+AF75+AF73)</f>
        <v>0</v>
      </c>
      <c r="AG72" s="30">
        <f>SUM(AG92+AG75+AG73)</f>
        <v>0</v>
      </c>
      <c r="AH72" s="30">
        <f>AE72+AF72+AG72</f>
        <v>0</v>
      </c>
      <c r="AI72" s="30">
        <f>SUM(AI92+AI75+AI73)</f>
        <v>0</v>
      </c>
      <c r="AJ72" s="30">
        <f>SUM(AJ92+AJ75+AJ73)</f>
        <v>0</v>
      </c>
      <c r="AK72" s="30">
        <f>SUM(AK92+AK75+AK73)</f>
        <v>0</v>
      </c>
      <c r="AL72" s="30">
        <f>AI72+AJ72+AK72</f>
        <v>0</v>
      </c>
      <c r="AM72" s="30">
        <f>AN72+AO72+AP72</f>
        <v>0</v>
      </c>
      <c r="AN72" s="30">
        <f>SUM(AN92+AN75+AN73)</f>
        <v>0</v>
      </c>
      <c r="AO72" s="30">
        <f>SUM(AO92+AO75+AO73)</f>
        <v>0</v>
      </c>
      <c r="AP72" s="30">
        <f>SUM(AP92+AP75+AP73)</f>
        <v>0</v>
      </c>
      <c r="AQ72" s="30">
        <f>P72-AM72</f>
        <v>0</v>
      </c>
      <c r="AR72" s="30">
        <f>IFERROR(MIN(100,(AM72/P72)*100),0)</f>
        <v>0</v>
      </c>
      <c r="AS72" s="30">
        <f>Q72-AM72</f>
        <v>0</v>
      </c>
      <c r="AT72" s="30">
        <f>IFERROR(MIN(100,(AM72/Q72)*100),0)</f>
        <v>0</v>
      </c>
      <c r="AU72" s="30">
        <f>SUM(AU92+AU75+AU73)</f>
        <v>0</v>
      </c>
      <c r="AV72" s="30">
        <f>SUM(AV92+AV75+AV73)</f>
        <v>0</v>
      </c>
      <c r="AW72" s="30">
        <f>AQ72-AU72</f>
        <v>0</v>
      </c>
    </row>
    <row r="73" spans="1:49">
      <c r="A73" s="27"/>
      <c r="B73" s="28"/>
      <c r="C73" s="31" t="s">
        <v>161</v>
      </c>
      <c r="D73" s="30">
        <f>SUM(D74)</f>
        <v>0</v>
      </c>
      <c r="E73" s="30">
        <f>SUM(E74)</f>
        <v>0</v>
      </c>
      <c r="F73" s="30">
        <f>D73-E73</f>
        <v>0</v>
      </c>
      <c r="G73" s="30">
        <f>SUM(G74)</f>
        <v>0</v>
      </c>
      <c r="H73" s="30">
        <f>G73</f>
        <v>0</v>
      </c>
      <c r="I73" s="30">
        <f>SUM(I74)</f>
        <v>0</v>
      </c>
      <c r="J73" s="30">
        <f>SUM(J74)</f>
        <v>0</v>
      </c>
      <c r="K73" s="30">
        <f>SUM(K74)</f>
        <v>0</v>
      </c>
      <c r="L73" s="30">
        <f>SUM(L74)</f>
        <v>0</v>
      </c>
      <c r="M73" s="30">
        <f>SUM(M74)</f>
        <v>0</v>
      </c>
      <c r="N73" s="30">
        <f>SUM(N74)</f>
        <v>0</v>
      </c>
      <c r="O73" s="30">
        <f>SUM(O74)</f>
        <v>0</v>
      </c>
      <c r="P73" s="30">
        <f>F73+I73+J73+K73+L73+M73+N73+O73</f>
        <v>0</v>
      </c>
      <c r="Q73" s="30">
        <f>H73+I73+J73+K73+L73+M73+N73+O73</f>
        <v>0</v>
      </c>
      <c r="R73" s="30">
        <f>Q73-S73-AM73</f>
        <v>0</v>
      </c>
      <c r="S73" s="30">
        <f>T73+U73+V73</f>
        <v>0</v>
      </c>
      <c r="T73" s="30">
        <f>SUM(T74)</f>
        <v>0</v>
      </c>
      <c r="U73" s="30">
        <f>SUM(U74)</f>
        <v>0</v>
      </c>
      <c r="V73" s="30">
        <f>SUM(V74)</f>
        <v>0</v>
      </c>
      <c r="W73" s="30">
        <f>SUM(W74)</f>
        <v>0</v>
      </c>
      <c r="X73" s="30">
        <f>SUM(X74)</f>
        <v>0</v>
      </c>
      <c r="Y73" s="30">
        <f>SUM(Y74)</f>
        <v>0</v>
      </c>
      <c r="Z73" s="30">
        <f>W73+X73+Y73</f>
        <v>0</v>
      </c>
      <c r="AA73" s="30">
        <f>SUM(AA74)</f>
        <v>0</v>
      </c>
      <c r="AB73" s="30">
        <f>SUM(AB74)</f>
        <v>0</v>
      </c>
      <c r="AC73" s="30">
        <f>SUM(AC74)</f>
        <v>0</v>
      </c>
      <c r="AD73" s="30">
        <f>AA73+AB73+AC73</f>
        <v>0</v>
      </c>
      <c r="AE73" s="30">
        <f>SUM(AE74)</f>
        <v>0</v>
      </c>
      <c r="AF73" s="30">
        <f>SUM(AF74)</f>
        <v>0</v>
      </c>
      <c r="AG73" s="30">
        <f>SUM(AG74)</f>
        <v>0</v>
      </c>
      <c r="AH73" s="30">
        <f>AE73+AF73+AG73</f>
        <v>0</v>
      </c>
      <c r="AI73" s="30">
        <f>SUM(AI74)</f>
        <v>0</v>
      </c>
      <c r="AJ73" s="30">
        <f>SUM(AJ74)</f>
        <v>0</v>
      </c>
      <c r="AK73" s="30">
        <f>SUM(AK74)</f>
        <v>0</v>
      </c>
      <c r="AL73" s="30">
        <f>AI73+AJ73+AK73</f>
        <v>0</v>
      </c>
      <c r="AM73" s="30">
        <f>AN73+AO73+AP73</f>
        <v>0</v>
      </c>
      <c r="AN73" s="30">
        <f>SUM(AN74)</f>
        <v>0</v>
      </c>
      <c r="AO73" s="30">
        <f>SUM(AO74)</f>
        <v>0</v>
      </c>
      <c r="AP73" s="30">
        <f>SUM(AP74)</f>
        <v>0</v>
      </c>
      <c r="AQ73" s="30">
        <f>P73-AM73</f>
        <v>0</v>
      </c>
      <c r="AR73" s="30">
        <f>IFERROR(MIN(100,(AM73/P73)*100),0)</f>
        <v>0</v>
      </c>
      <c r="AS73" s="30">
        <f>Q73-AM73</f>
        <v>0</v>
      </c>
      <c r="AT73" s="30">
        <f>IFERROR(MIN(100,(AM73/Q73)*100),0)</f>
        <v>0</v>
      </c>
      <c r="AU73" s="30">
        <f>SUM(AU74)</f>
        <v>0</v>
      </c>
      <c r="AV73" s="30">
        <f>SUM(AV74)</f>
        <v>0</v>
      </c>
      <c r="AW73" s="30">
        <f>AQ73-AU73</f>
        <v>0</v>
      </c>
    </row>
    <row r="74" spans="1:49">
      <c r="A74" s="27"/>
      <c r="B74" s="28"/>
      <c r="C74" s="32" t="s">
        <v>183</v>
      </c>
      <c r="D74" s="30">
        <v>74500</v>
      </c>
      <c r="E74" s="30">
        <v>0</v>
      </c>
      <c r="F74" s="30">
        <f>D74-E74</f>
        <v>0</v>
      </c>
      <c r="G74" s="30">
        <v>18625</v>
      </c>
      <c r="H74" s="30">
        <f>G74</f>
        <v>0</v>
      </c>
      <c r="I74" s="30">
        <v>-9000</v>
      </c>
      <c r="J74" s="30">
        <v>0</v>
      </c>
      <c r="K74" s="30">
        <v>18625</v>
      </c>
      <c r="L74" s="30">
        <v>0</v>
      </c>
      <c r="M74" s="30">
        <v>0</v>
      </c>
      <c r="N74" s="30">
        <v>0</v>
      </c>
      <c r="O74" s="30">
        <v>0</v>
      </c>
      <c r="P74" s="30">
        <f>F74+I74+J74+K74+L74+M74+N74+O74</f>
        <v>0</v>
      </c>
      <c r="Q74" s="30">
        <f>H74+I74+J74+K74+L74+M74+N74+O74</f>
        <v>0</v>
      </c>
      <c r="R74" s="30">
        <f>Q74-S74-AM74</f>
        <v>0</v>
      </c>
      <c r="S74" s="30">
        <f>T74+U74+V74</f>
        <v>0</v>
      </c>
      <c r="T74" s="30">
        <v>0</v>
      </c>
      <c r="U74" s="30">
        <v>0</v>
      </c>
      <c r="V74" s="30">
        <v>0</v>
      </c>
      <c r="W74" s="30">
        <v>0</v>
      </c>
      <c r="X74" s="30">
        <v>0</v>
      </c>
      <c r="Y74" s="30">
        <v>0</v>
      </c>
      <c r="Z74" s="30">
        <f>W74+X74+Y74</f>
        <v>0</v>
      </c>
      <c r="AA74" s="30">
        <v>0</v>
      </c>
      <c r="AB74" s="30">
        <v>28250</v>
      </c>
      <c r="AC74" s="30">
        <v>0</v>
      </c>
      <c r="AD74" s="30">
        <f>AA74+AB74+AC74</f>
        <v>0</v>
      </c>
      <c r="AE74" s="30">
        <v>0</v>
      </c>
      <c r="AF74" s="30">
        <v>0</v>
      </c>
      <c r="AG74" s="30">
        <v>0</v>
      </c>
      <c r="AH74" s="30">
        <f>AE74+AF74+AG74</f>
        <v>0</v>
      </c>
      <c r="AI74" s="30">
        <v>0</v>
      </c>
      <c r="AJ74" s="30">
        <v>0</v>
      </c>
      <c r="AK74" s="30">
        <v>0</v>
      </c>
      <c r="AL74" s="30">
        <f>AI74+AJ74+AK74</f>
        <v>0</v>
      </c>
      <c r="AM74" s="30">
        <f>AN74+AO74+AP74</f>
        <v>0</v>
      </c>
      <c r="AN74" s="30">
        <v>0</v>
      </c>
      <c r="AO74" s="30">
        <v>28250</v>
      </c>
      <c r="AP74" s="30">
        <v>0</v>
      </c>
      <c r="AQ74" s="30">
        <f>P74-AM74</f>
        <v>0</v>
      </c>
      <c r="AR74" s="30">
        <f>IFERROR(MIN(100,(AM74/P74)*100),0)</f>
        <v>0</v>
      </c>
      <c r="AS74" s="30">
        <f>Q74-AM74</f>
        <v>0</v>
      </c>
      <c r="AT74" s="30">
        <f>IFERROR(MIN(100,(AM74/Q74)*100),0)</f>
        <v>0</v>
      </c>
      <c r="AU74" s="30">
        <v>0</v>
      </c>
      <c r="AV74" s="30">
        <v>0</v>
      </c>
      <c r="AW74" s="30">
        <f>AQ74-AU74</f>
        <v>0</v>
      </c>
    </row>
    <row r="75" spans="1:49">
      <c r="A75" s="27"/>
      <c r="B75" s="28"/>
      <c r="C75" s="31" t="s">
        <v>176</v>
      </c>
      <c r="D75" s="30">
        <f>SUM(D84+D85+D80+D79+D81+D77+D76+D86)</f>
        <v>0</v>
      </c>
      <c r="E75" s="30">
        <f>SUM(E84+E85+E80+E79+E81+E77+E76+E86)</f>
        <v>0</v>
      </c>
      <c r="F75" s="30">
        <f>D75-E75</f>
        <v>0</v>
      </c>
      <c r="G75" s="30">
        <f>SUM(G84+G85+G80+G79+G81+G77+G76+G86)</f>
        <v>0</v>
      </c>
      <c r="H75" s="30">
        <f>G75</f>
        <v>0</v>
      </c>
      <c r="I75" s="30">
        <f>SUM(I84+I85+I80+I79+I81+I77+I76+I86)</f>
        <v>0</v>
      </c>
      <c r="J75" s="30">
        <f>SUM(J84+J85+J80+J79+J81+J77+J76+J86)</f>
        <v>0</v>
      </c>
      <c r="K75" s="30">
        <f>SUM(K84+K85+K80+K79+K81+K77+K76+K86)</f>
        <v>0</v>
      </c>
      <c r="L75" s="30">
        <f>SUM(L84+L85+L80+L79+L81+L77+L76+L86)</f>
        <v>0</v>
      </c>
      <c r="M75" s="30">
        <f>SUM(M84+M85+M80+M79+M81+M77+M76+M86)</f>
        <v>0</v>
      </c>
      <c r="N75" s="30">
        <f>SUM(N84+N85+N80+N79+N81+N77+N76+N86)</f>
        <v>0</v>
      </c>
      <c r="O75" s="30">
        <f>SUM(O84+O85+O80+O79+O81+O77+O76+O86)</f>
        <v>0</v>
      </c>
      <c r="P75" s="30">
        <f>F75+I75+J75+K75+L75+M75+N75+O75</f>
        <v>0</v>
      </c>
      <c r="Q75" s="30">
        <f>H75+I75+J75+K75+L75+M75+N75+O75</f>
        <v>0</v>
      </c>
      <c r="R75" s="30">
        <f>Q75-S75-AM75</f>
        <v>0</v>
      </c>
      <c r="S75" s="30">
        <f>T75+U75+V75</f>
        <v>0</v>
      </c>
      <c r="T75" s="30">
        <f>SUM(T84+T85+T80+T79+T81+T77+T76+T86)</f>
        <v>0</v>
      </c>
      <c r="U75" s="30">
        <f>SUM(U84+U85+U80+U79+U81+U77+U76+U86)</f>
        <v>0</v>
      </c>
      <c r="V75" s="30">
        <f>SUM(V84+V85+V80+V79+V81+V77+V76+V86)</f>
        <v>0</v>
      </c>
      <c r="W75" s="30">
        <f>SUM(W84+W85+W80+W79+W81+W77+W76+W86)</f>
        <v>0</v>
      </c>
      <c r="X75" s="30">
        <f>SUM(X84+X85+X80+X79+X81+X77+X76+X86)</f>
        <v>0</v>
      </c>
      <c r="Y75" s="30">
        <f>SUM(Y84+Y85+Y80+Y79+Y81+Y77+Y76+Y86)</f>
        <v>0</v>
      </c>
      <c r="Z75" s="30">
        <f>W75+X75+Y75</f>
        <v>0</v>
      </c>
      <c r="AA75" s="30">
        <f>SUM(AA84+AA85+AA80+AA79+AA81+AA77+AA76+AA86)</f>
        <v>0</v>
      </c>
      <c r="AB75" s="30">
        <f>SUM(AB84+AB85+AB80+AB79+AB81+AB77+AB76+AB86)</f>
        <v>0</v>
      </c>
      <c r="AC75" s="30">
        <f>SUM(AC84+AC85+AC80+AC79+AC81+AC77+AC76+AC86)</f>
        <v>0</v>
      </c>
      <c r="AD75" s="30">
        <f>AA75+AB75+AC75</f>
        <v>0</v>
      </c>
      <c r="AE75" s="30">
        <f>SUM(AE84+AE85+AE80+AE79+AE81+AE77+AE76+AE86)</f>
        <v>0</v>
      </c>
      <c r="AF75" s="30">
        <f>SUM(AF84+AF85+AF80+AF79+AF81+AF77+AF76+AF86)</f>
        <v>0</v>
      </c>
      <c r="AG75" s="30">
        <f>SUM(AG84+AG85+AG80+AG79+AG81+AG77+AG76+AG86)</f>
        <v>0</v>
      </c>
      <c r="AH75" s="30">
        <f>AE75+AF75+AG75</f>
        <v>0</v>
      </c>
      <c r="AI75" s="30">
        <f>SUM(AI84+AI85+AI80+AI79+AI81+AI77+AI76+AI86)</f>
        <v>0</v>
      </c>
      <c r="AJ75" s="30">
        <f>SUM(AJ84+AJ85+AJ80+AJ79+AJ81+AJ77+AJ76+AJ86)</f>
        <v>0</v>
      </c>
      <c r="AK75" s="30">
        <f>SUM(AK84+AK85+AK80+AK79+AK81+AK77+AK76+AK86)</f>
        <v>0</v>
      </c>
      <c r="AL75" s="30">
        <f>AI75+AJ75+AK75</f>
        <v>0</v>
      </c>
      <c r="AM75" s="30">
        <f>AN75+AO75+AP75</f>
        <v>0</v>
      </c>
      <c r="AN75" s="30">
        <f>SUM(AN84+AN85+AN80+AN79+AN81+AN77+AN76+AN86)</f>
        <v>0</v>
      </c>
      <c r="AO75" s="30">
        <f>SUM(AO84+AO85+AO80+AO79+AO81+AO77+AO76+AO86)</f>
        <v>0</v>
      </c>
      <c r="AP75" s="30">
        <f>SUM(AP84+AP85+AP80+AP79+AP81+AP77+AP76+AP86)</f>
        <v>0</v>
      </c>
      <c r="AQ75" s="30">
        <f>P75-AM75</f>
        <v>0</v>
      </c>
      <c r="AR75" s="30">
        <f>IFERROR(MIN(100,(AM75/P75)*100),0)</f>
        <v>0</v>
      </c>
      <c r="AS75" s="30">
        <f>Q75-AM75</f>
        <v>0</v>
      </c>
      <c r="AT75" s="30">
        <f>IFERROR(MIN(100,(AM75/Q75)*100),0)</f>
        <v>0</v>
      </c>
      <c r="AU75" s="30">
        <f>SUM(AU84+AU85+AU80+AU79+AU81+AU77+AU76+AU86)</f>
        <v>0</v>
      </c>
      <c r="AV75" s="30">
        <f>SUM(AV84+AV85+AV80+AV79+AV81+AV77+AV76+AV86)</f>
        <v>0</v>
      </c>
      <c r="AW75" s="30">
        <f>AQ75-AU75</f>
        <v>0</v>
      </c>
    </row>
    <row r="76" spans="1:49">
      <c r="A76" s="27"/>
      <c r="B76" s="28"/>
      <c r="C76" s="32" t="s">
        <v>184</v>
      </c>
      <c r="D76" s="30">
        <v>42000</v>
      </c>
      <c r="E76" s="30">
        <v>0</v>
      </c>
      <c r="F76" s="30">
        <f>D76-E76</f>
        <v>0</v>
      </c>
      <c r="G76" s="30">
        <v>10500</v>
      </c>
      <c r="H76" s="30">
        <f>G76</f>
        <v>0</v>
      </c>
      <c r="I76" s="30">
        <v>3500</v>
      </c>
      <c r="J76" s="30">
        <v>0</v>
      </c>
      <c r="K76" s="30">
        <v>10500</v>
      </c>
      <c r="L76" s="30">
        <v>0</v>
      </c>
      <c r="M76" s="30">
        <v>0</v>
      </c>
      <c r="N76" s="30">
        <v>0</v>
      </c>
      <c r="O76" s="30">
        <v>0</v>
      </c>
      <c r="P76" s="30">
        <f>F76+I76+J76+K76+L76+M76+N76+O76</f>
        <v>0</v>
      </c>
      <c r="Q76" s="30">
        <f>H76+I76+J76+K76+L76+M76+N76+O76</f>
        <v>0</v>
      </c>
      <c r="R76" s="30">
        <f>Q76-S76-AM76</f>
        <v>0</v>
      </c>
      <c r="S76" s="30">
        <f>T76+U76+V76</f>
        <v>0</v>
      </c>
      <c r="T76" s="30">
        <v>0</v>
      </c>
      <c r="U76" s="30">
        <v>0</v>
      </c>
      <c r="V76" s="30">
        <v>0</v>
      </c>
      <c r="W76" s="30">
        <v>0</v>
      </c>
      <c r="X76" s="30">
        <v>0</v>
      </c>
      <c r="Y76" s="30">
        <v>0</v>
      </c>
      <c r="Z76" s="30">
        <f>W76+X76+Y76</f>
        <v>0</v>
      </c>
      <c r="AA76" s="30">
        <v>3500</v>
      </c>
      <c r="AB76" s="30">
        <v>3500</v>
      </c>
      <c r="AC76" s="30">
        <v>3500</v>
      </c>
      <c r="AD76" s="30">
        <f>AA76+AB76+AC76</f>
        <v>0</v>
      </c>
      <c r="AE76" s="30">
        <v>0</v>
      </c>
      <c r="AF76" s="30">
        <v>0</v>
      </c>
      <c r="AG76" s="30">
        <v>0</v>
      </c>
      <c r="AH76" s="30">
        <f>AE76+AF76+AG76</f>
        <v>0</v>
      </c>
      <c r="AI76" s="30">
        <v>0</v>
      </c>
      <c r="AJ76" s="30">
        <v>0</v>
      </c>
      <c r="AK76" s="30">
        <v>0</v>
      </c>
      <c r="AL76" s="30">
        <f>AI76+AJ76+AK76</f>
        <v>0</v>
      </c>
      <c r="AM76" s="30">
        <f>AN76+AO76+AP76</f>
        <v>0</v>
      </c>
      <c r="AN76" s="30">
        <v>0</v>
      </c>
      <c r="AO76" s="30">
        <v>17500</v>
      </c>
      <c r="AP76" s="30">
        <v>0</v>
      </c>
      <c r="AQ76" s="30">
        <f>P76-AM76</f>
        <v>0</v>
      </c>
      <c r="AR76" s="30">
        <f>IFERROR(MIN(100,(AM76/P76)*100),0)</f>
        <v>0</v>
      </c>
      <c r="AS76" s="30">
        <f>Q76-AM76</f>
        <v>0</v>
      </c>
      <c r="AT76" s="30">
        <f>IFERROR(MIN(100,(AM76/Q76)*100),0)</f>
        <v>0</v>
      </c>
      <c r="AU76" s="30">
        <v>0</v>
      </c>
      <c r="AV76" s="30">
        <v>0</v>
      </c>
      <c r="AW76" s="30">
        <f>AQ76-AU76</f>
        <v>0</v>
      </c>
    </row>
    <row r="77" spans="1:49">
      <c r="A77" s="27"/>
      <c r="B77" s="28"/>
      <c r="C77" s="32" t="s">
        <v>185</v>
      </c>
      <c r="D77" s="30">
        <f>SUM(D78)</f>
        <v>0</v>
      </c>
      <c r="E77" s="30">
        <f>SUM(E78)</f>
        <v>0</v>
      </c>
      <c r="F77" s="30">
        <f>D77-E77</f>
        <v>0</v>
      </c>
      <c r="G77" s="30">
        <f>SUM(G78)</f>
        <v>0</v>
      </c>
      <c r="H77" s="30">
        <f>G77</f>
        <v>0</v>
      </c>
      <c r="I77" s="30">
        <f>SUM(I78)</f>
        <v>0</v>
      </c>
      <c r="J77" s="30">
        <f>SUM(J78)</f>
        <v>0</v>
      </c>
      <c r="K77" s="30">
        <f>SUM(K78)</f>
        <v>0</v>
      </c>
      <c r="L77" s="30">
        <f>SUM(L78)</f>
        <v>0</v>
      </c>
      <c r="M77" s="30">
        <f>SUM(M78)</f>
        <v>0</v>
      </c>
      <c r="N77" s="30">
        <f>SUM(N78)</f>
        <v>0</v>
      </c>
      <c r="O77" s="30">
        <f>SUM(O78)</f>
        <v>0</v>
      </c>
      <c r="P77" s="30">
        <f>F77+I77+J77+K77+L77+M77+N77+O77</f>
        <v>0</v>
      </c>
      <c r="Q77" s="30">
        <f>H77+I77+J77+K77+L77+M77+N77+O77</f>
        <v>0</v>
      </c>
      <c r="R77" s="30">
        <f>Q77-S77-AM77</f>
        <v>0</v>
      </c>
      <c r="S77" s="30">
        <f>T77+U77+V77</f>
        <v>0</v>
      </c>
      <c r="T77" s="30">
        <f>SUM(T78)</f>
        <v>0</v>
      </c>
      <c r="U77" s="30">
        <f>SUM(U78)</f>
        <v>0</v>
      </c>
      <c r="V77" s="30">
        <f>SUM(V78)</f>
        <v>0</v>
      </c>
      <c r="W77" s="30">
        <f>SUM(W78)</f>
        <v>0</v>
      </c>
      <c r="X77" s="30">
        <f>SUM(X78)</f>
        <v>0</v>
      </c>
      <c r="Y77" s="30">
        <f>SUM(Y78)</f>
        <v>0</v>
      </c>
      <c r="Z77" s="30">
        <f>W77+X77+Y77</f>
        <v>0</v>
      </c>
      <c r="AA77" s="30">
        <f>SUM(AA78)</f>
        <v>0</v>
      </c>
      <c r="AB77" s="30">
        <f>SUM(AB78)</f>
        <v>0</v>
      </c>
      <c r="AC77" s="30">
        <f>SUM(AC78)</f>
        <v>0</v>
      </c>
      <c r="AD77" s="30">
        <f>AA77+AB77+AC77</f>
        <v>0</v>
      </c>
      <c r="AE77" s="30">
        <f>SUM(AE78)</f>
        <v>0</v>
      </c>
      <c r="AF77" s="30">
        <f>SUM(AF78)</f>
        <v>0</v>
      </c>
      <c r="AG77" s="30">
        <f>SUM(AG78)</f>
        <v>0</v>
      </c>
      <c r="AH77" s="30">
        <f>AE77+AF77+AG77</f>
        <v>0</v>
      </c>
      <c r="AI77" s="30">
        <f>SUM(AI78)</f>
        <v>0</v>
      </c>
      <c r="AJ77" s="30">
        <f>SUM(AJ78)</f>
        <v>0</v>
      </c>
      <c r="AK77" s="30">
        <f>SUM(AK78)</f>
        <v>0</v>
      </c>
      <c r="AL77" s="30">
        <f>AI77+AJ77+AK77</f>
        <v>0</v>
      </c>
      <c r="AM77" s="30">
        <f>AN77+AO77+AP77</f>
        <v>0</v>
      </c>
      <c r="AN77" s="30">
        <f>SUM(AN78)</f>
        <v>0</v>
      </c>
      <c r="AO77" s="30">
        <f>SUM(AO78)</f>
        <v>0</v>
      </c>
      <c r="AP77" s="30">
        <f>SUM(AP78)</f>
        <v>0</v>
      </c>
      <c r="AQ77" s="30">
        <f>P77-AM77</f>
        <v>0</v>
      </c>
      <c r="AR77" s="30">
        <f>IFERROR(MIN(100,(AM77/P77)*100),0)</f>
        <v>0</v>
      </c>
      <c r="AS77" s="30">
        <f>Q77-AM77</f>
        <v>0</v>
      </c>
      <c r="AT77" s="30">
        <f>IFERROR(MIN(100,(AM77/Q77)*100),0)</f>
        <v>0</v>
      </c>
      <c r="AU77" s="30">
        <f>SUM(AU78)</f>
        <v>0</v>
      </c>
      <c r="AV77" s="30">
        <f>SUM(AV78)</f>
        <v>0</v>
      </c>
      <c r="AW77" s="30">
        <f>AQ77-AU77</f>
        <v>0</v>
      </c>
    </row>
    <row r="78" spans="1:49">
      <c r="A78" s="27"/>
      <c r="B78" s="28"/>
      <c r="C78" s="33" t="s">
        <v>186</v>
      </c>
      <c r="D78" s="30">
        <v>1300</v>
      </c>
      <c r="E78" s="30">
        <v>0</v>
      </c>
      <c r="F78" s="30">
        <f>D78-E78</f>
        <v>0</v>
      </c>
      <c r="G78" s="30">
        <v>650</v>
      </c>
      <c r="H78" s="30">
        <f>G78</f>
        <v>0</v>
      </c>
      <c r="I78" s="30">
        <v>2000</v>
      </c>
      <c r="J78" s="30">
        <v>0</v>
      </c>
      <c r="K78" s="30">
        <v>0</v>
      </c>
      <c r="L78" s="30">
        <v>0</v>
      </c>
      <c r="M78" s="30">
        <v>0</v>
      </c>
      <c r="N78" s="30">
        <v>0</v>
      </c>
      <c r="O78" s="30">
        <v>0</v>
      </c>
      <c r="P78" s="30">
        <f>F78+I78+J78+K78+L78+M78+N78+O78</f>
        <v>0</v>
      </c>
      <c r="Q78" s="30">
        <f>H78+I78+J78+K78+L78+M78+N78+O78</f>
        <v>0</v>
      </c>
      <c r="R78" s="30">
        <f>Q78-S78-AM78</f>
        <v>0</v>
      </c>
      <c r="S78" s="30">
        <f>T78+U78+V78</f>
        <v>0</v>
      </c>
      <c r="T78" s="30">
        <v>0</v>
      </c>
      <c r="U78" s="30">
        <v>0</v>
      </c>
      <c r="V78" s="30">
        <v>0</v>
      </c>
      <c r="W78" s="30">
        <v>0</v>
      </c>
      <c r="X78" s="30">
        <v>0</v>
      </c>
      <c r="Y78" s="30">
        <v>0</v>
      </c>
      <c r="Z78" s="30">
        <f>W78+X78+Y78</f>
        <v>0</v>
      </c>
      <c r="AA78" s="30">
        <v>658</v>
      </c>
      <c r="AB78" s="30">
        <v>632.37</v>
      </c>
      <c r="AC78" s="30">
        <v>1264.74</v>
      </c>
      <c r="AD78" s="30">
        <f>AA78+AB78+AC78</f>
        <v>0</v>
      </c>
      <c r="AE78" s="30">
        <v>0</v>
      </c>
      <c r="AF78" s="30">
        <v>0</v>
      </c>
      <c r="AG78" s="30">
        <v>0</v>
      </c>
      <c r="AH78" s="30">
        <f>AE78+AF78+AG78</f>
        <v>0</v>
      </c>
      <c r="AI78" s="30">
        <v>0</v>
      </c>
      <c r="AJ78" s="30">
        <v>0</v>
      </c>
      <c r="AK78" s="30">
        <v>0</v>
      </c>
      <c r="AL78" s="30">
        <f>AI78+AJ78+AK78</f>
        <v>0</v>
      </c>
      <c r="AM78" s="30">
        <f>AN78+AO78+AP78</f>
        <v>0</v>
      </c>
      <c r="AN78" s="30">
        <v>0</v>
      </c>
      <c r="AO78" s="30">
        <v>2555.11</v>
      </c>
      <c r="AP78" s="30">
        <v>0</v>
      </c>
      <c r="AQ78" s="30">
        <f>P78-AM78</f>
        <v>0</v>
      </c>
      <c r="AR78" s="30">
        <f>IFERROR(MIN(100,(AM78/P78)*100),0)</f>
        <v>0</v>
      </c>
      <c r="AS78" s="30">
        <f>Q78-AM78</f>
        <v>0</v>
      </c>
      <c r="AT78" s="30">
        <f>IFERROR(MIN(100,(AM78/Q78)*100),0)</f>
        <v>0</v>
      </c>
      <c r="AU78" s="30">
        <v>0</v>
      </c>
      <c r="AV78" s="30">
        <v>0</v>
      </c>
      <c r="AW78" s="30">
        <f>AQ78-AU78</f>
        <v>0</v>
      </c>
    </row>
    <row r="79" spans="1:49">
      <c r="A79" s="27"/>
      <c r="B79" s="28"/>
      <c r="C79" s="32" t="s">
        <v>187</v>
      </c>
      <c r="D79" s="30">
        <v>0</v>
      </c>
      <c r="E79" s="30">
        <v>0</v>
      </c>
      <c r="F79" s="30">
        <f>D79-E79</f>
        <v>0</v>
      </c>
      <c r="G79" s="30">
        <v>0</v>
      </c>
      <c r="H79" s="30">
        <f>G79</f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0</v>
      </c>
      <c r="O79" s="30">
        <v>0</v>
      </c>
      <c r="P79" s="30">
        <f>F79+I79+J79+K79+L79+M79+N79+O79</f>
        <v>0</v>
      </c>
      <c r="Q79" s="30">
        <f>H79+I79+J79+K79+L79+M79+N79+O79</f>
        <v>0</v>
      </c>
      <c r="R79" s="30">
        <f>Q79-S79-AM79</f>
        <v>0</v>
      </c>
      <c r="S79" s="30">
        <f>T79+U79+V79</f>
        <v>0</v>
      </c>
      <c r="T79" s="30">
        <v>0</v>
      </c>
      <c r="U79" s="30">
        <v>0</v>
      </c>
      <c r="V79" s="30">
        <v>0</v>
      </c>
      <c r="W79" s="30">
        <v>0</v>
      </c>
      <c r="X79" s="30">
        <v>0</v>
      </c>
      <c r="Y79" s="30">
        <v>0</v>
      </c>
      <c r="Z79" s="30">
        <f>W79+X79+Y79</f>
        <v>0</v>
      </c>
      <c r="AA79" s="30">
        <v>0</v>
      </c>
      <c r="AB79" s="30">
        <v>0</v>
      </c>
      <c r="AC79" s="30">
        <v>0</v>
      </c>
      <c r="AD79" s="30">
        <f>AA79+AB79+AC79</f>
        <v>0</v>
      </c>
      <c r="AE79" s="30">
        <v>0</v>
      </c>
      <c r="AF79" s="30">
        <v>0</v>
      </c>
      <c r="AG79" s="30">
        <v>0</v>
      </c>
      <c r="AH79" s="30">
        <f>AE79+AF79+AG79</f>
        <v>0</v>
      </c>
      <c r="AI79" s="30">
        <v>0</v>
      </c>
      <c r="AJ79" s="30">
        <v>0</v>
      </c>
      <c r="AK79" s="30">
        <v>0</v>
      </c>
      <c r="AL79" s="30">
        <f>AI79+AJ79+AK79</f>
        <v>0</v>
      </c>
      <c r="AM79" s="30">
        <f>AN79+AO79+AP79</f>
        <v>0</v>
      </c>
      <c r="AN79" s="30">
        <v>0</v>
      </c>
      <c r="AO79" s="30">
        <v>0</v>
      </c>
      <c r="AP79" s="30">
        <v>0</v>
      </c>
      <c r="AQ79" s="30">
        <f>P79-AM79</f>
        <v>0</v>
      </c>
      <c r="AR79" s="30">
        <f>IFERROR(MIN(100,(AM79/P79)*100),0)</f>
        <v>0</v>
      </c>
      <c r="AS79" s="30">
        <f>Q79-AM79</f>
        <v>0</v>
      </c>
      <c r="AT79" s="30">
        <f>IFERROR(MIN(100,(AM79/Q79)*100),0)</f>
        <v>0</v>
      </c>
      <c r="AU79" s="30">
        <v>0</v>
      </c>
      <c r="AV79" s="30">
        <v>0</v>
      </c>
      <c r="AW79" s="30">
        <f>AQ79-AU79</f>
        <v>0</v>
      </c>
    </row>
    <row r="80" spans="1:49">
      <c r="A80" s="27"/>
      <c r="B80" s="28"/>
      <c r="C80" s="32" t="s">
        <v>188</v>
      </c>
      <c r="D80" s="30">
        <v>0</v>
      </c>
      <c r="E80" s="30">
        <v>0</v>
      </c>
      <c r="F80" s="30">
        <f>D80-E80</f>
        <v>0</v>
      </c>
      <c r="G80" s="30">
        <v>0</v>
      </c>
      <c r="H80" s="30">
        <f>G80</f>
        <v>0</v>
      </c>
      <c r="I80" s="30">
        <v>53400</v>
      </c>
      <c r="J80" s="30">
        <v>0</v>
      </c>
      <c r="K80" s="30">
        <v>0</v>
      </c>
      <c r="L80" s="30">
        <v>27840</v>
      </c>
      <c r="M80" s="30">
        <v>0</v>
      </c>
      <c r="N80" s="30">
        <v>0</v>
      </c>
      <c r="O80" s="30">
        <v>0</v>
      </c>
      <c r="P80" s="30">
        <f>F80+I80+J80+K80+L80+M80+N80+O80</f>
        <v>0</v>
      </c>
      <c r="Q80" s="30">
        <f>H80+I80+J80+K80+L80+M80+N80+O80</f>
        <v>0</v>
      </c>
      <c r="R80" s="30">
        <f>Q80-S80-AM80</f>
        <v>0</v>
      </c>
      <c r="S80" s="30">
        <f>T80+U80+V80</f>
        <v>0</v>
      </c>
      <c r="T80" s="30">
        <v>0</v>
      </c>
      <c r="U80" s="30">
        <v>0</v>
      </c>
      <c r="V80" s="30">
        <v>4750</v>
      </c>
      <c r="W80" s="30">
        <v>0</v>
      </c>
      <c r="X80" s="30">
        <v>0</v>
      </c>
      <c r="Y80" s="30">
        <v>0</v>
      </c>
      <c r="Z80" s="30">
        <f>W80+X80+Y80</f>
        <v>0</v>
      </c>
      <c r="AA80" s="30">
        <v>41855</v>
      </c>
      <c r="AB80" s="30">
        <v>3080</v>
      </c>
      <c r="AC80" s="30">
        <v>29990</v>
      </c>
      <c r="AD80" s="30">
        <f>AA80+AB80+AC80</f>
        <v>0</v>
      </c>
      <c r="AE80" s="30">
        <v>0</v>
      </c>
      <c r="AF80" s="30">
        <v>0</v>
      </c>
      <c r="AG80" s="30">
        <v>0</v>
      </c>
      <c r="AH80" s="30">
        <f>AE80+AF80+AG80</f>
        <v>0</v>
      </c>
      <c r="AI80" s="30">
        <v>0</v>
      </c>
      <c r="AJ80" s="30">
        <v>0</v>
      </c>
      <c r="AK80" s="30">
        <v>0</v>
      </c>
      <c r="AL80" s="30">
        <f>AI80+AJ80+AK80</f>
        <v>0</v>
      </c>
      <c r="AM80" s="30">
        <f>AN80+AO80+AP80</f>
        <v>0</v>
      </c>
      <c r="AN80" s="30">
        <v>0</v>
      </c>
      <c r="AO80" s="30">
        <v>72800</v>
      </c>
      <c r="AP80" s="30">
        <v>4750</v>
      </c>
      <c r="AQ80" s="30">
        <f>P80-AM80</f>
        <v>0</v>
      </c>
      <c r="AR80" s="30">
        <f>IFERROR(MIN(100,(AM80/P80)*100),0)</f>
        <v>0</v>
      </c>
      <c r="AS80" s="30">
        <f>Q80-AM80</f>
        <v>0</v>
      </c>
      <c r="AT80" s="30">
        <f>IFERROR(MIN(100,(AM80/Q80)*100),0)</f>
        <v>0</v>
      </c>
      <c r="AU80" s="30">
        <v>0</v>
      </c>
      <c r="AV80" s="30">
        <v>0</v>
      </c>
      <c r="AW80" s="30">
        <f>AQ80-AU80</f>
        <v>0</v>
      </c>
    </row>
    <row r="81" spans="1:49">
      <c r="A81" s="27"/>
      <c r="B81" s="28"/>
      <c r="C81" s="32" t="s">
        <v>189</v>
      </c>
      <c r="D81" s="30">
        <f>SUM(D83+D82)</f>
        <v>0</v>
      </c>
      <c r="E81" s="30">
        <f>SUM(E83+E82)</f>
        <v>0</v>
      </c>
      <c r="F81" s="30">
        <f>D81-E81</f>
        <v>0</v>
      </c>
      <c r="G81" s="30">
        <f>SUM(G83+G82)</f>
        <v>0</v>
      </c>
      <c r="H81" s="30">
        <f>G81</f>
        <v>0</v>
      </c>
      <c r="I81" s="30">
        <f>SUM(I83+I82)</f>
        <v>0</v>
      </c>
      <c r="J81" s="30">
        <f>SUM(J83+J82)</f>
        <v>0</v>
      </c>
      <c r="K81" s="30">
        <f>SUM(K83+K82)</f>
        <v>0</v>
      </c>
      <c r="L81" s="30">
        <f>SUM(L83+L82)</f>
        <v>0</v>
      </c>
      <c r="M81" s="30">
        <f>SUM(M83+M82)</f>
        <v>0</v>
      </c>
      <c r="N81" s="30">
        <f>SUM(N83+N82)</f>
        <v>0</v>
      </c>
      <c r="O81" s="30">
        <f>SUM(O83+O82)</f>
        <v>0</v>
      </c>
      <c r="P81" s="30">
        <f>F81+I81+J81+K81+L81+M81+N81+O81</f>
        <v>0</v>
      </c>
      <c r="Q81" s="30">
        <f>H81+I81+J81+K81+L81+M81+N81+O81</f>
        <v>0</v>
      </c>
      <c r="R81" s="30">
        <f>Q81-S81-AM81</f>
        <v>0</v>
      </c>
      <c r="S81" s="30">
        <f>T81+U81+V81</f>
        <v>0</v>
      </c>
      <c r="T81" s="30">
        <f>SUM(T83+T82)</f>
        <v>0</v>
      </c>
      <c r="U81" s="30">
        <f>SUM(U83+U82)</f>
        <v>0</v>
      </c>
      <c r="V81" s="30">
        <f>SUM(V83+V82)</f>
        <v>0</v>
      </c>
      <c r="W81" s="30">
        <f>SUM(W83+W82)</f>
        <v>0</v>
      </c>
      <c r="X81" s="30">
        <f>SUM(X83+X82)</f>
        <v>0</v>
      </c>
      <c r="Y81" s="30">
        <f>SUM(Y83+Y82)</f>
        <v>0</v>
      </c>
      <c r="Z81" s="30">
        <f>W81+X81+Y81</f>
        <v>0</v>
      </c>
      <c r="AA81" s="30">
        <f>SUM(AA83+AA82)</f>
        <v>0</v>
      </c>
      <c r="AB81" s="30">
        <f>SUM(AB83+AB82)</f>
        <v>0</v>
      </c>
      <c r="AC81" s="30">
        <f>SUM(AC83+AC82)</f>
        <v>0</v>
      </c>
      <c r="AD81" s="30">
        <f>AA81+AB81+AC81</f>
        <v>0</v>
      </c>
      <c r="AE81" s="30">
        <f>SUM(AE83+AE82)</f>
        <v>0</v>
      </c>
      <c r="AF81" s="30">
        <f>SUM(AF83+AF82)</f>
        <v>0</v>
      </c>
      <c r="AG81" s="30">
        <f>SUM(AG83+AG82)</f>
        <v>0</v>
      </c>
      <c r="AH81" s="30">
        <f>AE81+AF81+AG81</f>
        <v>0</v>
      </c>
      <c r="AI81" s="30">
        <f>SUM(AI83+AI82)</f>
        <v>0</v>
      </c>
      <c r="AJ81" s="30">
        <f>SUM(AJ83+AJ82)</f>
        <v>0</v>
      </c>
      <c r="AK81" s="30">
        <f>SUM(AK83+AK82)</f>
        <v>0</v>
      </c>
      <c r="AL81" s="30">
        <f>AI81+AJ81+AK81</f>
        <v>0</v>
      </c>
      <c r="AM81" s="30">
        <f>AN81+AO81+AP81</f>
        <v>0</v>
      </c>
      <c r="AN81" s="30">
        <f>SUM(AN83+AN82)</f>
        <v>0</v>
      </c>
      <c r="AO81" s="30">
        <f>SUM(AO83+AO82)</f>
        <v>0</v>
      </c>
      <c r="AP81" s="30">
        <f>SUM(AP83+AP82)</f>
        <v>0</v>
      </c>
      <c r="AQ81" s="30">
        <f>P81-AM81</f>
        <v>0</v>
      </c>
      <c r="AR81" s="30">
        <f>IFERROR(MIN(100,(AM81/P81)*100),0)</f>
        <v>0</v>
      </c>
      <c r="AS81" s="30">
        <f>Q81-AM81</f>
        <v>0</v>
      </c>
      <c r="AT81" s="30">
        <f>IFERROR(MIN(100,(AM81/Q81)*100),0)</f>
        <v>0</v>
      </c>
      <c r="AU81" s="30">
        <f>SUM(AU83+AU82)</f>
        <v>0</v>
      </c>
      <c r="AV81" s="30">
        <f>SUM(AV83+AV82)</f>
        <v>0</v>
      </c>
      <c r="AW81" s="30">
        <f>AQ81-AU81</f>
        <v>0</v>
      </c>
    </row>
    <row r="82" spans="1:49">
      <c r="A82" s="27"/>
      <c r="B82" s="28"/>
      <c r="C82" s="33" t="s">
        <v>190</v>
      </c>
      <c r="D82" s="30">
        <v>26500</v>
      </c>
      <c r="E82" s="30">
        <v>0</v>
      </c>
      <c r="F82" s="30">
        <f>D82-E82</f>
        <v>0</v>
      </c>
      <c r="G82" s="30">
        <v>33900</v>
      </c>
      <c r="H82" s="30">
        <f>G82</f>
        <v>0</v>
      </c>
      <c r="I82" s="30">
        <v>-31364.73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  <c r="O82" s="30">
        <v>0</v>
      </c>
      <c r="P82" s="30">
        <f>F82+I82+J82+K82+L82+M82+N82+O82</f>
        <v>0</v>
      </c>
      <c r="Q82" s="30">
        <f>H82+I82+J82+K82+L82+M82+N82+O82</f>
        <v>0</v>
      </c>
      <c r="R82" s="30">
        <f>Q82-S82-AM82</f>
        <v>0</v>
      </c>
      <c r="S82" s="30">
        <f>T82+U82+V82</f>
        <v>0</v>
      </c>
      <c r="T82" s="30">
        <v>0</v>
      </c>
      <c r="U82" s="30">
        <v>0</v>
      </c>
      <c r="V82" s="30">
        <v>0</v>
      </c>
      <c r="W82" s="30">
        <v>0</v>
      </c>
      <c r="X82" s="30">
        <v>0</v>
      </c>
      <c r="Y82" s="30">
        <v>0</v>
      </c>
      <c r="Z82" s="30">
        <f>W82+X82+Y82</f>
        <v>0</v>
      </c>
      <c r="AA82" s="30">
        <v>0</v>
      </c>
      <c r="AB82" s="30">
        <v>480</v>
      </c>
      <c r="AC82" s="30">
        <v>0</v>
      </c>
      <c r="AD82" s="30">
        <f>AA82+AB82+AC82</f>
        <v>0</v>
      </c>
      <c r="AE82" s="30">
        <v>0</v>
      </c>
      <c r="AF82" s="30">
        <v>0</v>
      </c>
      <c r="AG82" s="30">
        <v>0</v>
      </c>
      <c r="AH82" s="30">
        <f>AE82+AF82+AG82</f>
        <v>0</v>
      </c>
      <c r="AI82" s="30">
        <v>0</v>
      </c>
      <c r="AJ82" s="30">
        <v>0</v>
      </c>
      <c r="AK82" s="30">
        <v>0</v>
      </c>
      <c r="AL82" s="30">
        <f>AI82+AJ82+AK82</f>
        <v>0</v>
      </c>
      <c r="AM82" s="30">
        <f>AN82+AO82+AP82</f>
        <v>0</v>
      </c>
      <c r="AN82" s="30">
        <v>0</v>
      </c>
      <c r="AO82" s="30">
        <v>920</v>
      </c>
      <c r="AP82" s="30">
        <v>0</v>
      </c>
      <c r="AQ82" s="30">
        <f>P82-AM82</f>
        <v>0</v>
      </c>
      <c r="AR82" s="30">
        <f>IFERROR(MIN(100,(AM82/P82)*100),0)</f>
        <v>0</v>
      </c>
      <c r="AS82" s="30">
        <f>Q82-AM82</f>
        <v>0</v>
      </c>
      <c r="AT82" s="30">
        <f>IFERROR(MIN(100,(AM82/Q82)*100),0)</f>
        <v>0</v>
      </c>
      <c r="AU82" s="30">
        <v>0</v>
      </c>
      <c r="AV82" s="30">
        <v>0</v>
      </c>
      <c r="AW82" s="30">
        <f>AQ82-AU82</f>
        <v>0</v>
      </c>
    </row>
    <row r="83" spans="1:49">
      <c r="A83" s="27"/>
      <c r="B83" s="28"/>
      <c r="C83" s="33" t="s">
        <v>191</v>
      </c>
      <c r="D83" s="30">
        <v>60200</v>
      </c>
      <c r="E83" s="30">
        <v>0</v>
      </c>
      <c r="F83" s="30">
        <f>D83-E83</f>
        <v>0</v>
      </c>
      <c r="G83" s="30">
        <v>4500</v>
      </c>
      <c r="H83" s="30">
        <f>G83</f>
        <v>0</v>
      </c>
      <c r="I83" s="30">
        <v>-19312</v>
      </c>
      <c r="J83" s="30">
        <v>0</v>
      </c>
      <c r="K83" s="30">
        <v>0</v>
      </c>
      <c r="L83" s="30">
        <v>60520</v>
      </c>
      <c r="M83" s="30">
        <v>0</v>
      </c>
      <c r="N83" s="30">
        <v>0</v>
      </c>
      <c r="O83" s="30">
        <v>0</v>
      </c>
      <c r="P83" s="30">
        <f>F83+I83+J83+K83+L83+M83+N83+O83</f>
        <v>0</v>
      </c>
      <c r="Q83" s="30">
        <f>H83+I83+J83+K83+L83+M83+N83+O83</f>
        <v>0</v>
      </c>
      <c r="R83" s="30">
        <f>Q83-S83-AM83</f>
        <v>0</v>
      </c>
      <c r="S83" s="30">
        <f>T83+U83+V83</f>
        <v>0</v>
      </c>
      <c r="T83" s="30">
        <v>0</v>
      </c>
      <c r="U83" s="30">
        <v>0</v>
      </c>
      <c r="V83" s="30">
        <v>0</v>
      </c>
      <c r="W83" s="30">
        <v>0</v>
      </c>
      <c r="X83" s="30">
        <v>0</v>
      </c>
      <c r="Y83" s="30">
        <v>0</v>
      </c>
      <c r="Z83" s="30">
        <f>W83+X83+Y83</f>
        <v>0</v>
      </c>
      <c r="AA83" s="30">
        <v>14552</v>
      </c>
      <c r="AB83" s="30">
        <v>1840</v>
      </c>
      <c r="AC83" s="30">
        <v>7360</v>
      </c>
      <c r="AD83" s="30">
        <f>AA83+AB83+AC83</f>
        <v>0</v>
      </c>
      <c r="AE83" s="30">
        <v>0</v>
      </c>
      <c r="AF83" s="30">
        <v>0</v>
      </c>
      <c r="AG83" s="30">
        <v>0</v>
      </c>
      <c r="AH83" s="30">
        <f>AE83+AF83+AG83</f>
        <v>0</v>
      </c>
      <c r="AI83" s="30">
        <v>0</v>
      </c>
      <c r="AJ83" s="30">
        <v>0</v>
      </c>
      <c r="AK83" s="30">
        <v>0</v>
      </c>
      <c r="AL83" s="30">
        <f>AI83+AJ83+AK83</f>
        <v>0</v>
      </c>
      <c r="AM83" s="30">
        <f>AN83+AO83+AP83</f>
        <v>0</v>
      </c>
      <c r="AN83" s="30">
        <v>0</v>
      </c>
      <c r="AO83" s="30">
        <v>24232</v>
      </c>
      <c r="AP83" s="30">
        <v>0</v>
      </c>
      <c r="AQ83" s="30">
        <f>P83-AM83</f>
        <v>0</v>
      </c>
      <c r="AR83" s="30">
        <f>IFERROR(MIN(100,(AM83/P83)*100),0)</f>
        <v>0</v>
      </c>
      <c r="AS83" s="30">
        <f>Q83-AM83</f>
        <v>0</v>
      </c>
      <c r="AT83" s="30">
        <f>IFERROR(MIN(100,(AM83/Q83)*100),0)</f>
        <v>0</v>
      </c>
      <c r="AU83" s="30">
        <v>0</v>
      </c>
      <c r="AV83" s="30">
        <v>0</v>
      </c>
      <c r="AW83" s="30">
        <f>AQ83-AU83</f>
        <v>0</v>
      </c>
    </row>
    <row r="84" spans="1:49">
      <c r="A84" s="27"/>
      <c r="B84" s="28"/>
      <c r="C84" s="32" t="s">
        <v>192</v>
      </c>
      <c r="D84" s="30">
        <v>0</v>
      </c>
      <c r="E84" s="30">
        <v>0</v>
      </c>
      <c r="F84" s="30">
        <f>D84-E84</f>
        <v>0</v>
      </c>
      <c r="G84" s="30">
        <v>0</v>
      </c>
      <c r="H84" s="30">
        <f>G84</f>
        <v>0</v>
      </c>
      <c r="I84" s="30">
        <v>11600</v>
      </c>
      <c r="J84" s="30">
        <v>0</v>
      </c>
      <c r="K84" s="30">
        <v>0</v>
      </c>
      <c r="L84" s="30">
        <v>11600</v>
      </c>
      <c r="M84" s="30">
        <v>0</v>
      </c>
      <c r="N84" s="30">
        <v>0</v>
      </c>
      <c r="O84" s="30">
        <v>0</v>
      </c>
      <c r="P84" s="30">
        <f>F84+I84+J84+K84+L84+M84+N84+O84</f>
        <v>0</v>
      </c>
      <c r="Q84" s="30">
        <f>H84+I84+J84+K84+L84+M84+N84+O84</f>
        <v>0</v>
      </c>
      <c r="R84" s="30">
        <f>Q84-S84-AM84</f>
        <v>0</v>
      </c>
      <c r="S84" s="30">
        <f>T84+U84+V84</f>
        <v>0</v>
      </c>
      <c r="T84" s="30">
        <v>0</v>
      </c>
      <c r="U84" s="30">
        <v>0</v>
      </c>
      <c r="V84" s="30">
        <v>0</v>
      </c>
      <c r="W84" s="30">
        <v>0</v>
      </c>
      <c r="X84" s="30">
        <v>0</v>
      </c>
      <c r="Y84" s="30">
        <v>0</v>
      </c>
      <c r="Z84" s="30">
        <f>W84+X84+Y84</f>
        <v>0</v>
      </c>
      <c r="AA84" s="30">
        <v>0</v>
      </c>
      <c r="AB84" s="30">
        <v>11600</v>
      </c>
      <c r="AC84" s="30">
        <v>0</v>
      </c>
      <c r="AD84" s="30">
        <f>AA84+AB84+AC84</f>
        <v>0</v>
      </c>
      <c r="AE84" s="30">
        <v>0</v>
      </c>
      <c r="AF84" s="30">
        <v>0</v>
      </c>
      <c r="AG84" s="30">
        <v>0</v>
      </c>
      <c r="AH84" s="30">
        <f>AE84+AF84+AG84</f>
        <v>0</v>
      </c>
      <c r="AI84" s="30">
        <v>0</v>
      </c>
      <c r="AJ84" s="30">
        <v>0</v>
      </c>
      <c r="AK84" s="30">
        <v>0</v>
      </c>
      <c r="AL84" s="30">
        <f>AI84+AJ84+AK84</f>
        <v>0</v>
      </c>
      <c r="AM84" s="30">
        <f>AN84+AO84+AP84</f>
        <v>0</v>
      </c>
      <c r="AN84" s="30">
        <v>0</v>
      </c>
      <c r="AO84" s="30">
        <v>11600</v>
      </c>
      <c r="AP84" s="30">
        <v>0</v>
      </c>
      <c r="AQ84" s="30">
        <f>P84-AM84</f>
        <v>0</v>
      </c>
      <c r="AR84" s="30">
        <f>IFERROR(MIN(100,(AM84/P84)*100),0)</f>
        <v>0</v>
      </c>
      <c r="AS84" s="30">
        <f>Q84-AM84</f>
        <v>0</v>
      </c>
      <c r="AT84" s="30">
        <f>IFERROR(MIN(100,(AM84/Q84)*100),0)</f>
        <v>0</v>
      </c>
      <c r="AU84" s="30">
        <v>0</v>
      </c>
      <c r="AV84" s="30">
        <v>0</v>
      </c>
      <c r="AW84" s="30">
        <f>AQ84-AU84</f>
        <v>0</v>
      </c>
    </row>
    <row r="85" spans="1:49">
      <c r="A85" s="27"/>
      <c r="B85" s="28"/>
      <c r="C85" s="32" t="s">
        <v>193</v>
      </c>
      <c r="D85" s="30">
        <v>0</v>
      </c>
      <c r="E85" s="30">
        <v>0</v>
      </c>
      <c r="F85" s="30">
        <f>D85-E85</f>
        <v>0</v>
      </c>
      <c r="G85" s="30">
        <v>0</v>
      </c>
      <c r="H85" s="30">
        <f>G85</f>
        <v>0</v>
      </c>
      <c r="I85" s="30">
        <v>13564.73</v>
      </c>
      <c r="J85" s="30">
        <v>0</v>
      </c>
      <c r="K85" s="30">
        <v>0</v>
      </c>
      <c r="L85" s="30">
        <v>0</v>
      </c>
      <c r="M85" s="30">
        <v>0</v>
      </c>
      <c r="N85" s="30">
        <v>0</v>
      </c>
      <c r="O85" s="30">
        <v>0</v>
      </c>
      <c r="P85" s="30">
        <f>F85+I85+J85+K85+L85+M85+N85+O85</f>
        <v>0</v>
      </c>
      <c r="Q85" s="30">
        <f>H85+I85+J85+K85+L85+M85+N85+O85</f>
        <v>0</v>
      </c>
      <c r="R85" s="30">
        <f>Q85-S85-AM85</f>
        <v>0</v>
      </c>
      <c r="S85" s="30">
        <f>T85+U85+V85</f>
        <v>0</v>
      </c>
      <c r="T85" s="30">
        <v>0</v>
      </c>
      <c r="U85" s="30">
        <v>0</v>
      </c>
      <c r="V85" s="30">
        <v>0</v>
      </c>
      <c r="W85" s="30">
        <v>0</v>
      </c>
      <c r="X85" s="30">
        <v>0</v>
      </c>
      <c r="Y85" s="30">
        <v>0</v>
      </c>
      <c r="Z85" s="30">
        <f>W85+X85+Y85</f>
        <v>0</v>
      </c>
      <c r="AA85" s="30">
        <v>13444.73</v>
      </c>
      <c r="AB85" s="30">
        <v>0</v>
      </c>
      <c r="AC85" s="30">
        <v>0</v>
      </c>
      <c r="AD85" s="30">
        <f>AA85+AB85+AC85</f>
        <v>0</v>
      </c>
      <c r="AE85" s="30">
        <v>0</v>
      </c>
      <c r="AF85" s="30">
        <v>0</v>
      </c>
      <c r="AG85" s="30">
        <v>0</v>
      </c>
      <c r="AH85" s="30">
        <f>AE85+AF85+AG85</f>
        <v>0</v>
      </c>
      <c r="AI85" s="30">
        <v>0</v>
      </c>
      <c r="AJ85" s="30">
        <v>0</v>
      </c>
      <c r="AK85" s="30">
        <v>0</v>
      </c>
      <c r="AL85" s="30">
        <f>AI85+AJ85+AK85</f>
        <v>0</v>
      </c>
      <c r="AM85" s="30">
        <f>AN85+AO85+AP85</f>
        <v>0</v>
      </c>
      <c r="AN85" s="30">
        <v>0</v>
      </c>
      <c r="AO85" s="30">
        <v>13444.73</v>
      </c>
      <c r="AP85" s="30">
        <v>0</v>
      </c>
      <c r="AQ85" s="30">
        <f>P85-AM85</f>
        <v>0</v>
      </c>
      <c r="AR85" s="30">
        <f>IFERROR(MIN(100,(AM85/P85)*100),0)</f>
        <v>0</v>
      </c>
      <c r="AS85" s="30">
        <f>Q85-AM85</f>
        <v>0</v>
      </c>
      <c r="AT85" s="30">
        <f>IFERROR(MIN(100,(AM85/Q85)*100),0)</f>
        <v>0</v>
      </c>
      <c r="AU85" s="30">
        <v>0</v>
      </c>
      <c r="AV85" s="30">
        <v>0</v>
      </c>
      <c r="AW85" s="30">
        <f>AQ85-AU85</f>
        <v>0</v>
      </c>
    </row>
    <row r="86" spans="1:49">
      <c r="A86" s="27"/>
      <c r="B86" s="28"/>
      <c r="C86" s="32" t="s">
        <v>194</v>
      </c>
      <c r="D86" s="30">
        <f>SUM(D87+D90+D88)</f>
        <v>0</v>
      </c>
      <c r="E86" s="30">
        <f>SUM(E87+E90+E88)</f>
        <v>0</v>
      </c>
      <c r="F86" s="30">
        <f>D86-E86</f>
        <v>0</v>
      </c>
      <c r="G86" s="30">
        <f>SUM(G87+G90+G88)</f>
        <v>0</v>
      </c>
      <c r="H86" s="30">
        <f>G86</f>
        <v>0</v>
      </c>
      <c r="I86" s="30">
        <f>SUM(I87+I90+I88)</f>
        <v>0</v>
      </c>
      <c r="J86" s="30">
        <f>SUM(J87+J90+J88)</f>
        <v>0</v>
      </c>
      <c r="K86" s="30">
        <f>SUM(K87+K90+K88)</f>
        <v>0</v>
      </c>
      <c r="L86" s="30">
        <f>SUM(L87+L90+L88)</f>
        <v>0</v>
      </c>
      <c r="M86" s="30">
        <f>SUM(M87+M90+M88)</f>
        <v>0</v>
      </c>
      <c r="N86" s="30">
        <f>SUM(N87+N90+N88)</f>
        <v>0</v>
      </c>
      <c r="O86" s="30">
        <f>SUM(O87+O90+O88)</f>
        <v>0</v>
      </c>
      <c r="P86" s="30">
        <f>F86+I86+J86+K86+L86+M86+N86+O86</f>
        <v>0</v>
      </c>
      <c r="Q86" s="30">
        <f>H86+I86+J86+K86+L86+M86+N86+O86</f>
        <v>0</v>
      </c>
      <c r="R86" s="30">
        <f>Q86-S86-AM86</f>
        <v>0</v>
      </c>
      <c r="S86" s="30">
        <f>T86+U86+V86</f>
        <v>0</v>
      </c>
      <c r="T86" s="30">
        <f>SUM(T87+T90+T88)</f>
        <v>0</v>
      </c>
      <c r="U86" s="30">
        <f>SUM(U87+U90+U88)</f>
        <v>0</v>
      </c>
      <c r="V86" s="30">
        <f>SUM(V87+V90+V88)</f>
        <v>0</v>
      </c>
      <c r="W86" s="30">
        <f>SUM(W87+W90+W88)</f>
        <v>0</v>
      </c>
      <c r="X86" s="30">
        <f>SUM(X87+X90+X88)</f>
        <v>0</v>
      </c>
      <c r="Y86" s="30">
        <f>SUM(Y87+Y90+Y88)</f>
        <v>0</v>
      </c>
      <c r="Z86" s="30">
        <f>W86+X86+Y86</f>
        <v>0</v>
      </c>
      <c r="AA86" s="30">
        <f>SUM(AA87+AA90+AA88)</f>
        <v>0</v>
      </c>
      <c r="AB86" s="30">
        <f>SUM(AB87+AB90+AB88)</f>
        <v>0</v>
      </c>
      <c r="AC86" s="30">
        <f>SUM(AC87+AC90+AC88)</f>
        <v>0</v>
      </c>
      <c r="AD86" s="30">
        <f>AA86+AB86+AC86</f>
        <v>0</v>
      </c>
      <c r="AE86" s="30">
        <f>SUM(AE87+AE90+AE88)</f>
        <v>0</v>
      </c>
      <c r="AF86" s="30">
        <f>SUM(AF87+AF90+AF88)</f>
        <v>0</v>
      </c>
      <c r="AG86" s="30">
        <f>SUM(AG87+AG90+AG88)</f>
        <v>0</v>
      </c>
      <c r="AH86" s="30">
        <f>AE86+AF86+AG86</f>
        <v>0</v>
      </c>
      <c r="AI86" s="30">
        <f>SUM(AI87+AI90+AI88)</f>
        <v>0</v>
      </c>
      <c r="AJ86" s="30">
        <f>SUM(AJ87+AJ90+AJ88)</f>
        <v>0</v>
      </c>
      <c r="AK86" s="30">
        <f>SUM(AK87+AK90+AK88)</f>
        <v>0</v>
      </c>
      <c r="AL86" s="30">
        <f>AI86+AJ86+AK86</f>
        <v>0</v>
      </c>
      <c r="AM86" s="30">
        <f>AN86+AO86+AP86</f>
        <v>0</v>
      </c>
      <c r="AN86" s="30">
        <f>SUM(AN87+AN90+AN88)</f>
        <v>0</v>
      </c>
      <c r="AO86" s="30">
        <f>SUM(AO87+AO90+AO88)</f>
        <v>0</v>
      </c>
      <c r="AP86" s="30">
        <f>SUM(AP87+AP90+AP88)</f>
        <v>0</v>
      </c>
      <c r="AQ86" s="30">
        <f>P86-AM86</f>
        <v>0</v>
      </c>
      <c r="AR86" s="30">
        <f>IFERROR(MIN(100,(AM86/P86)*100),0)</f>
        <v>0</v>
      </c>
      <c r="AS86" s="30">
        <f>Q86-AM86</f>
        <v>0</v>
      </c>
      <c r="AT86" s="30">
        <f>IFERROR(MIN(100,(AM86/Q86)*100),0)</f>
        <v>0</v>
      </c>
      <c r="AU86" s="30">
        <f>SUM(AU87+AU90+AU88)</f>
        <v>0</v>
      </c>
      <c r="AV86" s="30">
        <f>SUM(AV87+AV90+AV88)</f>
        <v>0</v>
      </c>
      <c r="AW86" s="30">
        <f>AQ86-AU86</f>
        <v>0</v>
      </c>
    </row>
    <row r="87" spans="1:49">
      <c r="A87" s="27"/>
      <c r="B87" s="28"/>
      <c r="C87" s="33" t="s">
        <v>195</v>
      </c>
      <c r="D87" s="30">
        <v>300000</v>
      </c>
      <c r="E87" s="30">
        <v>0</v>
      </c>
      <c r="F87" s="30">
        <f>D87-E87</f>
        <v>0</v>
      </c>
      <c r="G87" s="30">
        <v>100000</v>
      </c>
      <c r="H87" s="30">
        <f>G87</f>
        <v>0</v>
      </c>
      <c r="I87" s="30">
        <v>-18100</v>
      </c>
      <c r="J87" s="30">
        <v>0</v>
      </c>
      <c r="K87" s="30">
        <v>75000</v>
      </c>
      <c r="L87" s="30">
        <v>0</v>
      </c>
      <c r="M87" s="30">
        <v>0</v>
      </c>
      <c r="N87" s="30">
        <v>0</v>
      </c>
      <c r="O87" s="30">
        <v>0</v>
      </c>
      <c r="P87" s="30">
        <f>F87+I87+J87+K87+L87+M87+N87+O87</f>
        <v>0</v>
      </c>
      <c r="Q87" s="30">
        <f>H87+I87+J87+K87+L87+M87+N87+O87</f>
        <v>0</v>
      </c>
      <c r="R87" s="30">
        <f>Q87-S87-AM87</f>
        <v>0</v>
      </c>
      <c r="S87" s="30">
        <f>T87+U87+V87</f>
        <v>0</v>
      </c>
      <c r="T87" s="30">
        <v>0</v>
      </c>
      <c r="U87" s="30">
        <v>0</v>
      </c>
      <c r="V87" s="30">
        <v>0</v>
      </c>
      <c r="W87" s="30">
        <v>0</v>
      </c>
      <c r="X87" s="30">
        <v>0</v>
      </c>
      <c r="Y87" s="30">
        <v>0</v>
      </c>
      <c r="Z87" s="30">
        <f>W87+X87+Y87</f>
        <v>0</v>
      </c>
      <c r="AA87" s="30">
        <v>25243.58</v>
      </c>
      <c r="AB87" s="30">
        <v>22627.02</v>
      </c>
      <c r="AC87" s="30">
        <v>29080</v>
      </c>
      <c r="AD87" s="30">
        <f>AA87+AB87+AC87</f>
        <v>0</v>
      </c>
      <c r="AE87" s="30">
        <v>0</v>
      </c>
      <c r="AF87" s="30">
        <v>0</v>
      </c>
      <c r="AG87" s="30">
        <v>0</v>
      </c>
      <c r="AH87" s="30">
        <f>AE87+AF87+AG87</f>
        <v>0</v>
      </c>
      <c r="AI87" s="30">
        <v>0</v>
      </c>
      <c r="AJ87" s="30">
        <v>0</v>
      </c>
      <c r="AK87" s="30">
        <v>0</v>
      </c>
      <c r="AL87" s="30">
        <f>AI87+AJ87+AK87</f>
        <v>0</v>
      </c>
      <c r="AM87" s="30">
        <f>AN87+AO87+AP87</f>
        <v>0</v>
      </c>
      <c r="AN87" s="30">
        <v>0</v>
      </c>
      <c r="AO87" s="30">
        <v>123079.56</v>
      </c>
      <c r="AP87" s="30">
        <v>0</v>
      </c>
      <c r="AQ87" s="30">
        <f>P87-AM87</f>
        <v>0</v>
      </c>
      <c r="AR87" s="30">
        <f>IFERROR(MIN(100,(AM87/P87)*100),0)</f>
        <v>0</v>
      </c>
      <c r="AS87" s="30">
        <f>Q87-AM87</f>
        <v>0</v>
      </c>
      <c r="AT87" s="30">
        <f>IFERROR(MIN(100,(AM87/Q87)*100),0)</f>
        <v>0</v>
      </c>
      <c r="AU87" s="30">
        <v>0</v>
      </c>
      <c r="AV87" s="30">
        <v>0</v>
      </c>
      <c r="AW87" s="30">
        <f>AQ87-AU87</f>
        <v>0</v>
      </c>
    </row>
    <row r="88" spans="1:49">
      <c r="A88" s="27"/>
      <c r="B88" s="28"/>
      <c r="C88" s="33" t="s">
        <v>196</v>
      </c>
      <c r="D88" s="30">
        <f>SUM(D89)</f>
        <v>0</v>
      </c>
      <c r="E88" s="30">
        <f>SUM(E89)</f>
        <v>0</v>
      </c>
      <c r="F88" s="30">
        <f>D88-E88</f>
        <v>0</v>
      </c>
      <c r="G88" s="30">
        <f>SUM(G89)</f>
        <v>0</v>
      </c>
      <c r="H88" s="30">
        <f>G88</f>
        <v>0</v>
      </c>
      <c r="I88" s="30">
        <f>SUM(I89)</f>
        <v>0</v>
      </c>
      <c r="J88" s="30">
        <f>SUM(J89)</f>
        <v>0</v>
      </c>
      <c r="K88" s="30">
        <f>SUM(K89)</f>
        <v>0</v>
      </c>
      <c r="L88" s="30">
        <f>SUM(L89)</f>
        <v>0</v>
      </c>
      <c r="M88" s="30">
        <f>SUM(M89)</f>
        <v>0</v>
      </c>
      <c r="N88" s="30">
        <f>SUM(N89)</f>
        <v>0</v>
      </c>
      <c r="O88" s="30">
        <f>SUM(O89)</f>
        <v>0</v>
      </c>
      <c r="P88" s="30">
        <f>F88+I88+J88+K88+L88+M88+N88+O88</f>
        <v>0</v>
      </c>
      <c r="Q88" s="30">
        <f>H88+I88+J88+K88+L88+M88+N88+O88</f>
        <v>0</v>
      </c>
      <c r="R88" s="30">
        <f>Q88-S88-AM88</f>
        <v>0</v>
      </c>
      <c r="S88" s="30">
        <f>T88+U88+V88</f>
        <v>0</v>
      </c>
      <c r="T88" s="30">
        <f>SUM(T89)</f>
        <v>0</v>
      </c>
      <c r="U88" s="30">
        <f>SUM(U89)</f>
        <v>0</v>
      </c>
      <c r="V88" s="30">
        <f>SUM(V89)</f>
        <v>0</v>
      </c>
      <c r="W88" s="30">
        <f>SUM(W89)</f>
        <v>0</v>
      </c>
      <c r="X88" s="30">
        <f>SUM(X89)</f>
        <v>0</v>
      </c>
      <c r="Y88" s="30">
        <f>SUM(Y89)</f>
        <v>0</v>
      </c>
      <c r="Z88" s="30">
        <f>W88+X88+Y88</f>
        <v>0</v>
      </c>
      <c r="AA88" s="30">
        <f>SUM(AA89)</f>
        <v>0</v>
      </c>
      <c r="AB88" s="30">
        <f>SUM(AB89)</f>
        <v>0</v>
      </c>
      <c r="AC88" s="30">
        <f>SUM(AC89)</f>
        <v>0</v>
      </c>
      <c r="AD88" s="30">
        <f>AA88+AB88+AC88</f>
        <v>0</v>
      </c>
      <c r="AE88" s="30">
        <f>SUM(AE89)</f>
        <v>0</v>
      </c>
      <c r="AF88" s="30">
        <f>SUM(AF89)</f>
        <v>0</v>
      </c>
      <c r="AG88" s="30">
        <f>SUM(AG89)</f>
        <v>0</v>
      </c>
      <c r="AH88" s="30">
        <f>AE88+AF88+AG88</f>
        <v>0</v>
      </c>
      <c r="AI88" s="30">
        <f>SUM(AI89)</f>
        <v>0</v>
      </c>
      <c r="AJ88" s="30">
        <f>SUM(AJ89)</f>
        <v>0</v>
      </c>
      <c r="AK88" s="30">
        <f>SUM(AK89)</f>
        <v>0</v>
      </c>
      <c r="AL88" s="30">
        <f>AI88+AJ88+AK88</f>
        <v>0</v>
      </c>
      <c r="AM88" s="30">
        <f>AN88+AO88+AP88</f>
        <v>0</v>
      </c>
      <c r="AN88" s="30">
        <f>SUM(AN89)</f>
        <v>0</v>
      </c>
      <c r="AO88" s="30">
        <f>SUM(AO89)</f>
        <v>0</v>
      </c>
      <c r="AP88" s="30">
        <f>SUM(AP89)</f>
        <v>0</v>
      </c>
      <c r="AQ88" s="30">
        <f>P88-AM88</f>
        <v>0</v>
      </c>
      <c r="AR88" s="30">
        <f>IFERROR(MIN(100,(AM88/P88)*100),0)</f>
        <v>0</v>
      </c>
      <c r="AS88" s="30">
        <f>Q88-AM88</f>
        <v>0</v>
      </c>
      <c r="AT88" s="30">
        <f>IFERROR(MIN(100,(AM88/Q88)*100),0)</f>
        <v>0</v>
      </c>
      <c r="AU88" s="30">
        <f>SUM(AU89)</f>
        <v>0</v>
      </c>
      <c r="AV88" s="30">
        <f>SUM(AV89)</f>
        <v>0</v>
      </c>
      <c r="AW88" s="30">
        <f>AQ88-AU88</f>
        <v>0</v>
      </c>
    </row>
    <row r="89" spans="1:49">
      <c r="A89" s="27"/>
      <c r="B89" s="28"/>
      <c r="C89" s="34" t="s">
        <v>197</v>
      </c>
      <c r="D89" s="30">
        <v>0</v>
      </c>
      <c r="E89" s="30">
        <v>0</v>
      </c>
      <c r="F89" s="30">
        <f>D89-E89</f>
        <v>0</v>
      </c>
      <c r="G89" s="30">
        <v>0</v>
      </c>
      <c r="H89" s="30">
        <f>G89</f>
        <v>0</v>
      </c>
      <c r="I89" s="30">
        <v>-2400</v>
      </c>
      <c r="J89" s="30">
        <v>0</v>
      </c>
      <c r="K89" s="30">
        <v>0</v>
      </c>
      <c r="L89" s="30">
        <v>2400</v>
      </c>
      <c r="M89" s="30">
        <v>0</v>
      </c>
      <c r="N89" s="30">
        <v>0</v>
      </c>
      <c r="O89" s="30">
        <v>0</v>
      </c>
      <c r="P89" s="30">
        <f>F89+I89+J89+K89+L89+M89+N89+O89</f>
        <v>0</v>
      </c>
      <c r="Q89" s="30">
        <f>H89+I89+J89+K89+L89+M89+N89+O89</f>
        <v>0</v>
      </c>
      <c r="R89" s="30">
        <f>Q89-S89-AM89</f>
        <v>0</v>
      </c>
      <c r="S89" s="30">
        <f>T89+U89+V89</f>
        <v>0</v>
      </c>
      <c r="T89" s="30">
        <v>0</v>
      </c>
      <c r="U89" s="30">
        <v>0</v>
      </c>
      <c r="V89" s="30">
        <v>0</v>
      </c>
      <c r="W89" s="30">
        <v>0</v>
      </c>
      <c r="X89" s="30">
        <v>0</v>
      </c>
      <c r="Y89" s="30">
        <v>0</v>
      </c>
      <c r="Z89" s="30">
        <f>W89+X89+Y89</f>
        <v>0</v>
      </c>
      <c r="AA89" s="30">
        <v>0</v>
      </c>
      <c r="AB89" s="30">
        <v>0</v>
      </c>
      <c r="AC89" s="30">
        <v>0</v>
      </c>
      <c r="AD89" s="30">
        <f>AA89+AB89+AC89</f>
        <v>0</v>
      </c>
      <c r="AE89" s="30">
        <v>0</v>
      </c>
      <c r="AF89" s="30">
        <v>0</v>
      </c>
      <c r="AG89" s="30">
        <v>0</v>
      </c>
      <c r="AH89" s="30">
        <f>AE89+AF89+AG89</f>
        <v>0</v>
      </c>
      <c r="AI89" s="30">
        <v>0</v>
      </c>
      <c r="AJ89" s="30">
        <v>0</v>
      </c>
      <c r="AK89" s="30">
        <v>0</v>
      </c>
      <c r="AL89" s="30">
        <f>AI89+AJ89+AK89</f>
        <v>0</v>
      </c>
      <c r="AM89" s="30">
        <f>AN89+AO89+AP89</f>
        <v>0</v>
      </c>
      <c r="AN89" s="30">
        <v>0</v>
      </c>
      <c r="AO89" s="30">
        <v>0</v>
      </c>
      <c r="AP89" s="30">
        <v>0</v>
      </c>
      <c r="AQ89" s="30">
        <f>P89-AM89</f>
        <v>0</v>
      </c>
      <c r="AR89" s="30">
        <f>IFERROR(MIN(100,(AM89/P89)*100),0)</f>
        <v>0</v>
      </c>
      <c r="AS89" s="30">
        <f>Q89-AM89</f>
        <v>0</v>
      </c>
      <c r="AT89" s="30">
        <f>IFERROR(MIN(100,(AM89/Q89)*100),0)</f>
        <v>0</v>
      </c>
      <c r="AU89" s="30">
        <v>0</v>
      </c>
      <c r="AV89" s="30">
        <v>0</v>
      </c>
      <c r="AW89" s="30">
        <f>AQ89-AU89</f>
        <v>0</v>
      </c>
    </row>
    <row r="90" spans="1:49">
      <c r="A90" s="27"/>
      <c r="B90" s="28"/>
      <c r="C90" s="33" t="s">
        <v>198</v>
      </c>
      <c r="D90" s="30">
        <f>SUM(D91)</f>
        <v>0</v>
      </c>
      <c r="E90" s="30">
        <f>SUM(E91)</f>
        <v>0</v>
      </c>
      <c r="F90" s="30">
        <f>D90-E90</f>
        <v>0</v>
      </c>
      <c r="G90" s="30">
        <f>SUM(G91)</f>
        <v>0</v>
      </c>
      <c r="H90" s="30">
        <f>G90</f>
        <v>0</v>
      </c>
      <c r="I90" s="30">
        <f>SUM(I91)</f>
        <v>0</v>
      </c>
      <c r="J90" s="30">
        <f>SUM(J91)</f>
        <v>0</v>
      </c>
      <c r="K90" s="30">
        <f>SUM(K91)</f>
        <v>0</v>
      </c>
      <c r="L90" s="30">
        <f>SUM(L91)</f>
        <v>0</v>
      </c>
      <c r="M90" s="30">
        <f>SUM(M91)</f>
        <v>0</v>
      </c>
      <c r="N90" s="30">
        <f>SUM(N91)</f>
        <v>0</v>
      </c>
      <c r="O90" s="30">
        <f>SUM(O91)</f>
        <v>0</v>
      </c>
      <c r="P90" s="30">
        <f>F90+I90+J90+K90+L90+M90+N90+O90</f>
        <v>0</v>
      </c>
      <c r="Q90" s="30">
        <f>H90+I90+J90+K90+L90+M90+N90+O90</f>
        <v>0</v>
      </c>
      <c r="R90" s="30">
        <f>Q90-S90-AM90</f>
        <v>0</v>
      </c>
      <c r="S90" s="30">
        <f>T90+U90+V90</f>
        <v>0</v>
      </c>
      <c r="T90" s="30">
        <f>SUM(T91)</f>
        <v>0</v>
      </c>
      <c r="U90" s="30">
        <f>SUM(U91)</f>
        <v>0</v>
      </c>
      <c r="V90" s="30">
        <f>SUM(V91)</f>
        <v>0</v>
      </c>
      <c r="W90" s="30">
        <f>SUM(W91)</f>
        <v>0</v>
      </c>
      <c r="X90" s="30">
        <f>SUM(X91)</f>
        <v>0</v>
      </c>
      <c r="Y90" s="30">
        <f>SUM(Y91)</f>
        <v>0</v>
      </c>
      <c r="Z90" s="30">
        <f>W90+X90+Y90</f>
        <v>0</v>
      </c>
      <c r="AA90" s="30">
        <f>SUM(AA91)</f>
        <v>0</v>
      </c>
      <c r="AB90" s="30">
        <f>SUM(AB91)</f>
        <v>0</v>
      </c>
      <c r="AC90" s="30">
        <f>SUM(AC91)</f>
        <v>0</v>
      </c>
      <c r="AD90" s="30">
        <f>AA90+AB90+AC90</f>
        <v>0</v>
      </c>
      <c r="AE90" s="30">
        <f>SUM(AE91)</f>
        <v>0</v>
      </c>
      <c r="AF90" s="30">
        <f>SUM(AF91)</f>
        <v>0</v>
      </c>
      <c r="AG90" s="30">
        <f>SUM(AG91)</f>
        <v>0</v>
      </c>
      <c r="AH90" s="30">
        <f>AE90+AF90+AG90</f>
        <v>0</v>
      </c>
      <c r="AI90" s="30">
        <f>SUM(AI91)</f>
        <v>0</v>
      </c>
      <c r="AJ90" s="30">
        <f>SUM(AJ91)</f>
        <v>0</v>
      </c>
      <c r="AK90" s="30">
        <f>SUM(AK91)</f>
        <v>0</v>
      </c>
      <c r="AL90" s="30">
        <f>AI90+AJ90+AK90</f>
        <v>0</v>
      </c>
      <c r="AM90" s="30">
        <f>AN90+AO90+AP90</f>
        <v>0</v>
      </c>
      <c r="AN90" s="30">
        <f>SUM(AN91)</f>
        <v>0</v>
      </c>
      <c r="AO90" s="30">
        <f>SUM(AO91)</f>
        <v>0</v>
      </c>
      <c r="AP90" s="30">
        <f>SUM(AP91)</f>
        <v>0</v>
      </c>
      <c r="AQ90" s="30">
        <f>P90-AM90</f>
        <v>0</v>
      </c>
      <c r="AR90" s="30">
        <f>IFERROR(MIN(100,(AM90/P90)*100),0)</f>
        <v>0</v>
      </c>
      <c r="AS90" s="30">
        <f>Q90-AM90</f>
        <v>0</v>
      </c>
      <c r="AT90" s="30">
        <f>IFERROR(MIN(100,(AM90/Q90)*100),0)</f>
        <v>0</v>
      </c>
      <c r="AU90" s="30">
        <f>SUM(AU91)</f>
        <v>0</v>
      </c>
      <c r="AV90" s="30">
        <f>SUM(AV91)</f>
        <v>0</v>
      </c>
      <c r="AW90" s="30">
        <f>AQ90-AU90</f>
        <v>0</v>
      </c>
    </row>
    <row r="91" spans="1:49">
      <c r="A91" s="27"/>
      <c r="B91" s="28"/>
      <c r="C91" s="34" t="s">
        <v>199</v>
      </c>
      <c r="D91" s="30">
        <v>0</v>
      </c>
      <c r="E91" s="30">
        <v>0</v>
      </c>
      <c r="F91" s="30">
        <f>D91-E91</f>
        <v>0</v>
      </c>
      <c r="G91" s="30">
        <v>0</v>
      </c>
      <c r="H91" s="30">
        <f>G91</f>
        <v>0</v>
      </c>
      <c r="I91" s="30">
        <v>-13950</v>
      </c>
      <c r="J91" s="30">
        <v>0</v>
      </c>
      <c r="K91" s="30">
        <v>0</v>
      </c>
      <c r="L91" s="30">
        <v>30000</v>
      </c>
      <c r="M91" s="30">
        <v>0</v>
      </c>
      <c r="N91" s="30">
        <v>0</v>
      </c>
      <c r="O91" s="30">
        <v>0</v>
      </c>
      <c r="P91" s="30">
        <f>F91+I91+J91+K91+L91+M91+N91+O91</f>
        <v>0</v>
      </c>
      <c r="Q91" s="30">
        <f>H91+I91+J91+K91+L91+M91+N91+O91</f>
        <v>0</v>
      </c>
      <c r="R91" s="30">
        <f>Q91-S91-AM91</f>
        <v>0</v>
      </c>
      <c r="S91" s="30">
        <f>T91+U91+V91</f>
        <v>0</v>
      </c>
      <c r="T91" s="30">
        <v>0</v>
      </c>
      <c r="U91" s="30">
        <v>0</v>
      </c>
      <c r="V91" s="30">
        <v>0</v>
      </c>
      <c r="W91" s="30">
        <v>0</v>
      </c>
      <c r="X91" s="30">
        <v>0</v>
      </c>
      <c r="Y91" s="30">
        <v>0</v>
      </c>
      <c r="Z91" s="30">
        <f>W91+X91+Y91</f>
        <v>0</v>
      </c>
      <c r="AA91" s="30">
        <v>16050</v>
      </c>
      <c r="AB91" s="30">
        <v>0</v>
      </c>
      <c r="AC91" s="30">
        <v>0</v>
      </c>
      <c r="AD91" s="30">
        <f>AA91+AB91+AC91</f>
        <v>0</v>
      </c>
      <c r="AE91" s="30">
        <v>0</v>
      </c>
      <c r="AF91" s="30">
        <v>0</v>
      </c>
      <c r="AG91" s="30">
        <v>0</v>
      </c>
      <c r="AH91" s="30">
        <f>AE91+AF91+AG91</f>
        <v>0</v>
      </c>
      <c r="AI91" s="30">
        <v>0</v>
      </c>
      <c r="AJ91" s="30">
        <v>0</v>
      </c>
      <c r="AK91" s="30">
        <v>0</v>
      </c>
      <c r="AL91" s="30">
        <f>AI91+AJ91+AK91</f>
        <v>0</v>
      </c>
      <c r="AM91" s="30">
        <f>AN91+AO91+AP91</f>
        <v>0</v>
      </c>
      <c r="AN91" s="30">
        <v>0</v>
      </c>
      <c r="AO91" s="30">
        <v>16050</v>
      </c>
      <c r="AP91" s="30">
        <v>0</v>
      </c>
      <c r="AQ91" s="30">
        <f>P91-AM91</f>
        <v>0</v>
      </c>
      <c r="AR91" s="30">
        <f>IFERROR(MIN(100,(AM91/P91)*100),0)</f>
        <v>0</v>
      </c>
      <c r="AS91" s="30">
        <f>Q91-AM91</f>
        <v>0</v>
      </c>
      <c r="AT91" s="30">
        <f>IFERROR(MIN(100,(AM91/Q91)*100),0)</f>
        <v>0</v>
      </c>
      <c r="AU91" s="30">
        <v>0</v>
      </c>
      <c r="AV91" s="30">
        <v>0</v>
      </c>
      <c r="AW91" s="30">
        <f>AQ91-AU91</f>
        <v>0</v>
      </c>
    </row>
    <row r="92" spans="1:49">
      <c r="A92" s="27"/>
      <c r="B92" s="28"/>
      <c r="C92" s="31" t="s">
        <v>200</v>
      </c>
      <c r="D92" s="30">
        <f>SUM(D93+D95+D94)</f>
        <v>0</v>
      </c>
      <c r="E92" s="30">
        <f>SUM(E93+E95+E94)</f>
        <v>0</v>
      </c>
      <c r="F92" s="30">
        <f>D92-E92</f>
        <v>0</v>
      </c>
      <c r="G92" s="30">
        <f>SUM(G93+G95+G94)</f>
        <v>0</v>
      </c>
      <c r="H92" s="30">
        <f>G92</f>
        <v>0</v>
      </c>
      <c r="I92" s="30">
        <f>SUM(I93+I95+I94)</f>
        <v>0</v>
      </c>
      <c r="J92" s="30">
        <f>SUM(J93+J95+J94)</f>
        <v>0</v>
      </c>
      <c r="K92" s="30">
        <f>SUM(K93+K95+K94)</f>
        <v>0</v>
      </c>
      <c r="L92" s="30">
        <f>SUM(L93+L95+L94)</f>
        <v>0</v>
      </c>
      <c r="M92" s="30">
        <f>SUM(M93+M95+M94)</f>
        <v>0</v>
      </c>
      <c r="N92" s="30">
        <f>SUM(N93+N95+N94)</f>
        <v>0</v>
      </c>
      <c r="O92" s="30">
        <f>SUM(O93+O95+O94)</f>
        <v>0</v>
      </c>
      <c r="P92" s="30">
        <f>F92+I92+J92+K92+L92+M92+N92+O92</f>
        <v>0</v>
      </c>
      <c r="Q92" s="30">
        <f>H92+I92+J92+K92+L92+M92+N92+O92</f>
        <v>0</v>
      </c>
      <c r="R92" s="30">
        <f>Q92-S92-AM92</f>
        <v>0</v>
      </c>
      <c r="S92" s="30">
        <f>T92+U92+V92</f>
        <v>0</v>
      </c>
      <c r="T92" s="30">
        <f>SUM(T93+T95+T94)</f>
        <v>0</v>
      </c>
      <c r="U92" s="30">
        <f>SUM(U93+U95+U94)</f>
        <v>0</v>
      </c>
      <c r="V92" s="30">
        <f>SUM(V93+V95+V94)</f>
        <v>0</v>
      </c>
      <c r="W92" s="30">
        <f>SUM(W93+W95+W94)</f>
        <v>0</v>
      </c>
      <c r="X92" s="30">
        <f>SUM(X93+X95+X94)</f>
        <v>0</v>
      </c>
      <c r="Y92" s="30">
        <f>SUM(Y93+Y95+Y94)</f>
        <v>0</v>
      </c>
      <c r="Z92" s="30">
        <f>W92+X92+Y92</f>
        <v>0</v>
      </c>
      <c r="AA92" s="30">
        <f>SUM(AA93+AA95+AA94)</f>
        <v>0</v>
      </c>
      <c r="AB92" s="30">
        <f>SUM(AB93+AB95+AB94)</f>
        <v>0</v>
      </c>
      <c r="AC92" s="30">
        <f>SUM(AC93+AC95+AC94)</f>
        <v>0</v>
      </c>
      <c r="AD92" s="30">
        <f>AA92+AB92+AC92</f>
        <v>0</v>
      </c>
      <c r="AE92" s="30">
        <f>SUM(AE93+AE95+AE94)</f>
        <v>0</v>
      </c>
      <c r="AF92" s="30">
        <f>SUM(AF93+AF95+AF94)</f>
        <v>0</v>
      </c>
      <c r="AG92" s="30">
        <f>SUM(AG93+AG95+AG94)</f>
        <v>0</v>
      </c>
      <c r="AH92" s="30">
        <f>AE92+AF92+AG92</f>
        <v>0</v>
      </c>
      <c r="AI92" s="30">
        <f>SUM(AI93+AI95+AI94)</f>
        <v>0</v>
      </c>
      <c r="AJ92" s="30">
        <f>SUM(AJ93+AJ95+AJ94)</f>
        <v>0</v>
      </c>
      <c r="AK92" s="30">
        <f>SUM(AK93+AK95+AK94)</f>
        <v>0</v>
      </c>
      <c r="AL92" s="30">
        <f>AI92+AJ92+AK92</f>
        <v>0</v>
      </c>
      <c r="AM92" s="30">
        <f>AN92+AO92+AP92</f>
        <v>0</v>
      </c>
      <c r="AN92" s="30">
        <f>SUM(AN93+AN95+AN94)</f>
        <v>0</v>
      </c>
      <c r="AO92" s="30">
        <f>SUM(AO93+AO95+AO94)</f>
        <v>0</v>
      </c>
      <c r="AP92" s="30">
        <f>SUM(AP93+AP95+AP94)</f>
        <v>0</v>
      </c>
      <c r="AQ92" s="30">
        <f>P92-AM92</f>
        <v>0</v>
      </c>
      <c r="AR92" s="30">
        <f>IFERROR(MIN(100,(AM92/P92)*100),0)</f>
        <v>0</v>
      </c>
      <c r="AS92" s="30">
        <f>Q92-AM92</f>
        <v>0</v>
      </c>
      <c r="AT92" s="30">
        <f>IFERROR(MIN(100,(AM92/Q92)*100),0)</f>
        <v>0</v>
      </c>
      <c r="AU92" s="30">
        <f>SUM(AU93+AU95+AU94)</f>
        <v>0</v>
      </c>
      <c r="AV92" s="30">
        <f>SUM(AV93+AV95+AV94)</f>
        <v>0</v>
      </c>
      <c r="AW92" s="30">
        <f>AQ92-AU92</f>
        <v>0</v>
      </c>
    </row>
    <row r="93" spans="1:49">
      <c r="A93" s="27"/>
      <c r="B93" s="28"/>
      <c r="C93" s="32" t="s">
        <v>201</v>
      </c>
      <c r="D93" s="30">
        <v>36000</v>
      </c>
      <c r="E93" s="30">
        <v>0</v>
      </c>
      <c r="F93" s="30">
        <f>D93-E93</f>
        <v>0</v>
      </c>
      <c r="G93" s="30">
        <v>16000</v>
      </c>
      <c r="H93" s="30">
        <f>G93</f>
        <v>0</v>
      </c>
      <c r="I93" s="30">
        <v>10000</v>
      </c>
      <c r="J93" s="30">
        <v>0</v>
      </c>
      <c r="K93" s="30">
        <v>0</v>
      </c>
      <c r="L93" s="30">
        <v>0</v>
      </c>
      <c r="M93" s="30">
        <v>0</v>
      </c>
      <c r="N93" s="30">
        <v>0</v>
      </c>
      <c r="O93" s="30">
        <v>0</v>
      </c>
      <c r="P93" s="30">
        <f>F93+I93+J93+K93+L93+M93+N93+O93</f>
        <v>0</v>
      </c>
      <c r="Q93" s="30">
        <f>H93+I93+J93+K93+L93+M93+N93+O93</f>
        <v>0</v>
      </c>
      <c r="R93" s="30">
        <f>Q93-S93-AM93</f>
        <v>0</v>
      </c>
      <c r="S93" s="30">
        <f>T93+U93+V93</f>
        <v>0</v>
      </c>
      <c r="T93" s="30">
        <v>0</v>
      </c>
      <c r="U93" s="30">
        <v>0</v>
      </c>
      <c r="V93" s="30">
        <v>0</v>
      </c>
      <c r="W93" s="30">
        <v>0</v>
      </c>
      <c r="X93" s="30">
        <v>0</v>
      </c>
      <c r="Y93" s="30">
        <v>0</v>
      </c>
      <c r="Z93" s="30">
        <f>W93+X93+Y93</f>
        <v>0</v>
      </c>
      <c r="AA93" s="30">
        <v>3950</v>
      </c>
      <c r="AB93" s="30">
        <v>4300</v>
      </c>
      <c r="AC93" s="30">
        <v>5000</v>
      </c>
      <c r="AD93" s="30">
        <f>AA93+AB93+AC93</f>
        <v>0</v>
      </c>
      <c r="AE93" s="30">
        <v>0</v>
      </c>
      <c r="AF93" s="30">
        <v>0</v>
      </c>
      <c r="AG93" s="30">
        <v>0</v>
      </c>
      <c r="AH93" s="30">
        <f>AE93+AF93+AG93</f>
        <v>0</v>
      </c>
      <c r="AI93" s="30">
        <v>0</v>
      </c>
      <c r="AJ93" s="30">
        <v>0</v>
      </c>
      <c r="AK93" s="30">
        <v>0</v>
      </c>
      <c r="AL93" s="30">
        <f>AI93+AJ93+AK93</f>
        <v>0</v>
      </c>
      <c r="AM93" s="30">
        <f>AN93+AO93+AP93</f>
        <v>0</v>
      </c>
      <c r="AN93" s="30">
        <v>0</v>
      </c>
      <c r="AO93" s="30">
        <v>20490</v>
      </c>
      <c r="AP93" s="30">
        <v>0</v>
      </c>
      <c r="AQ93" s="30">
        <f>P93-AM93</f>
        <v>0</v>
      </c>
      <c r="AR93" s="30">
        <f>IFERROR(MIN(100,(AM93/P93)*100),0)</f>
        <v>0</v>
      </c>
      <c r="AS93" s="30">
        <f>Q93-AM93</f>
        <v>0</v>
      </c>
      <c r="AT93" s="30">
        <f>IFERROR(MIN(100,(AM93/Q93)*100),0)</f>
        <v>0</v>
      </c>
      <c r="AU93" s="30">
        <v>0</v>
      </c>
      <c r="AV93" s="30">
        <v>0</v>
      </c>
      <c r="AW93" s="30">
        <f>AQ93-AU93</f>
        <v>0</v>
      </c>
    </row>
    <row r="94" spans="1:49">
      <c r="A94" s="27"/>
      <c r="B94" s="28"/>
      <c r="C94" s="32" t="s">
        <v>202</v>
      </c>
      <c r="D94" s="30">
        <v>5000</v>
      </c>
      <c r="E94" s="30">
        <v>0</v>
      </c>
      <c r="F94" s="30">
        <f>D94-E94</f>
        <v>0</v>
      </c>
      <c r="G94" s="30">
        <v>2500</v>
      </c>
      <c r="H94" s="30">
        <f>G94</f>
        <v>0</v>
      </c>
      <c r="I94" s="30">
        <v>-2500</v>
      </c>
      <c r="J94" s="30">
        <v>0</v>
      </c>
      <c r="K94" s="30">
        <v>0</v>
      </c>
      <c r="L94" s="30">
        <v>0</v>
      </c>
      <c r="M94" s="30">
        <v>0</v>
      </c>
      <c r="N94" s="30">
        <v>0</v>
      </c>
      <c r="O94" s="30">
        <v>0</v>
      </c>
      <c r="P94" s="30">
        <f>F94+I94+J94+K94+L94+M94+N94+O94</f>
        <v>0</v>
      </c>
      <c r="Q94" s="30">
        <f>H94+I94+J94+K94+L94+M94+N94+O94</f>
        <v>0</v>
      </c>
      <c r="R94" s="30">
        <f>Q94-S94-AM94</f>
        <v>0</v>
      </c>
      <c r="S94" s="30">
        <f>T94+U94+V94</f>
        <v>0</v>
      </c>
      <c r="T94" s="30">
        <v>0</v>
      </c>
      <c r="U94" s="30">
        <v>0</v>
      </c>
      <c r="V94" s="30">
        <v>0</v>
      </c>
      <c r="W94" s="30">
        <v>0</v>
      </c>
      <c r="X94" s="30">
        <v>0</v>
      </c>
      <c r="Y94" s="30">
        <v>0</v>
      </c>
      <c r="Z94" s="30">
        <f>W94+X94+Y94</f>
        <v>0</v>
      </c>
      <c r="AA94" s="30">
        <v>0</v>
      </c>
      <c r="AB94" s="30">
        <v>0</v>
      </c>
      <c r="AC94" s="30">
        <v>0</v>
      </c>
      <c r="AD94" s="30">
        <f>AA94+AB94+AC94</f>
        <v>0</v>
      </c>
      <c r="AE94" s="30">
        <v>0</v>
      </c>
      <c r="AF94" s="30">
        <v>0</v>
      </c>
      <c r="AG94" s="30">
        <v>0</v>
      </c>
      <c r="AH94" s="30">
        <f>AE94+AF94+AG94</f>
        <v>0</v>
      </c>
      <c r="AI94" s="30">
        <v>0</v>
      </c>
      <c r="AJ94" s="30">
        <v>0</v>
      </c>
      <c r="AK94" s="30">
        <v>0</v>
      </c>
      <c r="AL94" s="30">
        <f>AI94+AJ94+AK94</f>
        <v>0</v>
      </c>
      <c r="AM94" s="30">
        <f>AN94+AO94+AP94</f>
        <v>0</v>
      </c>
      <c r="AN94" s="30">
        <v>0</v>
      </c>
      <c r="AO94" s="30">
        <v>0</v>
      </c>
      <c r="AP94" s="30">
        <v>0</v>
      </c>
      <c r="AQ94" s="30">
        <f>P94-AM94</f>
        <v>0</v>
      </c>
      <c r="AR94" s="30">
        <f>IFERROR(MIN(100,(AM94/P94)*100),0)</f>
        <v>0</v>
      </c>
      <c r="AS94" s="30">
        <f>Q94-AM94</f>
        <v>0</v>
      </c>
      <c r="AT94" s="30">
        <f>IFERROR(MIN(100,(AM94/Q94)*100),0)</f>
        <v>0</v>
      </c>
      <c r="AU94" s="30">
        <v>0</v>
      </c>
      <c r="AV94" s="30">
        <v>0</v>
      </c>
      <c r="AW94" s="30">
        <f>AQ94-AU94</f>
        <v>0</v>
      </c>
    </row>
    <row r="95" spans="1:49">
      <c r="A95" s="27"/>
      <c r="B95" s="28"/>
      <c r="C95" s="32" t="s">
        <v>203</v>
      </c>
      <c r="D95" s="30">
        <f>SUM(D96)</f>
        <v>0</v>
      </c>
      <c r="E95" s="30">
        <f>SUM(E96)</f>
        <v>0</v>
      </c>
      <c r="F95" s="30">
        <f>D95-E95</f>
        <v>0</v>
      </c>
      <c r="G95" s="30">
        <f>SUM(G96)</f>
        <v>0</v>
      </c>
      <c r="H95" s="30">
        <f>G95</f>
        <v>0</v>
      </c>
      <c r="I95" s="30">
        <f>SUM(I96)</f>
        <v>0</v>
      </c>
      <c r="J95" s="30">
        <f>SUM(J96)</f>
        <v>0</v>
      </c>
      <c r="K95" s="30">
        <f>SUM(K96)</f>
        <v>0</v>
      </c>
      <c r="L95" s="30">
        <f>SUM(L96)</f>
        <v>0</v>
      </c>
      <c r="M95" s="30">
        <f>SUM(M96)</f>
        <v>0</v>
      </c>
      <c r="N95" s="30">
        <f>SUM(N96)</f>
        <v>0</v>
      </c>
      <c r="O95" s="30">
        <f>SUM(O96)</f>
        <v>0</v>
      </c>
      <c r="P95" s="30">
        <f>F95+I95+J95+K95+L95+M95+N95+O95</f>
        <v>0</v>
      </c>
      <c r="Q95" s="30">
        <f>H95+I95+J95+K95+L95+M95+N95+O95</f>
        <v>0</v>
      </c>
      <c r="R95" s="30">
        <f>Q95-S95-AM95</f>
        <v>0</v>
      </c>
      <c r="S95" s="30">
        <f>T95+U95+V95</f>
        <v>0</v>
      </c>
      <c r="T95" s="30">
        <f>SUM(T96)</f>
        <v>0</v>
      </c>
      <c r="U95" s="30">
        <f>SUM(U96)</f>
        <v>0</v>
      </c>
      <c r="V95" s="30">
        <f>SUM(V96)</f>
        <v>0</v>
      </c>
      <c r="W95" s="30">
        <f>SUM(W96)</f>
        <v>0</v>
      </c>
      <c r="X95" s="30">
        <f>SUM(X96)</f>
        <v>0</v>
      </c>
      <c r="Y95" s="30">
        <f>SUM(Y96)</f>
        <v>0</v>
      </c>
      <c r="Z95" s="30">
        <f>W95+X95+Y95</f>
        <v>0</v>
      </c>
      <c r="AA95" s="30">
        <f>SUM(AA96)</f>
        <v>0</v>
      </c>
      <c r="AB95" s="30">
        <f>SUM(AB96)</f>
        <v>0</v>
      </c>
      <c r="AC95" s="30">
        <f>SUM(AC96)</f>
        <v>0</v>
      </c>
      <c r="AD95" s="30">
        <f>AA95+AB95+AC95</f>
        <v>0</v>
      </c>
      <c r="AE95" s="30">
        <f>SUM(AE96)</f>
        <v>0</v>
      </c>
      <c r="AF95" s="30">
        <f>SUM(AF96)</f>
        <v>0</v>
      </c>
      <c r="AG95" s="30">
        <f>SUM(AG96)</f>
        <v>0</v>
      </c>
      <c r="AH95" s="30">
        <f>AE95+AF95+AG95</f>
        <v>0</v>
      </c>
      <c r="AI95" s="30">
        <f>SUM(AI96)</f>
        <v>0</v>
      </c>
      <c r="AJ95" s="30">
        <f>SUM(AJ96)</f>
        <v>0</v>
      </c>
      <c r="AK95" s="30">
        <f>SUM(AK96)</f>
        <v>0</v>
      </c>
      <c r="AL95" s="30">
        <f>AI95+AJ95+AK95</f>
        <v>0</v>
      </c>
      <c r="AM95" s="30">
        <f>AN95+AO95+AP95</f>
        <v>0</v>
      </c>
      <c r="AN95" s="30">
        <f>SUM(AN96)</f>
        <v>0</v>
      </c>
      <c r="AO95" s="30">
        <f>SUM(AO96)</f>
        <v>0</v>
      </c>
      <c r="AP95" s="30">
        <f>SUM(AP96)</f>
        <v>0</v>
      </c>
      <c r="AQ95" s="30">
        <f>P95-AM95</f>
        <v>0</v>
      </c>
      <c r="AR95" s="30">
        <f>IFERROR(MIN(100,(AM95/P95)*100),0)</f>
        <v>0</v>
      </c>
      <c r="AS95" s="30">
        <f>Q95-AM95</f>
        <v>0</v>
      </c>
      <c r="AT95" s="30">
        <f>IFERROR(MIN(100,(AM95/Q95)*100),0)</f>
        <v>0</v>
      </c>
      <c r="AU95" s="30">
        <f>SUM(AU96)</f>
        <v>0</v>
      </c>
      <c r="AV95" s="30">
        <f>SUM(AV96)</f>
        <v>0</v>
      </c>
      <c r="AW95" s="30">
        <f>AQ95-AU95</f>
        <v>0</v>
      </c>
    </row>
    <row r="96" spans="1:49">
      <c r="A96" s="27"/>
      <c r="B96" s="28"/>
      <c r="C96" s="33" t="s">
        <v>204</v>
      </c>
      <c r="D96" s="30">
        <v>22000</v>
      </c>
      <c r="E96" s="30">
        <v>0</v>
      </c>
      <c r="F96" s="30">
        <f>D96-E96</f>
        <v>0</v>
      </c>
      <c r="G96" s="30">
        <v>7000</v>
      </c>
      <c r="H96" s="30">
        <f>G96</f>
        <v>0</v>
      </c>
      <c r="I96" s="30">
        <v>2562</v>
      </c>
      <c r="J96" s="30">
        <v>0</v>
      </c>
      <c r="K96" s="30">
        <v>0</v>
      </c>
      <c r="L96" s="30">
        <v>59100</v>
      </c>
      <c r="M96" s="30">
        <v>0</v>
      </c>
      <c r="N96" s="30">
        <v>0</v>
      </c>
      <c r="O96" s="30">
        <v>0</v>
      </c>
      <c r="P96" s="30">
        <f>F96+I96+J96+K96+L96+M96+N96+O96</f>
        <v>0</v>
      </c>
      <c r="Q96" s="30">
        <f>H96+I96+J96+K96+L96+M96+N96+O96</f>
        <v>0</v>
      </c>
      <c r="R96" s="30">
        <f>Q96-S96-AM96</f>
        <v>0</v>
      </c>
      <c r="S96" s="30">
        <f>T96+U96+V96</f>
        <v>0</v>
      </c>
      <c r="T96" s="30">
        <v>0</v>
      </c>
      <c r="U96" s="30">
        <v>0</v>
      </c>
      <c r="V96" s="30">
        <v>0</v>
      </c>
      <c r="W96" s="30">
        <v>0</v>
      </c>
      <c r="X96" s="30">
        <v>0</v>
      </c>
      <c r="Y96" s="30">
        <v>0</v>
      </c>
      <c r="Z96" s="30">
        <f>W96+X96+Y96</f>
        <v>0</v>
      </c>
      <c r="AA96" s="30">
        <v>10576</v>
      </c>
      <c r="AB96" s="30">
        <v>16473</v>
      </c>
      <c r="AC96" s="30">
        <v>11059</v>
      </c>
      <c r="AD96" s="30">
        <f>AA96+AB96+AC96</f>
        <v>0</v>
      </c>
      <c r="AE96" s="30">
        <v>0</v>
      </c>
      <c r="AF96" s="30">
        <v>0</v>
      </c>
      <c r="AG96" s="30">
        <v>0</v>
      </c>
      <c r="AH96" s="30">
        <f>AE96+AF96+AG96</f>
        <v>0</v>
      </c>
      <c r="AI96" s="30">
        <v>0</v>
      </c>
      <c r="AJ96" s="30">
        <v>0</v>
      </c>
      <c r="AK96" s="30">
        <v>0</v>
      </c>
      <c r="AL96" s="30">
        <f>AI96+AJ96+AK96</f>
        <v>0</v>
      </c>
      <c r="AM96" s="30">
        <f>AN96+AO96+AP96</f>
        <v>0</v>
      </c>
      <c r="AN96" s="30">
        <v>0</v>
      </c>
      <c r="AO96" s="30">
        <v>43402</v>
      </c>
      <c r="AP96" s="30">
        <v>0</v>
      </c>
      <c r="AQ96" s="30">
        <f>P96-AM96</f>
        <v>0</v>
      </c>
      <c r="AR96" s="30">
        <f>IFERROR(MIN(100,(AM96/P96)*100),0)</f>
        <v>0</v>
      </c>
      <c r="AS96" s="30">
        <f>Q96-AM96</f>
        <v>0</v>
      </c>
      <c r="AT96" s="30">
        <f>IFERROR(MIN(100,(AM96/Q96)*100),0)</f>
        <v>0</v>
      </c>
      <c r="AU96" s="30">
        <v>0</v>
      </c>
      <c r="AV96" s="30">
        <v>0</v>
      </c>
      <c r="AW96" s="30">
        <f>AQ96-AU96</f>
        <v>0</v>
      </c>
    </row>
    <row r="97" spans="1:49">
      <c r="A97" s="27"/>
      <c r="B97" s="28"/>
      <c r="C97" s="29" t="s">
        <v>205</v>
      </c>
      <c r="D97" s="30">
        <f>SUM(D98+D102+D101+D100)</f>
        <v>0</v>
      </c>
      <c r="E97" s="30">
        <f>SUM(E98+E102+E101+E100)</f>
        <v>0</v>
      </c>
      <c r="F97" s="30">
        <f>D97-E97</f>
        <v>0</v>
      </c>
      <c r="G97" s="30">
        <f>SUM(G98+G102+G101+G100)</f>
        <v>0</v>
      </c>
      <c r="H97" s="30">
        <f>G97</f>
        <v>0</v>
      </c>
      <c r="I97" s="30">
        <f>SUM(I98+I102+I101+I100)</f>
        <v>0</v>
      </c>
      <c r="J97" s="30">
        <f>SUM(J98+J102+J101+J100)</f>
        <v>0</v>
      </c>
      <c r="K97" s="30">
        <f>SUM(K98+K102+K101+K100)</f>
        <v>0</v>
      </c>
      <c r="L97" s="30">
        <f>SUM(L98+L102+L101+L100)</f>
        <v>0</v>
      </c>
      <c r="M97" s="30">
        <f>SUM(M98+M102+M101+M100)</f>
        <v>0</v>
      </c>
      <c r="N97" s="30">
        <f>SUM(N98+N102+N101+N100)</f>
        <v>0</v>
      </c>
      <c r="O97" s="30">
        <f>SUM(O98+O102+O101+O100)</f>
        <v>0</v>
      </c>
      <c r="P97" s="30">
        <f>F97+I97+J97+K97+L97+M97+N97+O97</f>
        <v>0</v>
      </c>
      <c r="Q97" s="30">
        <f>H97+I97+J97+K97+L97+M97+N97+O97</f>
        <v>0</v>
      </c>
      <c r="R97" s="30">
        <f>Q97-S97-AM97</f>
        <v>0</v>
      </c>
      <c r="S97" s="30">
        <f>T97+U97+V97</f>
        <v>0</v>
      </c>
      <c r="T97" s="30">
        <f>SUM(T98+T102+T101+T100)</f>
        <v>0</v>
      </c>
      <c r="U97" s="30">
        <f>SUM(U98+U102+U101+U100)</f>
        <v>0</v>
      </c>
      <c r="V97" s="30">
        <f>SUM(V98+V102+V101+V100)</f>
        <v>0</v>
      </c>
      <c r="W97" s="30">
        <f>SUM(W98+W102+W101+W100)</f>
        <v>0</v>
      </c>
      <c r="X97" s="30">
        <f>SUM(X98+X102+X101+X100)</f>
        <v>0</v>
      </c>
      <c r="Y97" s="30">
        <f>SUM(Y98+Y102+Y101+Y100)</f>
        <v>0</v>
      </c>
      <c r="Z97" s="30">
        <f>W97+X97+Y97</f>
        <v>0</v>
      </c>
      <c r="AA97" s="30">
        <f>SUM(AA98+AA102+AA101+AA100)</f>
        <v>0</v>
      </c>
      <c r="AB97" s="30">
        <f>SUM(AB98+AB102+AB101+AB100)</f>
        <v>0</v>
      </c>
      <c r="AC97" s="30">
        <f>SUM(AC98+AC102+AC101+AC100)</f>
        <v>0</v>
      </c>
      <c r="AD97" s="30">
        <f>AA97+AB97+AC97</f>
        <v>0</v>
      </c>
      <c r="AE97" s="30">
        <f>SUM(AE98+AE102+AE101+AE100)</f>
        <v>0</v>
      </c>
      <c r="AF97" s="30">
        <f>SUM(AF98+AF102+AF101+AF100)</f>
        <v>0</v>
      </c>
      <c r="AG97" s="30">
        <f>SUM(AG98+AG102+AG101+AG100)</f>
        <v>0</v>
      </c>
      <c r="AH97" s="30">
        <f>AE97+AF97+AG97</f>
        <v>0</v>
      </c>
      <c r="AI97" s="30">
        <f>SUM(AI98+AI102+AI101+AI100)</f>
        <v>0</v>
      </c>
      <c r="AJ97" s="30">
        <f>SUM(AJ98+AJ102+AJ101+AJ100)</f>
        <v>0</v>
      </c>
      <c r="AK97" s="30">
        <f>SUM(AK98+AK102+AK101+AK100)</f>
        <v>0</v>
      </c>
      <c r="AL97" s="30">
        <f>AI97+AJ97+AK97</f>
        <v>0</v>
      </c>
      <c r="AM97" s="30">
        <f>AN97+AO97+AP97</f>
        <v>0</v>
      </c>
      <c r="AN97" s="30">
        <f>SUM(AN98+AN102+AN101+AN100)</f>
        <v>0</v>
      </c>
      <c r="AO97" s="30">
        <f>SUM(AO98+AO102+AO101+AO100)</f>
        <v>0</v>
      </c>
      <c r="AP97" s="30">
        <f>SUM(AP98+AP102+AP101+AP100)</f>
        <v>0</v>
      </c>
      <c r="AQ97" s="30">
        <f>P97-AM97</f>
        <v>0</v>
      </c>
      <c r="AR97" s="30">
        <f>IFERROR(MIN(100,(AM97/P97)*100),0)</f>
        <v>0</v>
      </c>
      <c r="AS97" s="30">
        <f>Q97-AM97</f>
        <v>0</v>
      </c>
      <c r="AT97" s="30">
        <f>IFERROR(MIN(100,(AM97/Q97)*100),0)</f>
        <v>0</v>
      </c>
      <c r="AU97" s="30">
        <f>SUM(AU98+AU102+AU101+AU100)</f>
        <v>0</v>
      </c>
      <c r="AV97" s="30">
        <f>SUM(AV98+AV102+AV101+AV100)</f>
        <v>0</v>
      </c>
      <c r="AW97" s="30">
        <f>AQ97-AU97</f>
        <v>0</v>
      </c>
    </row>
    <row r="98" spans="1:49">
      <c r="A98" s="27"/>
      <c r="B98" s="28"/>
      <c r="C98" s="31" t="s">
        <v>206</v>
      </c>
      <c r="D98" s="30">
        <f>SUM(D99)</f>
        <v>0</v>
      </c>
      <c r="E98" s="30">
        <f>SUM(E99)</f>
        <v>0</v>
      </c>
      <c r="F98" s="30">
        <f>D98-E98</f>
        <v>0</v>
      </c>
      <c r="G98" s="30">
        <f>SUM(G99)</f>
        <v>0</v>
      </c>
      <c r="H98" s="30">
        <f>G98</f>
        <v>0</v>
      </c>
      <c r="I98" s="30">
        <f>SUM(I99)</f>
        <v>0</v>
      </c>
      <c r="J98" s="30">
        <f>SUM(J99)</f>
        <v>0</v>
      </c>
      <c r="K98" s="30">
        <f>SUM(K99)</f>
        <v>0</v>
      </c>
      <c r="L98" s="30">
        <f>SUM(L99)</f>
        <v>0</v>
      </c>
      <c r="M98" s="30">
        <f>SUM(M99)</f>
        <v>0</v>
      </c>
      <c r="N98" s="30">
        <f>SUM(N99)</f>
        <v>0</v>
      </c>
      <c r="O98" s="30">
        <f>SUM(O99)</f>
        <v>0</v>
      </c>
      <c r="P98" s="30">
        <f>F98+I98+J98+K98+L98+M98+N98+O98</f>
        <v>0</v>
      </c>
      <c r="Q98" s="30">
        <f>H98+I98+J98+K98+L98+M98+N98+O98</f>
        <v>0</v>
      </c>
      <c r="R98" s="30">
        <f>Q98-S98-AM98</f>
        <v>0</v>
      </c>
      <c r="S98" s="30">
        <f>T98+U98+V98</f>
        <v>0</v>
      </c>
      <c r="T98" s="30">
        <f>SUM(T99)</f>
        <v>0</v>
      </c>
      <c r="U98" s="30">
        <f>SUM(U99)</f>
        <v>0</v>
      </c>
      <c r="V98" s="30">
        <f>SUM(V99)</f>
        <v>0</v>
      </c>
      <c r="W98" s="30">
        <f>SUM(W99)</f>
        <v>0</v>
      </c>
      <c r="X98" s="30">
        <f>SUM(X99)</f>
        <v>0</v>
      </c>
      <c r="Y98" s="30">
        <f>SUM(Y99)</f>
        <v>0</v>
      </c>
      <c r="Z98" s="30">
        <f>W98+X98+Y98</f>
        <v>0</v>
      </c>
      <c r="AA98" s="30">
        <f>SUM(AA99)</f>
        <v>0</v>
      </c>
      <c r="AB98" s="30">
        <f>SUM(AB99)</f>
        <v>0</v>
      </c>
      <c r="AC98" s="30">
        <f>SUM(AC99)</f>
        <v>0</v>
      </c>
      <c r="AD98" s="30">
        <f>AA98+AB98+AC98</f>
        <v>0</v>
      </c>
      <c r="AE98" s="30">
        <f>SUM(AE99)</f>
        <v>0</v>
      </c>
      <c r="AF98" s="30">
        <f>SUM(AF99)</f>
        <v>0</v>
      </c>
      <c r="AG98" s="30">
        <f>SUM(AG99)</f>
        <v>0</v>
      </c>
      <c r="AH98" s="30">
        <f>AE98+AF98+AG98</f>
        <v>0</v>
      </c>
      <c r="AI98" s="30">
        <f>SUM(AI99)</f>
        <v>0</v>
      </c>
      <c r="AJ98" s="30">
        <f>SUM(AJ99)</f>
        <v>0</v>
      </c>
      <c r="AK98" s="30">
        <f>SUM(AK99)</f>
        <v>0</v>
      </c>
      <c r="AL98" s="30">
        <f>AI98+AJ98+AK98</f>
        <v>0</v>
      </c>
      <c r="AM98" s="30">
        <f>AN98+AO98+AP98</f>
        <v>0</v>
      </c>
      <c r="AN98" s="30">
        <f>SUM(AN99)</f>
        <v>0</v>
      </c>
      <c r="AO98" s="30">
        <f>SUM(AO99)</f>
        <v>0</v>
      </c>
      <c r="AP98" s="30">
        <f>SUM(AP99)</f>
        <v>0</v>
      </c>
      <c r="AQ98" s="30">
        <f>P98-AM98</f>
        <v>0</v>
      </c>
      <c r="AR98" s="30">
        <f>IFERROR(MIN(100,(AM98/P98)*100),0)</f>
        <v>0</v>
      </c>
      <c r="AS98" s="30">
        <f>Q98-AM98</f>
        <v>0</v>
      </c>
      <c r="AT98" s="30">
        <f>IFERROR(MIN(100,(AM98/Q98)*100),0)</f>
        <v>0</v>
      </c>
      <c r="AU98" s="30">
        <f>SUM(AU99)</f>
        <v>0</v>
      </c>
      <c r="AV98" s="30">
        <f>SUM(AV99)</f>
        <v>0</v>
      </c>
      <c r="AW98" s="30">
        <f>AQ98-AU98</f>
        <v>0</v>
      </c>
    </row>
    <row r="99" spans="1:49">
      <c r="A99" s="27"/>
      <c r="B99" s="28"/>
      <c r="C99" s="32" t="s">
        <v>207</v>
      </c>
      <c r="D99" s="30">
        <v>26400</v>
      </c>
      <c r="E99" s="30">
        <v>0</v>
      </c>
      <c r="F99" s="30">
        <f>D99-E99</f>
        <v>0</v>
      </c>
      <c r="G99" s="30">
        <v>3300</v>
      </c>
      <c r="H99" s="30">
        <f>G99</f>
        <v>0</v>
      </c>
      <c r="I99" s="30">
        <v>5441.26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f>F99+I99+J99+K99+L99+M99+N99+O99</f>
        <v>0</v>
      </c>
      <c r="Q99" s="30">
        <f>H99+I99+J99+K99+L99+M99+N99+O99</f>
        <v>0</v>
      </c>
      <c r="R99" s="30">
        <f>Q99-S99-AM99</f>
        <v>0</v>
      </c>
      <c r="S99" s="30">
        <f>T99+U99+V99</f>
        <v>0</v>
      </c>
      <c r="T99" s="30">
        <v>0</v>
      </c>
      <c r="U99" s="30">
        <v>0</v>
      </c>
      <c r="V99" s="30">
        <v>0</v>
      </c>
      <c r="W99" s="30">
        <v>0</v>
      </c>
      <c r="X99" s="30">
        <v>0</v>
      </c>
      <c r="Y99" s="30">
        <v>0</v>
      </c>
      <c r="Z99" s="30">
        <f>W99+X99+Y99</f>
        <v>0</v>
      </c>
      <c r="AA99" s="30">
        <v>3789.84</v>
      </c>
      <c r="AB99" s="30">
        <v>988.68</v>
      </c>
      <c r="AC99" s="30">
        <v>997.24</v>
      </c>
      <c r="AD99" s="30">
        <f>AA99+AB99+AC99</f>
        <v>0</v>
      </c>
      <c r="AE99" s="30">
        <v>0</v>
      </c>
      <c r="AF99" s="30">
        <v>0</v>
      </c>
      <c r="AG99" s="30">
        <v>0</v>
      </c>
      <c r="AH99" s="30">
        <f>AE99+AF99+AG99</f>
        <v>0</v>
      </c>
      <c r="AI99" s="30">
        <v>0</v>
      </c>
      <c r="AJ99" s="30">
        <v>0</v>
      </c>
      <c r="AK99" s="30">
        <v>0</v>
      </c>
      <c r="AL99" s="30">
        <f>AI99+AJ99+AK99</f>
        <v>0</v>
      </c>
      <c r="AM99" s="30">
        <f>AN99+AO99+AP99</f>
        <v>0</v>
      </c>
      <c r="AN99" s="30">
        <v>0</v>
      </c>
      <c r="AO99" s="30">
        <v>8506.4</v>
      </c>
      <c r="AP99" s="30">
        <v>0</v>
      </c>
      <c r="AQ99" s="30">
        <f>P99-AM99</f>
        <v>0</v>
      </c>
      <c r="AR99" s="30">
        <f>IFERROR(MIN(100,(AM99/P99)*100),0)</f>
        <v>0</v>
      </c>
      <c r="AS99" s="30">
        <f>Q99-AM99</f>
        <v>0</v>
      </c>
      <c r="AT99" s="30">
        <f>IFERROR(MIN(100,(AM99/Q99)*100),0)</f>
        <v>0</v>
      </c>
      <c r="AU99" s="30">
        <v>0</v>
      </c>
      <c r="AV99" s="30">
        <v>0</v>
      </c>
      <c r="AW99" s="30">
        <f>AQ99-AU99</f>
        <v>0</v>
      </c>
    </row>
    <row r="100" spans="1:49">
      <c r="A100" s="27"/>
      <c r="B100" s="28"/>
      <c r="C100" s="31" t="s">
        <v>208</v>
      </c>
      <c r="D100" s="30">
        <v>1200</v>
      </c>
      <c r="E100" s="30">
        <v>0</v>
      </c>
      <c r="F100" s="30">
        <f>D100-E100</f>
        <v>0</v>
      </c>
      <c r="G100" s="30">
        <v>300</v>
      </c>
      <c r="H100" s="30">
        <f>G100</f>
        <v>0</v>
      </c>
      <c r="I100" s="30">
        <v>-300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f>F100+I100+J100+K100+L100+M100+N100+O100</f>
        <v>0</v>
      </c>
      <c r="Q100" s="30">
        <f>H100+I100+J100+K100+L100+M100+N100+O100</f>
        <v>0</v>
      </c>
      <c r="R100" s="30">
        <f>Q100-S100-AM100</f>
        <v>0</v>
      </c>
      <c r="S100" s="30">
        <f>T100+U100+V100</f>
        <v>0</v>
      </c>
      <c r="T100" s="30">
        <v>0</v>
      </c>
      <c r="U100" s="30">
        <v>0</v>
      </c>
      <c r="V100" s="30">
        <v>0</v>
      </c>
      <c r="W100" s="30">
        <v>0</v>
      </c>
      <c r="X100" s="30">
        <v>0</v>
      </c>
      <c r="Y100" s="30">
        <v>0</v>
      </c>
      <c r="Z100" s="30">
        <f>W100+X100+Y100</f>
        <v>0</v>
      </c>
      <c r="AA100" s="30">
        <v>0</v>
      </c>
      <c r="AB100" s="30">
        <v>0</v>
      </c>
      <c r="AC100" s="30">
        <v>0</v>
      </c>
      <c r="AD100" s="30">
        <f>AA100+AB100+AC100</f>
        <v>0</v>
      </c>
      <c r="AE100" s="30">
        <v>0</v>
      </c>
      <c r="AF100" s="30">
        <v>0</v>
      </c>
      <c r="AG100" s="30">
        <v>0</v>
      </c>
      <c r="AH100" s="30">
        <f>AE100+AF100+AG100</f>
        <v>0</v>
      </c>
      <c r="AI100" s="30">
        <v>0</v>
      </c>
      <c r="AJ100" s="30">
        <v>0</v>
      </c>
      <c r="AK100" s="30">
        <v>0</v>
      </c>
      <c r="AL100" s="30">
        <f>AI100+AJ100+AK100</f>
        <v>0</v>
      </c>
      <c r="AM100" s="30">
        <f>AN100+AO100+AP100</f>
        <v>0</v>
      </c>
      <c r="AN100" s="30">
        <v>0</v>
      </c>
      <c r="AO100" s="30">
        <v>0</v>
      </c>
      <c r="AP100" s="30">
        <v>0</v>
      </c>
      <c r="AQ100" s="30">
        <f>P100-AM100</f>
        <v>0</v>
      </c>
      <c r="AR100" s="30">
        <f>IFERROR(MIN(100,(AM100/P100)*100),0)</f>
        <v>0</v>
      </c>
      <c r="AS100" s="30">
        <f>Q100-AM100</f>
        <v>0</v>
      </c>
      <c r="AT100" s="30">
        <f>IFERROR(MIN(100,(AM100/Q100)*100),0)</f>
        <v>0</v>
      </c>
      <c r="AU100" s="30">
        <v>0</v>
      </c>
      <c r="AV100" s="30">
        <v>0</v>
      </c>
      <c r="AW100" s="30">
        <f>AQ100-AU100</f>
        <v>0</v>
      </c>
    </row>
    <row r="101" spans="1:49">
      <c r="A101" s="27"/>
      <c r="B101" s="28"/>
      <c r="C101" s="31" t="s">
        <v>209</v>
      </c>
      <c r="D101" s="30">
        <v>38400</v>
      </c>
      <c r="E101" s="30">
        <v>0</v>
      </c>
      <c r="F101" s="30">
        <f>D101-E101</f>
        <v>0</v>
      </c>
      <c r="G101" s="30">
        <v>6600</v>
      </c>
      <c r="H101" s="30">
        <f>G101</f>
        <v>0</v>
      </c>
      <c r="I101" s="30">
        <v>-7475.26</v>
      </c>
      <c r="J101" s="30">
        <v>0</v>
      </c>
      <c r="K101" s="30">
        <v>36600</v>
      </c>
      <c r="L101" s="30">
        <v>0</v>
      </c>
      <c r="M101" s="30">
        <v>0</v>
      </c>
      <c r="N101" s="30">
        <v>0</v>
      </c>
      <c r="O101" s="30">
        <v>0</v>
      </c>
      <c r="P101" s="30">
        <f>F101+I101+J101+K101+L101+M101+N101+O101</f>
        <v>0</v>
      </c>
      <c r="Q101" s="30">
        <f>H101+I101+J101+K101+L101+M101+N101+O101</f>
        <v>0</v>
      </c>
      <c r="R101" s="30">
        <f>Q101-S101-AM101</f>
        <v>0</v>
      </c>
      <c r="S101" s="30">
        <f>T101+U101+V101</f>
        <v>0</v>
      </c>
      <c r="T101" s="30">
        <v>0</v>
      </c>
      <c r="U101" s="30">
        <v>0</v>
      </c>
      <c r="V101" s="30">
        <v>0</v>
      </c>
      <c r="W101" s="30">
        <v>0</v>
      </c>
      <c r="X101" s="30">
        <v>0</v>
      </c>
      <c r="Y101" s="30">
        <v>0</v>
      </c>
      <c r="Z101" s="30">
        <f>W101+X101+Y101</f>
        <v>0</v>
      </c>
      <c r="AA101" s="30">
        <v>13577.99</v>
      </c>
      <c r="AB101" s="30">
        <v>3681.3</v>
      </c>
      <c r="AC101" s="30">
        <v>5777.58</v>
      </c>
      <c r="AD101" s="30">
        <f>AA101+AB101+AC101</f>
        <v>0</v>
      </c>
      <c r="AE101" s="30">
        <v>0</v>
      </c>
      <c r="AF101" s="30">
        <v>0</v>
      </c>
      <c r="AG101" s="30">
        <v>0</v>
      </c>
      <c r="AH101" s="30">
        <f>AE101+AF101+AG101</f>
        <v>0</v>
      </c>
      <c r="AI101" s="30">
        <v>0</v>
      </c>
      <c r="AJ101" s="30">
        <v>0</v>
      </c>
      <c r="AK101" s="30">
        <v>0</v>
      </c>
      <c r="AL101" s="30">
        <f>AI101+AJ101+AK101</f>
        <v>0</v>
      </c>
      <c r="AM101" s="30">
        <f>AN101+AO101+AP101</f>
        <v>0</v>
      </c>
      <c r="AN101" s="30">
        <v>0</v>
      </c>
      <c r="AO101" s="30">
        <v>30773.61</v>
      </c>
      <c r="AP101" s="30">
        <v>0</v>
      </c>
      <c r="AQ101" s="30">
        <f>P101-AM101</f>
        <v>0</v>
      </c>
      <c r="AR101" s="30">
        <f>IFERROR(MIN(100,(AM101/P101)*100),0)</f>
        <v>0</v>
      </c>
      <c r="AS101" s="30">
        <f>Q101-AM101</f>
        <v>0</v>
      </c>
      <c r="AT101" s="30">
        <f>IFERROR(MIN(100,(AM101/Q101)*100),0)</f>
        <v>0</v>
      </c>
      <c r="AU101" s="30">
        <v>0</v>
      </c>
      <c r="AV101" s="30">
        <v>0</v>
      </c>
      <c r="AW101" s="30">
        <f>AQ101-AU101</f>
        <v>0</v>
      </c>
    </row>
    <row r="102" spans="1:49">
      <c r="A102" s="27"/>
      <c r="B102" s="28"/>
      <c r="C102" s="31" t="s">
        <v>210</v>
      </c>
      <c r="D102" s="30">
        <v>21600</v>
      </c>
      <c r="E102" s="30">
        <v>0</v>
      </c>
      <c r="F102" s="30">
        <f>D102-E102</f>
        <v>0</v>
      </c>
      <c r="G102" s="30">
        <v>2100</v>
      </c>
      <c r="H102" s="30">
        <f>G102</f>
        <v>0</v>
      </c>
      <c r="I102" s="30">
        <v>2334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f>F102+I102+J102+K102+L102+M102+N102+O102</f>
        <v>0</v>
      </c>
      <c r="Q102" s="30">
        <f>H102+I102+J102+K102+L102+M102+N102+O102</f>
        <v>0</v>
      </c>
      <c r="R102" s="30">
        <f>Q102-S102-AM102</f>
        <v>0</v>
      </c>
      <c r="S102" s="30">
        <f>T102+U102+V102</f>
        <v>0</v>
      </c>
      <c r="T102" s="30">
        <v>0</v>
      </c>
      <c r="U102" s="30">
        <v>0</v>
      </c>
      <c r="V102" s="30">
        <v>0</v>
      </c>
      <c r="W102" s="30">
        <v>0</v>
      </c>
      <c r="X102" s="30">
        <v>0</v>
      </c>
      <c r="Y102" s="30">
        <v>0</v>
      </c>
      <c r="Z102" s="30">
        <f>W102+X102+Y102</f>
        <v>0</v>
      </c>
      <c r="AA102" s="30">
        <v>287</v>
      </c>
      <c r="AB102" s="30">
        <v>578</v>
      </c>
      <c r="AC102" s="30">
        <v>108</v>
      </c>
      <c r="AD102" s="30">
        <f>AA102+AB102+AC102</f>
        <v>0</v>
      </c>
      <c r="AE102" s="30">
        <v>0</v>
      </c>
      <c r="AF102" s="30">
        <v>0</v>
      </c>
      <c r="AG102" s="30">
        <v>0</v>
      </c>
      <c r="AH102" s="30">
        <f>AE102+AF102+AG102</f>
        <v>0</v>
      </c>
      <c r="AI102" s="30">
        <v>0</v>
      </c>
      <c r="AJ102" s="30">
        <v>0</v>
      </c>
      <c r="AK102" s="30">
        <v>0</v>
      </c>
      <c r="AL102" s="30">
        <f>AI102+AJ102+AK102</f>
        <v>0</v>
      </c>
      <c r="AM102" s="30">
        <f>AN102+AO102+AP102</f>
        <v>0</v>
      </c>
      <c r="AN102" s="30">
        <v>0</v>
      </c>
      <c r="AO102" s="30">
        <v>2407</v>
      </c>
      <c r="AP102" s="30">
        <v>0</v>
      </c>
      <c r="AQ102" s="30">
        <f>P102-AM102</f>
        <v>0</v>
      </c>
      <c r="AR102" s="30">
        <f>IFERROR(MIN(100,(AM102/P102)*100),0)</f>
        <v>0</v>
      </c>
      <c r="AS102" s="30">
        <f>Q102-AM102</f>
        <v>0</v>
      </c>
      <c r="AT102" s="30">
        <f>IFERROR(MIN(100,(AM102/Q102)*100),0)</f>
        <v>0</v>
      </c>
      <c r="AU102" s="30">
        <v>0</v>
      </c>
      <c r="AV102" s="30">
        <v>0</v>
      </c>
      <c r="AW102" s="30">
        <f>AQ102-AU102</f>
        <v>0</v>
      </c>
    </row>
    <row r="103" spans="1:49">
      <c r="A103" s="23"/>
      <c r="B103" s="24" t="s">
        <v>211</v>
      </c>
      <c r="C103" s="25"/>
      <c r="D103" s="26">
        <f>SUM(D104)</f>
        <v>0</v>
      </c>
      <c r="E103" s="26">
        <f>SUM(E104)</f>
        <v>0</v>
      </c>
      <c r="F103" s="26">
        <f>D103-E103</f>
        <v>0</v>
      </c>
      <c r="G103" s="26">
        <f>SUM(G104)</f>
        <v>0</v>
      </c>
      <c r="H103" s="26">
        <f>G103</f>
        <v>0</v>
      </c>
      <c r="I103" s="26">
        <f>SUM(I104)</f>
        <v>0</v>
      </c>
      <c r="J103" s="26">
        <f>SUM(J104)</f>
        <v>0</v>
      </c>
      <c r="K103" s="26">
        <f>SUM(K104)</f>
        <v>0</v>
      </c>
      <c r="L103" s="26">
        <f>SUM(L104)</f>
        <v>0</v>
      </c>
      <c r="M103" s="26">
        <f>SUM(M104)</f>
        <v>0</v>
      </c>
      <c r="N103" s="26">
        <f>SUM(N104)</f>
        <v>0</v>
      </c>
      <c r="O103" s="26">
        <f>SUM(O104)</f>
        <v>0</v>
      </c>
      <c r="P103" s="26">
        <f>F103+I103+J103+K103+L103+M103+N103+O103</f>
        <v>0</v>
      </c>
      <c r="Q103" s="26">
        <f>H103+I103+J103+K103+L103+M103+N103+O103</f>
        <v>0</v>
      </c>
      <c r="R103" s="26">
        <f>Q103-S103-AM103</f>
        <v>0</v>
      </c>
      <c r="S103" s="26">
        <f>T103+U103+V103</f>
        <v>0</v>
      </c>
      <c r="T103" s="26">
        <f>SUM(T104)</f>
        <v>0</v>
      </c>
      <c r="U103" s="26">
        <f>SUM(U104)</f>
        <v>0</v>
      </c>
      <c r="V103" s="26">
        <f>SUM(V104)</f>
        <v>0</v>
      </c>
      <c r="W103" s="26">
        <f>SUM(W104)</f>
        <v>0</v>
      </c>
      <c r="X103" s="26">
        <f>SUM(X104)</f>
        <v>0</v>
      </c>
      <c r="Y103" s="26">
        <f>SUM(Y104)</f>
        <v>0</v>
      </c>
      <c r="Z103" s="26">
        <f>W103+X103+Y103</f>
        <v>0</v>
      </c>
      <c r="AA103" s="26">
        <f>SUM(AA104)</f>
        <v>0</v>
      </c>
      <c r="AB103" s="26">
        <f>SUM(AB104)</f>
        <v>0</v>
      </c>
      <c r="AC103" s="26">
        <f>SUM(AC104)</f>
        <v>0</v>
      </c>
      <c r="AD103" s="26">
        <f>AA103+AB103+AC103</f>
        <v>0</v>
      </c>
      <c r="AE103" s="26">
        <f>SUM(AE104)</f>
        <v>0</v>
      </c>
      <c r="AF103" s="26">
        <f>SUM(AF104)</f>
        <v>0</v>
      </c>
      <c r="AG103" s="26">
        <f>SUM(AG104)</f>
        <v>0</v>
      </c>
      <c r="AH103" s="26">
        <f>AE103+AF103+AG103</f>
        <v>0</v>
      </c>
      <c r="AI103" s="26">
        <f>SUM(AI104)</f>
        <v>0</v>
      </c>
      <c r="AJ103" s="26">
        <f>SUM(AJ104)</f>
        <v>0</v>
      </c>
      <c r="AK103" s="26">
        <f>SUM(AK104)</f>
        <v>0</v>
      </c>
      <c r="AL103" s="26">
        <f>AI103+AJ103+AK103</f>
        <v>0</v>
      </c>
      <c r="AM103" s="26">
        <f>AN103+AO103+AP103</f>
        <v>0</v>
      </c>
      <c r="AN103" s="26">
        <f>SUM(AN104)</f>
        <v>0</v>
      </c>
      <c r="AO103" s="26">
        <f>SUM(AO104)</f>
        <v>0</v>
      </c>
      <c r="AP103" s="26">
        <f>SUM(AP104)</f>
        <v>0</v>
      </c>
      <c r="AQ103" s="26">
        <f>P103-AM103</f>
        <v>0</v>
      </c>
      <c r="AR103" s="26">
        <f>IFERROR(MIN(100,(AM103/P103)*100),0)</f>
        <v>0</v>
      </c>
      <c r="AS103" s="26">
        <f>Q103-AM103</f>
        <v>0</v>
      </c>
      <c r="AT103" s="26">
        <f>IFERROR(MIN(100,(AM103/Q103)*100),0)</f>
        <v>0</v>
      </c>
      <c r="AU103" s="26">
        <f>SUM(AU104)</f>
        <v>0</v>
      </c>
      <c r="AV103" s="26">
        <f>SUM(AV104)</f>
        <v>0</v>
      </c>
      <c r="AW103" s="26">
        <f>AQ103-AU103</f>
        <v>0</v>
      </c>
    </row>
    <row r="104" spans="1:49">
      <c r="A104" s="27"/>
      <c r="B104" s="28"/>
      <c r="C104" s="29" t="s">
        <v>212</v>
      </c>
      <c r="D104" s="30">
        <f>SUM(D106+D105)</f>
        <v>0</v>
      </c>
      <c r="E104" s="30">
        <f>SUM(E106+E105)</f>
        <v>0</v>
      </c>
      <c r="F104" s="30">
        <f>D104-E104</f>
        <v>0</v>
      </c>
      <c r="G104" s="30">
        <f>SUM(G106+G105)</f>
        <v>0</v>
      </c>
      <c r="H104" s="30">
        <f>G104</f>
        <v>0</v>
      </c>
      <c r="I104" s="30">
        <f>SUM(I106+I105)</f>
        <v>0</v>
      </c>
      <c r="J104" s="30">
        <f>SUM(J106+J105)</f>
        <v>0</v>
      </c>
      <c r="K104" s="30">
        <f>SUM(K106+K105)</f>
        <v>0</v>
      </c>
      <c r="L104" s="30">
        <f>SUM(L106+L105)</f>
        <v>0</v>
      </c>
      <c r="M104" s="30">
        <f>SUM(M106+M105)</f>
        <v>0</v>
      </c>
      <c r="N104" s="30">
        <f>SUM(N106+N105)</f>
        <v>0</v>
      </c>
      <c r="O104" s="30">
        <f>SUM(O106+O105)</f>
        <v>0</v>
      </c>
      <c r="P104" s="30">
        <f>F104+I104+J104+K104+L104+M104+N104+O104</f>
        <v>0</v>
      </c>
      <c r="Q104" s="30">
        <f>H104+I104+J104+K104+L104+M104+N104+O104</f>
        <v>0</v>
      </c>
      <c r="R104" s="30">
        <f>Q104-S104-AM104</f>
        <v>0</v>
      </c>
      <c r="S104" s="30">
        <f>T104+U104+V104</f>
        <v>0</v>
      </c>
      <c r="T104" s="30">
        <f>SUM(T106+T105)</f>
        <v>0</v>
      </c>
      <c r="U104" s="30">
        <f>SUM(U106+U105)</f>
        <v>0</v>
      </c>
      <c r="V104" s="30">
        <f>SUM(V106+V105)</f>
        <v>0</v>
      </c>
      <c r="W104" s="30">
        <f>SUM(W106+W105)</f>
        <v>0</v>
      </c>
      <c r="X104" s="30">
        <f>SUM(X106+X105)</f>
        <v>0</v>
      </c>
      <c r="Y104" s="30">
        <f>SUM(Y106+Y105)</f>
        <v>0</v>
      </c>
      <c r="Z104" s="30">
        <f>W104+X104+Y104</f>
        <v>0</v>
      </c>
      <c r="AA104" s="30">
        <f>SUM(AA106+AA105)</f>
        <v>0</v>
      </c>
      <c r="AB104" s="30">
        <f>SUM(AB106+AB105)</f>
        <v>0</v>
      </c>
      <c r="AC104" s="30">
        <f>SUM(AC106+AC105)</f>
        <v>0</v>
      </c>
      <c r="AD104" s="30">
        <f>AA104+AB104+AC104</f>
        <v>0</v>
      </c>
      <c r="AE104" s="30">
        <f>SUM(AE106+AE105)</f>
        <v>0</v>
      </c>
      <c r="AF104" s="30">
        <f>SUM(AF106+AF105)</f>
        <v>0</v>
      </c>
      <c r="AG104" s="30">
        <f>SUM(AG106+AG105)</f>
        <v>0</v>
      </c>
      <c r="AH104" s="30">
        <f>AE104+AF104+AG104</f>
        <v>0</v>
      </c>
      <c r="AI104" s="30">
        <f>SUM(AI106+AI105)</f>
        <v>0</v>
      </c>
      <c r="AJ104" s="30">
        <f>SUM(AJ106+AJ105)</f>
        <v>0</v>
      </c>
      <c r="AK104" s="30">
        <f>SUM(AK106+AK105)</f>
        <v>0</v>
      </c>
      <c r="AL104" s="30">
        <f>AI104+AJ104+AK104</f>
        <v>0</v>
      </c>
      <c r="AM104" s="30">
        <f>AN104+AO104+AP104</f>
        <v>0</v>
      </c>
      <c r="AN104" s="30">
        <f>SUM(AN106+AN105)</f>
        <v>0</v>
      </c>
      <c r="AO104" s="30">
        <f>SUM(AO106+AO105)</f>
        <v>0</v>
      </c>
      <c r="AP104" s="30">
        <f>SUM(AP106+AP105)</f>
        <v>0</v>
      </c>
      <c r="AQ104" s="30">
        <f>P104-AM104</f>
        <v>0</v>
      </c>
      <c r="AR104" s="30">
        <f>IFERROR(MIN(100,(AM104/P104)*100),0)</f>
        <v>0</v>
      </c>
      <c r="AS104" s="30">
        <f>Q104-AM104</f>
        <v>0</v>
      </c>
      <c r="AT104" s="30">
        <f>IFERROR(MIN(100,(AM104/Q104)*100),0)</f>
        <v>0</v>
      </c>
      <c r="AU104" s="30">
        <f>SUM(AU106+AU105)</f>
        <v>0</v>
      </c>
      <c r="AV104" s="30">
        <f>SUM(AV106+AV105)</f>
        <v>0</v>
      </c>
      <c r="AW104" s="30">
        <f>AQ104-AU104</f>
        <v>0</v>
      </c>
    </row>
    <row r="105" spans="1:49">
      <c r="A105" s="27"/>
      <c r="B105" s="28"/>
      <c r="C105" s="31" t="s">
        <v>213</v>
      </c>
      <c r="D105" s="30">
        <v>3800</v>
      </c>
      <c r="E105" s="30">
        <v>0</v>
      </c>
      <c r="F105" s="30">
        <f>D105-E105</f>
        <v>0</v>
      </c>
      <c r="G105" s="30">
        <v>7000</v>
      </c>
      <c r="H105" s="30">
        <f>G105</f>
        <v>0</v>
      </c>
      <c r="I105" s="30">
        <v>3250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f>F105+I105+J105+K105+L105+M105+N105+O105</f>
        <v>0</v>
      </c>
      <c r="Q105" s="30">
        <f>H105+I105+J105+K105+L105+M105+N105+O105</f>
        <v>0</v>
      </c>
      <c r="R105" s="30">
        <f>Q105-S105-AM105</f>
        <v>0</v>
      </c>
      <c r="S105" s="30">
        <f>T105+U105+V105</f>
        <v>0</v>
      </c>
      <c r="T105" s="30">
        <v>0</v>
      </c>
      <c r="U105" s="30">
        <v>0</v>
      </c>
      <c r="V105" s="30">
        <v>0</v>
      </c>
      <c r="W105" s="30">
        <v>0</v>
      </c>
      <c r="X105" s="30">
        <v>0</v>
      </c>
      <c r="Y105" s="30">
        <v>0</v>
      </c>
      <c r="Z105" s="30">
        <f>W105+X105+Y105</f>
        <v>0</v>
      </c>
      <c r="AA105" s="30">
        <v>5620</v>
      </c>
      <c r="AB105" s="30">
        <v>980</v>
      </c>
      <c r="AC105" s="30">
        <v>0</v>
      </c>
      <c r="AD105" s="30">
        <f>AA105+AB105+AC105</f>
        <v>0</v>
      </c>
      <c r="AE105" s="30">
        <v>0</v>
      </c>
      <c r="AF105" s="30">
        <v>0</v>
      </c>
      <c r="AG105" s="30">
        <v>0</v>
      </c>
      <c r="AH105" s="30">
        <f>AE105+AF105+AG105</f>
        <v>0</v>
      </c>
      <c r="AI105" s="30">
        <v>0</v>
      </c>
      <c r="AJ105" s="30">
        <v>0</v>
      </c>
      <c r="AK105" s="30">
        <v>0</v>
      </c>
      <c r="AL105" s="30">
        <f>AI105+AJ105+AK105</f>
        <v>0</v>
      </c>
      <c r="AM105" s="30">
        <f>AN105+AO105+AP105</f>
        <v>0</v>
      </c>
      <c r="AN105" s="30">
        <v>0</v>
      </c>
      <c r="AO105" s="30">
        <v>9880</v>
      </c>
      <c r="AP105" s="30">
        <v>0</v>
      </c>
      <c r="AQ105" s="30">
        <f>P105-AM105</f>
        <v>0</v>
      </c>
      <c r="AR105" s="30">
        <f>IFERROR(MIN(100,(AM105/P105)*100),0)</f>
        <v>0</v>
      </c>
      <c r="AS105" s="30">
        <f>Q105-AM105</f>
        <v>0</v>
      </c>
      <c r="AT105" s="30">
        <f>IFERROR(MIN(100,(AM105/Q105)*100),0)</f>
        <v>0</v>
      </c>
      <c r="AU105" s="30">
        <v>0</v>
      </c>
      <c r="AV105" s="30">
        <v>0</v>
      </c>
      <c r="AW105" s="30">
        <f>AQ105-AU105</f>
        <v>0</v>
      </c>
    </row>
    <row r="106" spans="1:49">
      <c r="A106" s="27"/>
      <c r="B106" s="28"/>
      <c r="C106" s="31" t="s">
        <v>214</v>
      </c>
      <c r="D106" s="30">
        <v>11100</v>
      </c>
      <c r="E106" s="30">
        <v>0</v>
      </c>
      <c r="F106" s="30">
        <f>D106-E106</f>
        <v>0</v>
      </c>
      <c r="G106" s="30">
        <v>7900</v>
      </c>
      <c r="H106" s="30">
        <f>G106</f>
        <v>0</v>
      </c>
      <c r="I106" s="30">
        <v>-3250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0</v>
      </c>
      <c r="P106" s="30">
        <f>F106+I106+J106+K106+L106+M106+N106+O106</f>
        <v>0</v>
      </c>
      <c r="Q106" s="30">
        <f>H106+I106+J106+K106+L106+M106+N106+O106</f>
        <v>0</v>
      </c>
      <c r="R106" s="30">
        <f>Q106-S106-AM106</f>
        <v>0</v>
      </c>
      <c r="S106" s="30">
        <f>T106+U106+V106</f>
        <v>0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f>W106+X106+Y106</f>
        <v>0</v>
      </c>
      <c r="AA106" s="30">
        <v>0</v>
      </c>
      <c r="AB106" s="30">
        <v>0</v>
      </c>
      <c r="AC106" s="30">
        <v>0</v>
      </c>
      <c r="AD106" s="30">
        <f>AA106+AB106+AC106</f>
        <v>0</v>
      </c>
      <c r="AE106" s="30">
        <v>0</v>
      </c>
      <c r="AF106" s="30">
        <v>0</v>
      </c>
      <c r="AG106" s="30">
        <v>0</v>
      </c>
      <c r="AH106" s="30">
        <f>AE106+AF106+AG106</f>
        <v>0</v>
      </c>
      <c r="AI106" s="30">
        <v>0</v>
      </c>
      <c r="AJ106" s="30">
        <v>0</v>
      </c>
      <c r="AK106" s="30">
        <v>0</v>
      </c>
      <c r="AL106" s="30">
        <f>AI106+AJ106+AK106</f>
        <v>0</v>
      </c>
      <c r="AM106" s="30">
        <f>AN106+AO106+AP106</f>
        <v>0</v>
      </c>
      <c r="AN106" s="30">
        <v>0</v>
      </c>
      <c r="AO106" s="30">
        <v>4650</v>
      </c>
      <c r="AP106" s="30">
        <v>0</v>
      </c>
      <c r="AQ106" s="30">
        <f>P106-AM106</f>
        <v>0</v>
      </c>
      <c r="AR106" s="30">
        <f>IFERROR(MIN(100,(AM106/P106)*100),0)</f>
        <v>0</v>
      </c>
      <c r="AS106" s="30">
        <f>Q106-AM106</f>
        <v>0</v>
      </c>
      <c r="AT106" s="30">
        <f>IFERROR(MIN(100,(AM106/Q106)*100),0)</f>
        <v>0</v>
      </c>
      <c r="AU106" s="30">
        <v>0</v>
      </c>
      <c r="AV106" s="30">
        <v>0</v>
      </c>
      <c r="AW106" s="30">
        <f>AQ106-AU106</f>
        <v>0</v>
      </c>
    </row>
    <row r="107" spans="1:49">
      <c r="A107" s="20" t="s">
        <v>215</v>
      </c>
      <c r="B107" s="21"/>
      <c r="C107" s="21"/>
      <c r="D107" s="22">
        <f>SUM(D108)</f>
        <v>0</v>
      </c>
      <c r="E107" s="22">
        <f>SUM(E108)</f>
        <v>0</v>
      </c>
      <c r="F107" s="22">
        <f>D107-E107</f>
        <v>0</v>
      </c>
      <c r="G107" s="22">
        <f>SUM(G108)</f>
        <v>0</v>
      </c>
      <c r="H107" s="22">
        <f>G107</f>
        <v>0</v>
      </c>
      <c r="I107" s="22">
        <f>SUM(I108)</f>
        <v>0</v>
      </c>
      <c r="J107" s="22">
        <f>SUM(J108)</f>
        <v>0</v>
      </c>
      <c r="K107" s="22">
        <f>SUM(K108)</f>
        <v>0</v>
      </c>
      <c r="L107" s="22">
        <f>SUM(L108)</f>
        <v>0</v>
      </c>
      <c r="M107" s="22">
        <f>SUM(M108)</f>
        <v>0</v>
      </c>
      <c r="N107" s="22">
        <f>SUM(N108)</f>
        <v>0</v>
      </c>
      <c r="O107" s="22">
        <f>SUM(O108)</f>
        <v>0</v>
      </c>
      <c r="P107" s="22">
        <f>F107+I107+J107+K107+L107+M107+N107+O107</f>
        <v>0</v>
      </c>
      <c r="Q107" s="22">
        <f>H107+I107+J107+K107+L107+M107+N107+O107</f>
        <v>0</v>
      </c>
      <c r="R107" s="22">
        <f>Q107-S107-AM107</f>
        <v>0</v>
      </c>
      <c r="S107" s="22">
        <f>T107+U107+V107</f>
        <v>0</v>
      </c>
      <c r="T107" s="22">
        <f>SUM(T108)</f>
        <v>0</v>
      </c>
      <c r="U107" s="22">
        <f>SUM(U108)</f>
        <v>0</v>
      </c>
      <c r="V107" s="22">
        <f>SUM(V108)</f>
        <v>0</v>
      </c>
      <c r="W107" s="22">
        <f>SUM(W108)</f>
        <v>0</v>
      </c>
      <c r="X107" s="22">
        <f>SUM(X108)</f>
        <v>0</v>
      </c>
      <c r="Y107" s="22">
        <f>SUM(Y108)</f>
        <v>0</v>
      </c>
      <c r="Z107" s="22">
        <f>W107+X107+Y107</f>
        <v>0</v>
      </c>
      <c r="AA107" s="22">
        <f>SUM(AA108)</f>
        <v>0</v>
      </c>
      <c r="AB107" s="22">
        <f>SUM(AB108)</f>
        <v>0</v>
      </c>
      <c r="AC107" s="22">
        <f>SUM(AC108)</f>
        <v>0</v>
      </c>
      <c r="AD107" s="22">
        <f>AA107+AB107+AC107</f>
        <v>0</v>
      </c>
      <c r="AE107" s="22">
        <f>SUM(AE108)</f>
        <v>0</v>
      </c>
      <c r="AF107" s="22">
        <f>SUM(AF108)</f>
        <v>0</v>
      </c>
      <c r="AG107" s="22">
        <f>SUM(AG108)</f>
        <v>0</v>
      </c>
      <c r="AH107" s="22">
        <f>AE107+AF107+AG107</f>
        <v>0</v>
      </c>
      <c r="AI107" s="22">
        <f>SUM(AI108)</f>
        <v>0</v>
      </c>
      <c r="AJ107" s="22">
        <f>SUM(AJ108)</f>
        <v>0</v>
      </c>
      <c r="AK107" s="22">
        <f>SUM(AK108)</f>
        <v>0</v>
      </c>
      <c r="AL107" s="22">
        <f>AI107+AJ107+AK107</f>
        <v>0</v>
      </c>
      <c r="AM107" s="22">
        <f>AN107+AO107+AP107</f>
        <v>0</v>
      </c>
      <c r="AN107" s="22">
        <f>SUM(AN108)</f>
        <v>0</v>
      </c>
      <c r="AO107" s="22">
        <f>SUM(AO108)</f>
        <v>0</v>
      </c>
      <c r="AP107" s="22">
        <f>SUM(AP108)</f>
        <v>0</v>
      </c>
      <c r="AQ107" s="22">
        <f>P107-AM107</f>
        <v>0</v>
      </c>
      <c r="AR107" s="22">
        <f>IFERROR(MIN(100,(AM107/P107)*100),0)</f>
        <v>0</v>
      </c>
      <c r="AS107" s="22">
        <f>Q107-AM107</f>
        <v>0</v>
      </c>
      <c r="AT107" s="22">
        <f>IFERROR(MIN(100,(AM107/Q107)*100),0)</f>
        <v>0</v>
      </c>
      <c r="AU107" s="22">
        <f>SUM(AU108)</f>
        <v>0</v>
      </c>
      <c r="AV107" s="22">
        <f>SUM(AV108)</f>
        <v>0</v>
      </c>
      <c r="AW107" s="22">
        <f>AQ107-AU107</f>
        <v>0</v>
      </c>
    </row>
    <row r="108" spans="1:49">
      <c r="A108" s="23"/>
      <c r="B108" s="24" t="s">
        <v>159</v>
      </c>
      <c r="C108" s="25"/>
      <c r="D108" s="26">
        <f>SUM(D112+D109)</f>
        <v>0</v>
      </c>
      <c r="E108" s="26">
        <f>SUM(E112+E109)</f>
        <v>0</v>
      </c>
      <c r="F108" s="26">
        <f>D108-E108</f>
        <v>0</v>
      </c>
      <c r="G108" s="26">
        <f>SUM(G112+G109)</f>
        <v>0</v>
      </c>
      <c r="H108" s="26">
        <f>G108</f>
        <v>0</v>
      </c>
      <c r="I108" s="26">
        <f>SUM(I112+I109)</f>
        <v>0</v>
      </c>
      <c r="J108" s="26">
        <f>SUM(J112+J109)</f>
        <v>0</v>
      </c>
      <c r="K108" s="26">
        <f>SUM(K112+K109)</f>
        <v>0</v>
      </c>
      <c r="L108" s="26">
        <f>SUM(L112+L109)</f>
        <v>0</v>
      </c>
      <c r="M108" s="26">
        <f>SUM(M112+M109)</f>
        <v>0</v>
      </c>
      <c r="N108" s="26">
        <f>SUM(N112+N109)</f>
        <v>0</v>
      </c>
      <c r="O108" s="26">
        <f>SUM(O112+O109)</f>
        <v>0</v>
      </c>
      <c r="P108" s="26">
        <f>F108+I108+J108+K108+L108+M108+N108+O108</f>
        <v>0</v>
      </c>
      <c r="Q108" s="26">
        <f>H108+I108+J108+K108+L108+M108+N108+O108</f>
        <v>0</v>
      </c>
      <c r="R108" s="26">
        <f>Q108-S108-AM108</f>
        <v>0</v>
      </c>
      <c r="S108" s="26">
        <f>T108+U108+V108</f>
        <v>0</v>
      </c>
      <c r="T108" s="26">
        <f>SUM(T112+T109)</f>
        <v>0</v>
      </c>
      <c r="U108" s="26">
        <f>SUM(U112+U109)</f>
        <v>0</v>
      </c>
      <c r="V108" s="26">
        <f>SUM(V112+V109)</f>
        <v>0</v>
      </c>
      <c r="W108" s="26">
        <f>SUM(W112+W109)</f>
        <v>0</v>
      </c>
      <c r="X108" s="26">
        <f>SUM(X112+X109)</f>
        <v>0</v>
      </c>
      <c r="Y108" s="26">
        <f>SUM(Y112+Y109)</f>
        <v>0</v>
      </c>
      <c r="Z108" s="26">
        <f>W108+X108+Y108</f>
        <v>0</v>
      </c>
      <c r="AA108" s="26">
        <f>SUM(AA112+AA109)</f>
        <v>0</v>
      </c>
      <c r="AB108" s="26">
        <f>SUM(AB112+AB109)</f>
        <v>0</v>
      </c>
      <c r="AC108" s="26">
        <f>SUM(AC112+AC109)</f>
        <v>0</v>
      </c>
      <c r="AD108" s="26">
        <f>AA108+AB108+AC108</f>
        <v>0</v>
      </c>
      <c r="AE108" s="26">
        <f>SUM(AE112+AE109)</f>
        <v>0</v>
      </c>
      <c r="AF108" s="26">
        <f>SUM(AF112+AF109)</f>
        <v>0</v>
      </c>
      <c r="AG108" s="26">
        <f>SUM(AG112+AG109)</f>
        <v>0</v>
      </c>
      <c r="AH108" s="26">
        <f>AE108+AF108+AG108</f>
        <v>0</v>
      </c>
      <c r="AI108" s="26">
        <f>SUM(AI112+AI109)</f>
        <v>0</v>
      </c>
      <c r="AJ108" s="26">
        <f>SUM(AJ112+AJ109)</f>
        <v>0</v>
      </c>
      <c r="AK108" s="26">
        <f>SUM(AK112+AK109)</f>
        <v>0</v>
      </c>
      <c r="AL108" s="26">
        <f>AI108+AJ108+AK108</f>
        <v>0</v>
      </c>
      <c r="AM108" s="26">
        <f>AN108+AO108+AP108</f>
        <v>0</v>
      </c>
      <c r="AN108" s="26">
        <f>SUM(AN112+AN109)</f>
        <v>0</v>
      </c>
      <c r="AO108" s="26">
        <f>SUM(AO112+AO109)</f>
        <v>0</v>
      </c>
      <c r="AP108" s="26">
        <f>SUM(AP112+AP109)</f>
        <v>0</v>
      </c>
      <c r="AQ108" s="26">
        <f>P108-AM108</f>
        <v>0</v>
      </c>
      <c r="AR108" s="26">
        <f>IFERROR(MIN(100,(AM108/P108)*100),0)</f>
        <v>0</v>
      </c>
      <c r="AS108" s="26">
        <f>Q108-AM108</f>
        <v>0</v>
      </c>
      <c r="AT108" s="26">
        <f>IFERROR(MIN(100,(AM108/Q108)*100),0)</f>
        <v>0</v>
      </c>
      <c r="AU108" s="26">
        <f>SUM(AU112+AU109)</f>
        <v>0</v>
      </c>
      <c r="AV108" s="26">
        <f>SUM(AV112+AV109)</f>
        <v>0</v>
      </c>
      <c r="AW108" s="26">
        <f>AQ108-AU108</f>
        <v>0</v>
      </c>
    </row>
    <row r="109" spans="1:49">
      <c r="A109" s="27"/>
      <c r="B109" s="28"/>
      <c r="C109" s="29" t="s">
        <v>160</v>
      </c>
      <c r="D109" s="30">
        <f>SUM(D110)</f>
        <v>0</v>
      </c>
      <c r="E109" s="30">
        <f>SUM(E110)</f>
        <v>0</v>
      </c>
      <c r="F109" s="30">
        <f>D109-E109</f>
        <v>0</v>
      </c>
      <c r="G109" s="30">
        <f>SUM(G110)</f>
        <v>0</v>
      </c>
      <c r="H109" s="30">
        <f>G109</f>
        <v>0</v>
      </c>
      <c r="I109" s="30">
        <f>SUM(I110)</f>
        <v>0</v>
      </c>
      <c r="J109" s="30">
        <f>SUM(J110)</f>
        <v>0</v>
      </c>
      <c r="K109" s="30">
        <f>SUM(K110)</f>
        <v>0</v>
      </c>
      <c r="L109" s="30">
        <f>SUM(L110)</f>
        <v>0</v>
      </c>
      <c r="M109" s="30">
        <f>SUM(M110)</f>
        <v>0</v>
      </c>
      <c r="N109" s="30">
        <f>SUM(N110)</f>
        <v>0</v>
      </c>
      <c r="O109" s="30">
        <f>SUM(O110)</f>
        <v>0</v>
      </c>
      <c r="P109" s="30">
        <f>F109+I109+J109+K109+L109+M109+N109+O109</f>
        <v>0</v>
      </c>
      <c r="Q109" s="30">
        <f>H109+I109+J109+K109+L109+M109+N109+O109</f>
        <v>0</v>
      </c>
      <c r="R109" s="30">
        <f>Q109-S109-AM109</f>
        <v>0</v>
      </c>
      <c r="S109" s="30">
        <f>T109+U109+V109</f>
        <v>0</v>
      </c>
      <c r="T109" s="30">
        <f>SUM(T110)</f>
        <v>0</v>
      </c>
      <c r="U109" s="30">
        <f>SUM(U110)</f>
        <v>0</v>
      </c>
      <c r="V109" s="30">
        <f>SUM(V110)</f>
        <v>0</v>
      </c>
      <c r="W109" s="30">
        <f>SUM(W110)</f>
        <v>0</v>
      </c>
      <c r="X109" s="30">
        <f>SUM(X110)</f>
        <v>0</v>
      </c>
      <c r="Y109" s="30">
        <f>SUM(Y110)</f>
        <v>0</v>
      </c>
      <c r="Z109" s="30">
        <f>W109+X109+Y109</f>
        <v>0</v>
      </c>
      <c r="AA109" s="30">
        <f>SUM(AA110)</f>
        <v>0</v>
      </c>
      <c r="AB109" s="30">
        <f>SUM(AB110)</f>
        <v>0</v>
      </c>
      <c r="AC109" s="30">
        <f>SUM(AC110)</f>
        <v>0</v>
      </c>
      <c r="AD109" s="30">
        <f>AA109+AB109+AC109</f>
        <v>0</v>
      </c>
      <c r="AE109" s="30">
        <f>SUM(AE110)</f>
        <v>0</v>
      </c>
      <c r="AF109" s="30">
        <f>SUM(AF110)</f>
        <v>0</v>
      </c>
      <c r="AG109" s="30">
        <f>SUM(AG110)</f>
        <v>0</v>
      </c>
      <c r="AH109" s="30">
        <f>AE109+AF109+AG109</f>
        <v>0</v>
      </c>
      <c r="AI109" s="30">
        <f>SUM(AI110)</f>
        <v>0</v>
      </c>
      <c r="AJ109" s="30">
        <f>SUM(AJ110)</f>
        <v>0</v>
      </c>
      <c r="AK109" s="30">
        <f>SUM(AK110)</f>
        <v>0</v>
      </c>
      <c r="AL109" s="30">
        <f>AI109+AJ109+AK109</f>
        <v>0</v>
      </c>
      <c r="AM109" s="30">
        <f>AN109+AO109+AP109</f>
        <v>0</v>
      </c>
      <c r="AN109" s="30">
        <f>SUM(AN110)</f>
        <v>0</v>
      </c>
      <c r="AO109" s="30">
        <f>SUM(AO110)</f>
        <v>0</v>
      </c>
      <c r="AP109" s="30">
        <f>SUM(AP110)</f>
        <v>0</v>
      </c>
      <c r="AQ109" s="30">
        <f>P109-AM109</f>
        <v>0</v>
      </c>
      <c r="AR109" s="30">
        <f>IFERROR(MIN(100,(AM109/P109)*100),0)</f>
        <v>0</v>
      </c>
      <c r="AS109" s="30">
        <f>Q109-AM109</f>
        <v>0</v>
      </c>
      <c r="AT109" s="30">
        <f>IFERROR(MIN(100,(AM109/Q109)*100),0)</f>
        <v>0</v>
      </c>
      <c r="AU109" s="30">
        <f>SUM(AU110)</f>
        <v>0</v>
      </c>
      <c r="AV109" s="30">
        <f>SUM(AV110)</f>
        <v>0</v>
      </c>
      <c r="AW109" s="30">
        <f>AQ109-AU109</f>
        <v>0</v>
      </c>
    </row>
    <row r="110" spans="1:49">
      <c r="A110" s="27"/>
      <c r="B110" s="28"/>
      <c r="C110" s="31" t="s">
        <v>200</v>
      </c>
      <c r="D110" s="30">
        <f>SUM(D111)</f>
        <v>0</v>
      </c>
      <c r="E110" s="30">
        <f>SUM(E111)</f>
        <v>0</v>
      </c>
      <c r="F110" s="30">
        <f>D110-E110</f>
        <v>0</v>
      </c>
      <c r="G110" s="30">
        <f>SUM(G111)</f>
        <v>0</v>
      </c>
      <c r="H110" s="30">
        <f>G110</f>
        <v>0</v>
      </c>
      <c r="I110" s="30">
        <f>SUM(I111)</f>
        <v>0</v>
      </c>
      <c r="J110" s="30">
        <f>SUM(J111)</f>
        <v>0</v>
      </c>
      <c r="K110" s="30">
        <f>SUM(K111)</f>
        <v>0</v>
      </c>
      <c r="L110" s="30">
        <f>SUM(L111)</f>
        <v>0</v>
      </c>
      <c r="M110" s="30">
        <f>SUM(M111)</f>
        <v>0</v>
      </c>
      <c r="N110" s="30">
        <f>SUM(N111)</f>
        <v>0</v>
      </c>
      <c r="O110" s="30">
        <f>SUM(O111)</f>
        <v>0</v>
      </c>
      <c r="P110" s="30">
        <f>F110+I110+J110+K110+L110+M110+N110+O110</f>
        <v>0</v>
      </c>
      <c r="Q110" s="30">
        <f>H110+I110+J110+K110+L110+M110+N110+O110</f>
        <v>0</v>
      </c>
      <c r="R110" s="30">
        <f>Q110-S110-AM110</f>
        <v>0</v>
      </c>
      <c r="S110" s="30">
        <f>T110+U110+V110</f>
        <v>0</v>
      </c>
      <c r="T110" s="30">
        <f>SUM(T111)</f>
        <v>0</v>
      </c>
      <c r="U110" s="30">
        <f>SUM(U111)</f>
        <v>0</v>
      </c>
      <c r="V110" s="30">
        <f>SUM(V111)</f>
        <v>0</v>
      </c>
      <c r="W110" s="30">
        <f>SUM(W111)</f>
        <v>0</v>
      </c>
      <c r="X110" s="30">
        <f>SUM(X111)</f>
        <v>0</v>
      </c>
      <c r="Y110" s="30">
        <f>SUM(Y111)</f>
        <v>0</v>
      </c>
      <c r="Z110" s="30">
        <f>W110+X110+Y110</f>
        <v>0</v>
      </c>
      <c r="AA110" s="30">
        <f>SUM(AA111)</f>
        <v>0</v>
      </c>
      <c r="AB110" s="30">
        <f>SUM(AB111)</f>
        <v>0</v>
      </c>
      <c r="AC110" s="30">
        <f>SUM(AC111)</f>
        <v>0</v>
      </c>
      <c r="AD110" s="30">
        <f>AA110+AB110+AC110</f>
        <v>0</v>
      </c>
      <c r="AE110" s="30">
        <f>SUM(AE111)</f>
        <v>0</v>
      </c>
      <c r="AF110" s="30">
        <f>SUM(AF111)</f>
        <v>0</v>
      </c>
      <c r="AG110" s="30">
        <f>SUM(AG111)</f>
        <v>0</v>
      </c>
      <c r="AH110" s="30">
        <f>AE110+AF110+AG110</f>
        <v>0</v>
      </c>
      <c r="AI110" s="30">
        <f>SUM(AI111)</f>
        <v>0</v>
      </c>
      <c r="AJ110" s="30">
        <f>SUM(AJ111)</f>
        <v>0</v>
      </c>
      <c r="AK110" s="30">
        <f>SUM(AK111)</f>
        <v>0</v>
      </c>
      <c r="AL110" s="30">
        <f>AI110+AJ110+AK110</f>
        <v>0</v>
      </c>
      <c r="AM110" s="30">
        <f>AN110+AO110+AP110</f>
        <v>0</v>
      </c>
      <c r="AN110" s="30">
        <f>SUM(AN111)</f>
        <v>0</v>
      </c>
      <c r="AO110" s="30">
        <f>SUM(AO111)</f>
        <v>0</v>
      </c>
      <c r="AP110" s="30">
        <f>SUM(AP111)</f>
        <v>0</v>
      </c>
      <c r="AQ110" s="30">
        <f>P110-AM110</f>
        <v>0</v>
      </c>
      <c r="AR110" s="30">
        <f>IFERROR(MIN(100,(AM110/P110)*100),0)</f>
        <v>0</v>
      </c>
      <c r="AS110" s="30">
        <f>Q110-AM110</f>
        <v>0</v>
      </c>
      <c r="AT110" s="30">
        <f>IFERROR(MIN(100,(AM110/Q110)*100),0)</f>
        <v>0</v>
      </c>
      <c r="AU110" s="30">
        <f>SUM(AU111)</f>
        <v>0</v>
      </c>
      <c r="AV110" s="30">
        <f>SUM(AV111)</f>
        <v>0</v>
      </c>
      <c r="AW110" s="30">
        <f>AQ110-AU110</f>
        <v>0</v>
      </c>
    </row>
    <row r="111" spans="1:49">
      <c r="A111" s="27"/>
      <c r="B111" s="28"/>
      <c r="C111" s="32" t="s">
        <v>216</v>
      </c>
      <c r="D111" s="30">
        <v>31500</v>
      </c>
      <c r="E111" s="30">
        <v>0</v>
      </c>
      <c r="F111" s="30">
        <f>D111-E111</f>
        <v>0</v>
      </c>
      <c r="G111" s="30">
        <v>7500</v>
      </c>
      <c r="H111" s="30">
        <f>G111</f>
        <v>0</v>
      </c>
      <c r="I111" s="30">
        <v>0</v>
      </c>
      <c r="J111" s="30">
        <v>0</v>
      </c>
      <c r="K111" s="30">
        <v>2500</v>
      </c>
      <c r="L111" s="30">
        <v>6300</v>
      </c>
      <c r="M111" s="30">
        <v>0</v>
      </c>
      <c r="N111" s="30">
        <v>0</v>
      </c>
      <c r="O111" s="30">
        <v>0</v>
      </c>
      <c r="P111" s="30">
        <f>F111+I111+J111+K111+L111+M111+N111+O111</f>
        <v>0</v>
      </c>
      <c r="Q111" s="30">
        <f>H111+I111+J111+K111+L111+M111+N111+O111</f>
        <v>0</v>
      </c>
      <c r="R111" s="30">
        <f>Q111-S111-AM111</f>
        <v>0</v>
      </c>
      <c r="S111" s="30">
        <f>T111+U111+V111</f>
        <v>0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f>W111+X111+Y111</f>
        <v>0</v>
      </c>
      <c r="AA111" s="30">
        <v>4680</v>
      </c>
      <c r="AB111" s="30">
        <v>0</v>
      </c>
      <c r="AC111" s="30">
        <v>7700</v>
      </c>
      <c r="AD111" s="30">
        <f>AA111+AB111+AC111</f>
        <v>0</v>
      </c>
      <c r="AE111" s="30">
        <v>0</v>
      </c>
      <c r="AF111" s="30">
        <v>0</v>
      </c>
      <c r="AG111" s="30">
        <v>0</v>
      </c>
      <c r="AH111" s="30">
        <f>AE111+AF111+AG111</f>
        <v>0</v>
      </c>
      <c r="AI111" s="30">
        <v>0</v>
      </c>
      <c r="AJ111" s="30">
        <v>0</v>
      </c>
      <c r="AK111" s="30">
        <v>0</v>
      </c>
      <c r="AL111" s="30">
        <f>AI111+AJ111+AK111</f>
        <v>0</v>
      </c>
      <c r="AM111" s="30">
        <f>AN111+AO111+AP111</f>
        <v>0</v>
      </c>
      <c r="AN111" s="30">
        <v>0</v>
      </c>
      <c r="AO111" s="30">
        <v>13880</v>
      </c>
      <c r="AP111" s="30">
        <v>0</v>
      </c>
      <c r="AQ111" s="30">
        <f>P111-AM111</f>
        <v>0</v>
      </c>
      <c r="AR111" s="30">
        <f>IFERROR(MIN(100,(AM111/P111)*100),0)</f>
        <v>0</v>
      </c>
      <c r="AS111" s="30">
        <f>Q111-AM111</f>
        <v>0</v>
      </c>
      <c r="AT111" s="30">
        <f>IFERROR(MIN(100,(AM111/Q111)*100),0)</f>
        <v>0</v>
      </c>
      <c r="AU111" s="30">
        <v>0</v>
      </c>
      <c r="AV111" s="30">
        <v>0</v>
      </c>
      <c r="AW111" s="30">
        <f>AQ111-AU111</f>
        <v>0</v>
      </c>
    </row>
    <row r="112" spans="1:49">
      <c r="A112" s="27"/>
      <c r="B112" s="28"/>
      <c r="C112" s="29" t="s">
        <v>205</v>
      </c>
      <c r="D112" s="30">
        <f>SUM(D113)</f>
        <v>0</v>
      </c>
      <c r="E112" s="30">
        <f>SUM(E113)</f>
        <v>0</v>
      </c>
      <c r="F112" s="30">
        <f>D112-E112</f>
        <v>0</v>
      </c>
      <c r="G112" s="30">
        <f>SUM(G113)</f>
        <v>0</v>
      </c>
      <c r="H112" s="30">
        <f>G112</f>
        <v>0</v>
      </c>
      <c r="I112" s="30">
        <f>SUM(I113)</f>
        <v>0</v>
      </c>
      <c r="J112" s="30">
        <f>SUM(J113)</f>
        <v>0</v>
      </c>
      <c r="K112" s="30">
        <f>SUM(K113)</f>
        <v>0</v>
      </c>
      <c r="L112" s="30">
        <f>SUM(L113)</f>
        <v>0</v>
      </c>
      <c r="M112" s="30">
        <f>SUM(M113)</f>
        <v>0</v>
      </c>
      <c r="N112" s="30">
        <f>SUM(N113)</f>
        <v>0</v>
      </c>
      <c r="O112" s="30">
        <f>SUM(O113)</f>
        <v>0</v>
      </c>
      <c r="P112" s="30">
        <f>F112+I112+J112+K112+L112+M112+N112+O112</f>
        <v>0</v>
      </c>
      <c r="Q112" s="30">
        <f>H112+I112+J112+K112+L112+M112+N112+O112</f>
        <v>0</v>
      </c>
      <c r="R112" s="30">
        <f>Q112-S112-AM112</f>
        <v>0</v>
      </c>
      <c r="S112" s="30">
        <f>T112+U112+V112</f>
        <v>0</v>
      </c>
      <c r="T112" s="30">
        <f>SUM(T113)</f>
        <v>0</v>
      </c>
      <c r="U112" s="30">
        <f>SUM(U113)</f>
        <v>0</v>
      </c>
      <c r="V112" s="30">
        <f>SUM(V113)</f>
        <v>0</v>
      </c>
      <c r="W112" s="30">
        <f>SUM(W113)</f>
        <v>0</v>
      </c>
      <c r="X112" s="30">
        <f>SUM(X113)</f>
        <v>0</v>
      </c>
      <c r="Y112" s="30">
        <f>SUM(Y113)</f>
        <v>0</v>
      </c>
      <c r="Z112" s="30">
        <f>W112+X112+Y112</f>
        <v>0</v>
      </c>
      <c r="AA112" s="30">
        <f>SUM(AA113)</f>
        <v>0</v>
      </c>
      <c r="AB112" s="30">
        <f>SUM(AB113)</f>
        <v>0</v>
      </c>
      <c r="AC112" s="30">
        <f>SUM(AC113)</f>
        <v>0</v>
      </c>
      <c r="AD112" s="30">
        <f>AA112+AB112+AC112</f>
        <v>0</v>
      </c>
      <c r="AE112" s="30">
        <f>SUM(AE113)</f>
        <v>0</v>
      </c>
      <c r="AF112" s="30">
        <f>SUM(AF113)</f>
        <v>0</v>
      </c>
      <c r="AG112" s="30">
        <f>SUM(AG113)</f>
        <v>0</v>
      </c>
      <c r="AH112" s="30">
        <f>AE112+AF112+AG112</f>
        <v>0</v>
      </c>
      <c r="AI112" s="30">
        <f>SUM(AI113)</f>
        <v>0</v>
      </c>
      <c r="AJ112" s="30">
        <f>SUM(AJ113)</f>
        <v>0</v>
      </c>
      <c r="AK112" s="30">
        <f>SUM(AK113)</f>
        <v>0</v>
      </c>
      <c r="AL112" s="30">
        <f>AI112+AJ112+AK112</f>
        <v>0</v>
      </c>
      <c r="AM112" s="30">
        <f>AN112+AO112+AP112</f>
        <v>0</v>
      </c>
      <c r="AN112" s="30">
        <f>SUM(AN113)</f>
        <v>0</v>
      </c>
      <c r="AO112" s="30">
        <f>SUM(AO113)</f>
        <v>0</v>
      </c>
      <c r="AP112" s="30">
        <f>SUM(AP113)</f>
        <v>0</v>
      </c>
      <c r="AQ112" s="30">
        <f>P112-AM112</f>
        <v>0</v>
      </c>
      <c r="AR112" s="30">
        <f>IFERROR(MIN(100,(AM112/P112)*100),0)</f>
        <v>0</v>
      </c>
      <c r="AS112" s="30">
        <f>Q112-AM112</f>
        <v>0</v>
      </c>
      <c r="AT112" s="30">
        <f>IFERROR(MIN(100,(AM112/Q112)*100),0)</f>
        <v>0</v>
      </c>
      <c r="AU112" s="30">
        <f>SUM(AU113)</f>
        <v>0</v>
      </c>
      <c r="AV112" s="30">
        <f>SUM(AV113)</f>
        <v>0</v>
      </c>
      <c r="AW112" s="30">
        <f>AQ112-AU112</f>
        <v>0</v>
      </c>
    </row>
    <row r="113" spans="1:49">
      <c r="A113" s="27"/>
      <c r="B113" s="28"/>
      <c r="C113" s="31" t="s">
        <v>217</v>
      </c>
      <c r="D113" s="30">
        <f>SUM(D114)</f>
        <v>0</v>
      </c>
      <c r="E113" s="30">
        <f>SUM(E114)</f>
        <v>0</v>
      </c>
      <c r="F113" s="30">
        <f>D113-E113</f>
        <v>0</v>
      </c>
      <c r="G113" s="30">
        <f>SUM(G114)</f>
        <v>0</v>
      </c>
      <c r="H113" s="30">
        <f>G113</f>
        <v>0</v>
      </c>
      <c r="I113" s="30">
        <f>SUM(I114)</f>
        <v>0</v>
      </c>
      <c r="J113" s="30">
        <f>SUM(J114)</f>
        <v>0</v>
      </c>
      <c r="K113" s="30">
        <f>SUM(K114)</f>
        <v>0</v>
      </c>
      <c r="L113" s="30">
        <f>SUM(L114)</f>
        <v>0</v>
      </c>
      <c r="M113" s="30">
        <f>SUM(M114)</f>
        <v>0</v>
      </c>
      <c r="N113" s="30">
        <f>SUM(N114)</f>
        <v>0</v>
      </c>
      <c r="O113" s="30">
        <f>SUM(O114)</f>
        <v>0</v>
      </c>
      <c r="P113" s="30">
        <f>F113+I113+J113+K113+L113+M113+N113+O113</f>
        <v>0</v>
      </c>
      <c r="Q113" s="30">
        <f>H113+I113+J113+K113+L113+M113+N113+O113</f>
        <v>0</v>
      </c>
      <c r="R113" s="30">
        <f>Q113-S113-AM113</f>
        <v>0</v>
      </c>
      <c r="S113" s="30">
        <f>T113+U113+V113</f>
        <v>0</v>
      </c>
      <c r="T113" s="30">
        <f>SUM(T114)</f>
        <v>0</v>
      </c>
      <c r="U113" s="30">
        <f>SUM(U114)</f>
        <v>0</v>
      </c>
      <c r="V113" s="30">
        <f>SUM(V114)</f>
        <v>0</v>
      </c>
      <c r="W113" s="30">
        <f>SUM(W114)</f>
        <v>0</v>
      </c>
      <c r="X113" s="30">
        <f>SUM(X114)</f>
        <v>0</v>
      </c>
      <c r="Y113" s="30">
        <f>SUM(Y114)</f>
        <v>0</v>
      </c>
      <c r="Z113" s="30">
        <f>W113+X113+Y113</f>
        <v>0</v>
      </c>
      <c r="AA113" s="30">
        <f>SUM(AA114)</f>
        <v>0</v>
      </c>
      <c r="AB113" s="30">
        <f>SUM(AB114)</f>
        <v>0</v>
      </c>
      <c r="AC113" s="30">
        <f>SUM(AC114)</f>
        <v>0</v>
      </c>
      <c r="AD113" s="30">
        <f>AA113+AB113+AC113</f>
        <v>0</v>
      </c>
      <c r="AE113" s="30">
        <f>SUM(AE114)</f>
        <v>0</v>
      </c>
      <c r="AF113" s="30">
        <f>SUM(AF114)</f>
        <v>0</v>
      </c>
      <c r="AG113" s="30">
        <f>SUM(AG114)</f>
        <v>0</v>
      </c>
      <c r="AH113" s="30">
        <f>AE113+AF113+AG113</f>
        <v>0</v>
      </c>
      <c r="AI113" s="30">
        <f>SUM(AI114)</f>
        <v>0</v>
      </c>
      <c r="AJ113" s="30">
        <f>SUM(AJ114)</f>
        <v>0</v>
      </c>
      <c r="AK113" s="30">
        <f>SUM(AK114)</f>
        <v>0</v>
      </c>
      <c r="AL113" s="30">
        <f>AI113+AJ113+AK113</f>
        <v>0</v>
      </c>
      <c r="AM113" s="30">
        <f>AN113+AO113+AP113</f>
        <v>0</v>
      </c>
      <c r="AN113" s="30">
        <f>SUM(AN114)</f>
        <v>0</v>
      </c>
      <c r="AO113" s="30">
        <f>SUM(AO114)</f>
        <v>0</v>
      </c>
      <c r="AP113" s="30">
        <f>SUM(AP114)</f>
        <v>0</v>
      </c>
      <c r="AQ113" s="30">
        <f>P113-AM113</f>
        <v>0</v>
      </c>
      <c r="AR113" s="30">
        <f>IFERROR(MIN(100,(AM113/P113)*100),0)</f>
        <v>0</v>
      </c>
      <c r="AS113" s="30">
        <f>Q113-AM113</f>
        <v>0</v>
      </c>
      <c r="AT113" s="30">
        <f>IFERROR(MIN(100,(AM113/Q113)*100),0)</f>
        <v>0</v>
      </c>
      <c r="AU113" s="30">
        <f>SUM(AU114)</f>
        <v>0</v>
      </c>
      <c r="AV113" s="30">
        <f>SUM(AV114)</f>
        <v>0</v>
      </c>
      <c r="AW113" s="30">
        <f>AQ113-AU113</f>
        <v>0</v>
      </c>
    </row>
    <row r="114" spans="1:49">
      <c r="A114" s="27"/>
      <c r="B114" s="28"/>
      <c r="C114" s="32" t="s">
        <v>218</v>
      </c>
      <c r="D114" s="30">
        <v>4500</v>
      </c>
      <c r="E114" s="30">
        <v>0</v>
      </c>
      <c r="F114" s="30">
        <f>D114-E114</f>
        <v>0</v>
      </c>
      <c r="G114" s="30">
        <v>1465</v>
      </c>
      <c r="H114" s="30">
        <f>G114</f>
        <v>0</v>
      </c>
      <c r="I114" s="30">
        <v>0</v>
      </c>
      <c r="J114" s="30">
        <v>0</v>
      </c>
      <c r="K114" s="30">
        <v>5965</v>
      </c>
      <c r="L114" s="30">
        <v>0</v>
      </c>
      <c r="M114" s="30">
        <v>0</v>
      </c>
      <c r="N114" s="30">
        <v>0</v>
      </c>
      <c r="O114" s="30">
        <v>0</v>
      </c>
      <c r="P114" s="30">
        <f>F114+I114+J114+K114+L114+M114+N114+O114</f>
        <v>0</v>
      </c>
      <c r="Q114" s="30">
        <f>H114+I114+J114+K114+L114+M114+N114+O114</f>
        <v>0</v>
      </c>
      <c r="R114" s="30">
        <f>Q114-S114-AM114</f>
        <v>0</v>
      </c>
      <c r="S114" s="30">
        <f>T114+U114+V114</f>
        <v>0</v>
      </c>
      <c r="T114" s="30">
        <v>0</v>
      </c>
      <c r="U114" s="30">
        <v>0</v>
      </c>
      <c r="V114" s="30">
        <v>0</v>
      </c>
      <c r="W114" s="30">
        <v>0</v>
      </c>
      <c r="X114" s="30">
        <v>0</v>
      </c>
      <c r="Y114" s="30">
        <v>0</v>
      </c>
      <c r="Z114" s="30">
        <f>W114+X114+Y114</f>
        <v>0</v>
      </c>
      <c r="AA114" s="30">
        <v>2974.6</v>
      </c>
      <c r="AB114" s="30">
        <v>1487.3</v>
      </c>
      <c r="AC114" s="30">
        <v>1487.3</v>
      </c>
      <c r="AD114" s="30">
        <f>AA114+AB114+AC114</f>
        <v>0</v>
      </c>
      <c r="AE114" s="30">
        <v>0</v>
      </c>
      <c r="AF114" s="30">
        <v>0</v>
      </c>
      <c r="AG114" s="30">
        <v>0</v>
      </c>
      <c r="AH114" s="30">
        <f>AE114+AF114+AG114</f>
        <v>0</v>
      </c>
      <c r="AI114" s="30">
        <v>0</v>
      </c>
      <c r="AJ114" s="30">
        <v>0</v>
      </c>
      <c r="AK114" s="30">
        <v>0</v>
      </c>
      <c r="AL114" s="30">
        <f>AI114+AJ114+AK114</f>
        <v>0</v>
      </c>
      <c r="AM114" s="30">
        <f>AN114+AO114+AP114</f>
        <v>0</v>
      </c>
      <c r="AN114" s="30">
        <v>0</v>
      </c>
      <c r="AO114" s="30">
        <v>6687.5</v>
      </c>
      <c r="AP114" s="30">
        <v>0</v>
      </c>
      <c r="AQ114" s="30">
        <f>P114-AM114</f>
        <v>0</v>
      </c>
      <c r="AR114" s="30">
        <f>IFERROR(MIN(100,(AM114/P114)*100),0)</f>
        <v>0</v>
      </c>
      <c r="AS114" s="30">
        <f>Q114-AM114</f>
        <v>0</v>
      </c>
      <c r="AT114" s="30">
        <f>IFERROR(MIN(100,(AM114/Q114)*100),0)</f>
        <v>0</v>
      </c>
      <c r="AU114" s="30">
        <v>0</v>
      </c>
      <c r="AV114" s="30">
        <v>0</v>
      </c>
      <c r="AW114" s="30">
        <f>AQ114-AU114</f>
        <v>0</v>
      </c>
    </row>
  </sheetData>
  <mergeCells count="58">
    <mergeCell ref="A7:C9"/>
    <mergeCell ref="D7:D9"/>
    <mergeCell ref="E7:E9"/>
    <mergeCell ref="F7:F9"/>
    <mergeCell ref="G7:H7"/>
    <mergeCell ref="G8:G9"/>
    <mergeCell ref="H8:H9"/>
    <mergeCell ref="I7:O7"/>
    <mergeCell ref="I8:I9"/>
    <mergeCell ref="J8:J9"/>
    <mergeCell ref="K8:K9"/>
    <mergeCell ref="L8:L9"/>
    <mergeCell ref="M8:M9"/>
    <mergeCell ref="N8:N9"/>
    <mergeCell ref="O8:O9"/>
    <mergeCell ref="P7:P9"/>
    <mergeCell ref="Q7:Q9"/>
    <mergeCell ref="R7:R9"/>
    <mergeCell ref="S7:V7"/>
    <mergeCell ref="S8:S9"/>
    <mergeCell ref="T8:T9"/>
    <mergeCell ref="U8:U9"/>
    <mergeCell ref="V8:V9"/>
    <mergeCell ref="W6:AT6"/>
    <mergeCell ref="W7:Z7"/>
    <mergeCell ref="W8:W9"/>
    <mergeCell ref="X8:X9"/>
    <mergeCell ref="Y8:Y9"/>
    <mergeCell ref="Z8:Z9"/>
    <mergeCell ref="AA7:AD7"/>
    <mergeCell ref="AA8:AA9"/>
    <mergeCell ref="AB8:AB9"/>
    <mergeCell ref="AC8:AC9"/>
    <mergeCell ref="AD8:AD9"/>
    <mergeCell ref="AE7:AH7"/>
    <mergeCell ref="AE8:AE9"/>
    <mergeCell ref="AF8:AF9"/>
    <mergeCell ref="AG8:AG9"/>
    <mergeCell ref="AH8:AH9"/>
    <mergeCell ref="AI7:AL7"/>
    <mergeCell ref="AI8:AI9"/>
    <mergeCell ref="AJ8:AJ9"/>
    <mergeCell ref="AK8:AK9"/>
    <mergeCell ref="AL8:AL9"/>
    <mergeCell ref="AM7:AP7"/>
    <mergeCell ref="AM8:AM9"/>
    <mergeCell ref="AN8:AN9"/>
    <mergeCell ref="AO8:AO9"/>
    <mergeCell ref="AP8:AP9"/>
    <mergeCell ref="AQ7:AT7"/>
    <mergeCell ref="AQ8:AR8"/>
    <mergeCell ref="AS8:AT8"/>
    <mergeCell ref="AU7:AU9"/>
    <mergeCell ref="AV7:AV9"/>
    <mergeCell ref="AW7:AW9"/>
    <mergeCell ref="A10:C11"/>
    <mergeCell ref="A12:C12"/>
    <mergeCell ref="A13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2024-04-24T07:05:19Z</dcterms:created>
  <dcterms:modified xsi:type="dcterms:W3CDTF">2024-04-24T07:05:19Z</dcterms:modified>
</cp:coreProperties>
</file>