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รายงาน" sheetId="1" r:id="rId1"/>
  </sheets>
  <calcPr calcId="124519" fullCalcOnLoad="1"/>
</workbook>
</file>

<file path=xl/sharedStrings.xml><?xml version="1.0" encoding="utf-8"?>
<sst xmlns="http://schemas.openxmlformats.org/spreadsheetml/2006/main" count="533" uniqueCount="144">
  <si>
    <t>รายงานผลการดำเนินงานตามแผนปฏิบัติราชการ ประจำปีงบประมาณ พ.ศ. 2568 (ข้อมูล ณ เดือน ธันวาคม พ.ศ. 2567)</t>
  </si>
  <si>
    <t>สำนักงานเกษตรและสหกรณ์จังหวัดแม่ฮ่องสอน</t>
  </si>
  <si>
    <t>เป้าประสงค์ สป.กษ. ที่ 1 : ศักยภาพในการขับเคลื่อนภารกิจด้านการเกษตรและสหกรณ์เพิ่มขึ้น</t>
  </si>
  <si>
    <t>ผลการดำเนินงาน</t>
  </si>
  <si>
    <t>ตัวชี้วัด :</t>
  </si>
  <si>
    <t>1. ร้อยละความสำเร็จของการดำเนินงานในภารกิจระดับกระทรวง (ร้อยละ 90) (ร้อยละ 90)</t>
  </si>
  <si>
    <t>ร้อยละ</t>
  </si>
  <si>
    <t>2. ร้อยละของจำนวนเกษตรกรที่เข้าร่วมโครงการส่งเสริมและพัฒนาผลิตสินค้าเกษตรชีวภาพ (สมุนไพร) นำความรู้ไปใช้ไม่น้อยกว่าร้อยละ 60 (ร้อยละ 60)</t>
  </si>
  <si>
    <t>3. จำนวนพื้นที่เกษตรกรรมยั่งยืนเพิ่มขึ้นเป็น 6 ล้านไร่ (1000 ไร่)</t>
  </si>
  <si>
    <t>ไร่</t>
  </si>
  <si>
    <t>4. ร้อยละของจำนวนแผนธุรกิจเกษตรระดับหมู่บ้านที่ได้ยื่นเสนอขอรับการสนับสนุนงบประมาณจากแหล่งเงินทุนต่าง ๆ ร้อยละ 15 (ร้อยละ 15)</t>
  </si>
  <si>
    <t>5. ระบบป้องกันการโจมตีและวิเคราะห์ภัยคุกคามทางไซเบอร์  (1 ระบบ) (1 ระบบ)</t>
  </si>
  <si>
    <t>ระบบ</t>
  </si>
  <si>
    <t>ผลผลิต : อำนวยการและบริหารจัดการด้านการเกษตร</t>
  </si>
  <si>
    <t>1. ร้อยละความสำเร็จของการดำเนินงานในภารกิจระดับกระทรวง (ร้อยละ 80)</t>
  </si>
  <si>
    <t>โครงการ : ขับเคลื่อนการเกษตรระดับหมู่บ้านสู่การผลิตสินค้าเกษตรมูลค่าสูง</t>
  </si>
  <si>
    <t>1. จำนวนแผนพัฒนาหมู่บ้านที่ได้ับการทบทวน เพื่อบรรจุแผนงาน/โครงการด้านการเกษตร จำนวน 878 แผน (878 แผน)</t>
  </si>
  <si>
    <t>แผน</t>
  </si>
  <si>
    <t>กิจกรรม : สนับสนุนการบริหารจัดการด้านการเกษตร</t>
  </si>
  <si>
    <t>1. ร้อยละความสำเร็จของการดำเนินงานตามแผนปฏิบัติงานประจำปีของสำนักงานปลัดกระทรวงเกษตรและสหกรณ์ (ร้อยละ 80)</t>
  </si>
  <si>
    <t>กิจกรรม : การจัดการระบบเทคโนโลยีสารสนเทศและการสื่อสาร</t>
  </si>
  <si>
    <t>1. ร้อยละของการพัฒนางานบริการขึ้นทะเบียนเกษตรกรไปเป็นระบบ e-service เพื่อให้บริการข้อมูลเกษตรกรด้านพืช สัตว์ ประมง หม่อนไหม (ร้อยละ 80)</t>
  </si>
  <si>
    <t>2. ร้อยละความสำเร็จในการพัฒนาระบบฐานข้อมูลตามนโยบายเร่งด่วนของผู้บริหาร (ร้อยละ 80)</t>
  </si>
  <si>
    <t>กิจกรรม : การบูรณาการงานในส่วนภูมิภาค</t>
  </si>
  <si>
    <t>1. ร้อยละความสำเร็จในการขับเคลื่อนงานด้านการเกษตรและสหกรณ์ของจังหวัด ร้อยละ 90 (ร้อยละ 90)</t>
  </si>
  <si>
    <t>กิจกรรม : ขับเคลื่อนการเกษตรระดับหมู่บ้านสู่การผลิตสินค้าเกษตรมูลค่าสูง</t>
  </si>
  <si>
    <t>1. จำนวนแผนพัฒนาหมู่บ้านที่บรรจุแผนงาน/โครงการด้านเกษตร จำนวน 878 แผน (878 แผน)</t>
  </si>
  <si>
    <t>เป้าประสงค์ สำนัก/กอง ที่ 1 : ศักยภาพในการขับเคลื่อนภารกิจด้านการเกษตรและสหกรณ์เพิ่มขึ้น</t>
  </si>
  <si>
    <t>1. ร้อยละความสำเร็จของการดำเนินงานในภาระกิจระดับกระทรวง (ร้อยละ 90)</t>
  </si>
  <si>
    <t>รายละเอียดการดําเนินงาน</t>
  </si>
  <si>
    <t>จัดสรรคงเหลือ (หัก พ.ร.บ.โอน)</t>
  </si>
  <si>
    <t>จัดสรรคงเหลือสุทธิ</t>
  </si>
  <si>
    <t>ผลเบิกจ่ายสะสม ณ ปัจจุบัน</t>
  </si>
  <si>
    <t>% เบิกจ่ายเทียบแผนจัดสรร</t>
  </si>
  <si>
    <t>ปริมาณงานรวมตามแผน</t>
  </si>
  <si>
    <t>หน่วยนับ</t>
  </si>
  <si>
    <t>แผนผล</t>
  </si>
  <si>
    <t>เป้าหมายการดําเนินงานปีงบประมาณ 2568</t>
  </si>
  <si>
    <t>ไตรมาส 1 (พ.ศ. 2567)</t>
  </si>
  <si>
    <t>ต.ค.</t>
  </si>
  <si>
    <t>พ.ย.</t>
  </si>
  <si>
    <t>ธ.ค.</t>
  </si>
  <si>
    <t>ไตรมาส 2 (พ.ศ. 2568)</t>
  </si>
  <si>
    <t>ม.ค.</t>
  </si>
  <si>
    <t>ก.พ.</t>
  </si>
  <si>
    <t>มี.ค.</t>
  </si>
  <si>
    <t>ไตรมาส 3 (พ.ศ. 2568)</t>
  </si>
  <si>
    <t>เม.ย.</t>
  </si>
  <si>
    <t>พ.ค.</t>
  </si>
  <si>
    <t>มิ.ย.</t>
  </si>
  <si>
    <t>ไตรมาส 4 (พ.ศ. 2568)</t>
  </si>
  <si>
    <t>ก.ค.</t>
  </si>
  <si>
    <t>ส.ค.</t>
  </si>
  <si>
    <t>ก.ย.</t>
  </si>
  <si>
    <t>แผน/ผลงานสะสมถึงเดือน ธ.ค. 67</t>
  </si>
  <si>
    <t>งาน</t>
  </si>
  <si>
    <t>แผน/ผลงานสะสม12 เดือน</t>
  </si>
  <si>
    <t>เหตุผลการดำเนินงานที่ต่ำกว่าแผน</t>
  </si>
  <si>
    <t>หน่วยงานต้นสังกัดที่มอบหมายงานให้ดำเนินงาน</t>
  </si>
  <si>
    <t>รวมผลการใช้งบประมาณ/ผลการปฏิบัติงาน</t>
  </si>
  <si>
    <t>กิจกรรมย่อย : การบูรณาการงานในส่วนภูมิภาค</t>
  </si>
  <si>
    <t>1. ประชุมคณะอนุกรรมการพัฒนาการเกษตรและสหกรณ์ระดับจังหวัด (อ.พ.ก.)</t>
  </si>
  <si>
    <t>ครั้ง</t>
  </si>
  <si>
    <t>สนง.กษ.จว.</t>
  </si>
  <si>
    <t>ผล</t>
  </si>
  <si>
    <t>2. ทบทวนแผนพัฒนาการเกษตรและสหกรณ์ของจังหวัด (พ.ศ. 2566 - 2570)</t>
  </si>
  <si>
    <t>ฉบับ</t>
  </si>
  <si>
    <t>3. จัดทำแผนปฏิบัติการด้านการเกษตรและสหกรณ์ของจังหวัด ประจำปีงบประมาณ พ.ศ. 2568</t>
  </si>
  <si>
    <t>4. ติดตามและจัดทำรายงานผลการดำเนินงานโครงการตามแผนปฏิบัติการด้านการเกษตรและสหกรณ์ของจังหวัด ประจำปีงบประมาณ พ.ศ. 2568</t>
  </si>
  <si>
    <t>5. การบริหารจัดการศูนย์ข้อมูลด้านการเกษตรและสหกรณ์ของจังหวัด</t>
  </si>
  <si>
    <t>5.1 การจัดการข้อมูลบนเว็บไซต์สำนักงานเกษตรและสหกรณ์ของจังหวัด (https://www.opsmoac.go.th/about-moac_province)</t>
  </si>
  <si>
    <t>5.2 การจัดทำข้อมูลพื้นฐานด้านการเกษตรข้อมูลทั่วไปของจังหวัด (www.provinfo.opsmoac.go.th)</t>
  </si>
  <si>
    <t>5.3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ณ สำนักงานเกษตรและสหกรณ์จังหวัด</t>
  </si>
  <si>
    <t>6. การจัดทำข้อมูลพื้นฐานของจังหวัดเพื่อสนับสนุนการตรวจราชการของรัฐมนตรี/ผู้บริหาร</t>
  </si>
  <si>
    <t>7. การดำเนินงานของศูนย์ติดตามและแก้ไขปัญหาภัยพิบัติด้านการเกษตร</t>
  </si>
  <si>
    <t>7.1 จัดทำแผนป้องกันและบรรเทาสาธารณภัยด้านการเกษตร (ภัยแล้ง อุทกภัย)</t>
  </si>
  <si>
    <t>7.2 จัดประชุมศูนย์ติดตามและแก้ไขปัญหาภัยพิบัติด้านการเกษตรจังหวัดและสรุปรายงานการประชุมฯ หรือเข้าร่วมเสนอแนะ/ความเห็นในการประชุมคณะกรรมการต่างๆ ในจังหวัดที่เกี่ยวข้องกับภัยพิบัติ</t>
  </si>
  <si>
    <t>7.3 รายงานผลการแจ้งเตือนภัย/ประชาสัมพันธ์ด้านการเกษตร/รายงานสถานการณ์และการให้ ความช่วยเหลือต่อศูนย์ติดตามและแก้ไขปัญหาภัยพิบัติด้านการเกษตร กระทรวงเกษตรและสหกรณ์</t>
  </si>
  <si>
    <t>8. สนับสนุนการขับเคลื่อนงานด้านการเกษตรในจังหวัด</t>
  </si>
  <si>
    <t>8.1 จัดประชุมคณะกรรมการ/คณะทำงานขับเคลื่อนงานด้านการเกษตร</t>
  </si>
  <si>
    <t>1) ระดับจังหวัด</t>
  </si>
  <si>
    <t>2) ระดับอำเภอ</t>
  </si>
  <si>
    <t>8.2 ติดตามงานสำคัญของหน่วยงานในพื้นที่</t>
  </si>
  <si>
    <t>กิจกรรม : ขับเคลื่อนเกษตรกรรมยั่งยิน</t>
  </si>
  <si>
    <t>กิจกรรมย่อย : โครงการสินค้าเกษตรและบริการมูลค่าสูง 1 ท้องถิ่น 1 สินค้าเกษตรมูลค่าสูง</t>
  </si>
  <si>
    <t>1. ประชุม กำกับ ติดตาม รายงานผล และอำนวยการขับเคลื่อนโครงการ</t>
  </si>
  <si>
    <t>1.1 ประชุม SCP , SCD เพื่อคัดเลือกพื้นที่และสินค้าเกษตรมูลค่าสูง จัดทำแผนพัฒนารายสินค้า ติดตาม และให้คำแนะนำปรึกษา ข้อเสนอแนะ การแก้ไขปัญหา อุปสรรคในพื้นที่</t>
  </si>
  <si>
    <t>กนท.</t>
  </si>
  <si>
    <t>2. ติดตามการดำเนินงานโครงการ</t>
  </si>
  <si>
    <t>2.1 ติดตามรายงานผลความก้าวหน้าของโครงการในพื้นที่</t>
  </si>
  <si>
    <t>กิจกรรมย่อย : การขับเคลื่อนการเกษตรระดับหมู่บ้านสู่การผลิตสินค้าเกษตรมูลค่าสูงตามแนวทาง BCG Model</t>
  </si>
  <si>
    <t>1. สนับสนุนโครงการขับเคลื่อนการเกษตรระดับหมู่บ้านสู่การผลิตสินค้าเกษตรมูลค่าสูง ตามแนวทาง BCG Model ประจำปีงบประมาณ พ.ศ. 2568</t>
  </si>
  <si>
    <t>1.1 จัดประชุมคณะกรรมการ/คณะทำงาน</t>
  </si>
  <si>
    <t>1) ระดับ จังหวัด</t>
  </si>
  <si>
    <t>2) ระดับ อำเภอ/หมู่บ้าน</t>
  </si>
  <si>
    <t>1.2 จัดทำแผนพัฒนาการเกษตรระดับหมู่บ้าน</t>
  </si>
  <si>
    <t>หมู่บ้าน</t>
  </si>
  <si>
    <t>1.3 ติดตามและรายงานผลการดำเนินงาน (สนง.กษ.จว.)</t>
  </si>
  <si>
    <t>กิจกรรม : สนับสนุนโครงการอันเนื่องมาจากพระราชดำริ</t>
  </si>
  <si>
    <t>กิจกรรมย่อย : การแก้ไขปํญหาด้านการเกษตร โดยน้อมนำแนวพระราชดำริมาปรับใช้</t>
  </si>
  <si>
    <t>1. โครงการธนาคารอาหารชุมชน (Food Bank) ตามพระราชดำริ ดำเนินารในพื้นที่รักษ์น้ำเพื่อพระแม่ของแผ่นดิน (7 จังหวัด: จังหวัดเชียงใหม่ เชียงราย น่าน แม่ฮ่องสอน พิษณุโลก อุตรดิตถ์ และเลย)</t>
  </si>
  <si>
    <t>1.1 กำหนดกลไกขับเคลื่อนการดำเนินงาน/จัดทำคำสั่งแต่งตั้งคณะทำงาน</t>
  </si>
  <si>
    <t>กปพ.</t>
  </si>
  <si>
    <t>1.2 ประชุมพิจารณากำหนดกรอบ/แนวทางการดำเนินงาน คัดเลือกพื้นที่เป้าหมายและเกษตรกรเป้าหมายโครงการ</t>
  </si>
  <si>
    <t>1.3 จัดทำเวที่ประชาคมเพื่อสำรวจความต้องการของเกษตรกรในพื้นที่เป้าหมาย</t>
  </si>
  <si>
    <t>1.4 ประชุมพิจารณาแผนงาน โครงการ/ กิจกรรม และงบประมาณ</t>
  </si>
  <si>
    <t>1.5 บูรณาการการขับเคลื่อนการดำเนินงานโครงการ ร่วมกับหน่วยงานที่เกี่ยวข้องในพื้นที่/จังหวัด</t>
  </si>
  <si>
    <t>1.6 ลงพื้นที่ติดตามความก้าวหน้าการดำเนินงานและจัดสรุปรายงานเสนอผู้บริหารกษ. ทราบ</t>
  </si>
  <si>
    <t>1.7 ประเมินผลสำเร็จโครงการและถอดบทเรียน</t>
  </si>
  <si>
    <t>กิจกรรมย่อย : การบูรณาการขับเคลื่อนงานโครงการอันเนื่องมาจากพระราชดำริในพื้นที่/จังหวัด (ภาพรวมกระทรวงเกษตรและสหกรณ์ และสำนักงานปลัดกระทรวงเกษตรและสหกรณ์</t>
  </si>
  <si>
    <t>1. การขับเคลือนงานโครงการอันเนื่องมาจากพระราชดำริในพื้นที่ (ภาพกระทรวงเกษตรและสหกรณ์และสำนักงานปลัดกระทรวงเกษตรและสหกรณ์ฺ)  (ส่วนภูมิภาค)</t>
  </si>
  <si>
    <t>1.1 โครงการพัฒนาตามพระราชดำริ 7 โครงการ (จังหวัดเชียงใหม่ เลย แม่ฮ่องสอน จันทบุรี ระยอง สระแก้ว และปราจีนบุรี)</t>
  </si>
  <si>
    <t>1) ประสานข้อมูล/กรอบการดำเนินงาน อาทิแผนแม่บทโครงการและแผนปฏิบัติการประจำปี 2568</t>
  </si>
  <si>
    <t>2) ประชุมพิจารณากำหนดกรอบ/แนวทางการดำเนินงาน คัดเลือกพื้นที่เป้าหมายและเกษตรกรเป้าหมายโครงการฯ</t>
  </si>
  <si>
    <t>3) จัดเวทีประชาคมเพื่อสำรวจศักยภาพและความต้องการเกษตรกรในพื้นที่เป้าหมาย และจัดทำแผนงาน/โครงการและกิจกรรม</t>
  </si>
  <si>
    <t>4) จัดประชุมพิจารณาแผนงาน โครงการ กิจกรรม และงบประมาณ</t>
  </si>
  <si>
    <t>5) บูรณาการขับเคลื่อนการดำเนินงานโครงการร่วมกับหน่วยงานที่เกี่ยวข้องในพื้นที่/จังหวัด</t>
  </si>
  <si>
    <t>6) ลงพื้นที่/ติดตามความก้าวหน้าการดำเนินงาน และจัดสรุปรายงานเสนอผู้บริหารกระทรวงเกษตรและสหกรณ์ทราบ</t>
  </si>
  <si>
    <t>7) ประเมินผลสำเร็จโครงการฯ และถอดบทเรียน</t>
  </si>
  <si>
    <t>1.2 โครงการรักษ์น้ำเพื่อพระแม่ของแผ่นดิน (11 ลุ่มน้ำ) (7จังหวัด จังหวัดเชียงใหม่ จังหวัดเชียงราย จังหวัดแม่ฮ่องสอน จังหวัดน่าน  จังหวัดอุตรดิตถ์ จังหวัดพิษณุโลก จังหวัดเลย )</t>
  </si>
  <si>
    <t>1) ประสานข้อมูล/กรอบการดำเนินงาน อาทิแผนแม่บทโครงการ และแผนปฏิบัติการประจำปีงบประมาณ 2568</t>
  </si>
  <si>
    <t>2) ประชุมพิจารณากำหนดกรอบ แนวทางการดำเนินงาน คัดเลือกพื้นที่เป้าหมายและเกษตรกรเป้าหมายโครงการฯ</t>
  </si>
  <si>
    <t>3) จัดเวทีประชาคมเพื่อสำรวจศักยภาพ และความต้องการเกษตรกรในพื้นที่เป้าหมาย และจัดทำแผนงาน โครงการ กิจกรรม</t>
  </si>
  <si>
    <t>4) ประชุมพิจารณาแผนงาน โครงการ กิจกรรม งบประมาณ</t>
  </si>
  <si>
    <t>5) บูรณาการขับเคลื่อนการดำเนินงานโครงการและร่วมกับหน่วยงานที่เกี่ยวข้องในพื้นที่/จังหวัด</t>
  </si>
  <si>
    <t>6) ลงพื้นที่ดิดตามความก้าวหน้าการดำเนินงาน และจัดทำสรุปรายงานเสนอผู้บริหารทราบ</t>
  </si>
  <si>
    <t>7) ประเมินผลสำเร็จของโครงการ และถอดบทเรียน</t>
  </si>
  <si>
    <t>8) การจ้างเหมาเจ้าหน้าที่โครงการ</t>
  </si>
  <si>
    <t>เดือน</t>
  </si>
  <si>
    <t>กิจกรรมย่อย : การประสานและสนับสนุนการดำเนินงานโครงการอันเนื่องมาจากพระราชดำริในพื้นที่/จังหวัด (ภาพรวมกระทรวงเกษตรและสหกรณ์)</t>
  </si>
  <si>
    <t>1. โครงการที่ดำเนินการร่วมกับมูลนิธิปิดทองหลังพระฯ และสถาบันปิดทองหลังพระฯ (รวม 22 จังหวัด ได้แก่ จังหวัดน่าน อุดรธานี เพชรบุรี อุทัยธานี กาฬสินธุ์ ขอนแก่น ยะลา ปัตตานี นราธิวาส นครราชสีมา สุรินทร์ บุรีรัมย์ ศรีสะเกษ ร้อยเอ็ด ยโสธร มหาสารคาม อำนาจเจริญ อุบลราชธานี  เชียงใหม่ เชียงราย พะเยา และแม่ฮ่องสอน)</t>
  </si>
  <si>
    <t>1.1 ประสานข้อมูล/กรอบการดำเนินงาน อาทิแผนแม่บทโครงการ และแผนปฏิบัติการประจำปี พ.ศ. 2568</t>
  </si>
  <si>
    <t>1.2 เข้าร่วมประชุมคณะกรรมการ คณะอนุกรรมการ คณะทำงานดำเนินงานโครงการ</t>
  </si>
  <si>
    <t>1.3 ติดตามความก้าวหน้าและจัดทำสรุปรายงาน และเสนอผู้บริหารกระทรวงเกษตรและสหกรณ์ทราบ</t>
  </si>
  <si>
    <t>กิจกรรมย่อย : การสนับสนุนการปฏิบัติพระราชกรณียกิจ และการติดตามการดำเนินงานโครงการอันเนื่องมาจากพระราชดำริด้านการเกษตรในพื้นที่ของพระบาทสมเด็จพระเจ้าอยู่หัวฯ</t>
  </si>
  <si>
    <t>1. กิจกรรมการเข้าร่วมรับเสด็จฯ พระบาทสมเด็จพระเจ้าอยู่หัวและพระบรมวงศานุวงศ์ในพื้นที่/การติดตามเพื่อขับเคลื่อนโครงการอันเนื่องมาจากพระราชดำริในพื้นที่ขององคมนตรี/จิตอาสาพัฒนา/คลินิกเกษตรเคลื่อนที่ (76 จังหวัด)</t>
  </si>
  <si>
    <t>1.1 ประสานข้อมูล/รายละเอียด (กำหนดการเสด็จฯ/กำหนดการลงพื้นที่ขององคมนตรี และข้อมูลโครงการ) และจัดทำสรุปข้อมูลให้กับผู้บริหารกระทรวงเกษตรและสหกรณ์ทราบ</t>
  </si>
  <si>
    <t>1.2 เข้าร่วมประชุมเตรียมการ (รับเสด็จฯ รับองคมนตรีและคณะ) ร่วมกับจังหวัด (ถ้ามี)</t>
  </si>
  <si>
    <t>1.3 ประสาน/อำนวยการ ลงพื้นที่ของผู้บริหารกระทรวงเกษตรและสหกรณ์</t>
  </si>
  <si>
    <t>1.4 ลงพื้นที่รับเสด็จฯ และจัดทำสรุปรายงาน เสนอผู้บริหารกระทรวงเกษตรและสหกรณ์ทราบ (ถ้ามี)</t>
  </si>
  <si>
    <t>1.5 ลงพื้นที่ติดตามโครงการร่วมกับองคมนตรี และคณะ พร้อมทั้งจัดทำสรุปรายงานเสนอผู้บริหารกระทรวงเกษตรและสหกรณ์ทราบ (ถ้ามี)</t>
  </si>
  <si>
    <t>1.6 ร่วมดำเนินโครงการจิตอาสาร่วมกับหน่วยงานในจังหวัดพร้อมจัดทำสรุปรายงานเสนอผู้บริหารกระทรวงเกษตรและสหกรณ์</t>
  </si>
  <si>
    <t>1.7 ร่วมดำเนินโครงการคลินิกเกษตรเคลื่อนที่ฯ พร้อมจัดทำสรุปรายงานเสนอผู้บริหารกระทรวงเกษตรและสหกรณ์ทราบ</t>
  </si>
  <si>
    <t>1.8 ร่วมจัดนิทรรศการผลการดำเนินงาน/กิจกรรมเทิดพระเกียรติ</t>
  </si>
</sst>
</file>

<file path=xl/styles.xml><?xml version="1.0" encoding="utf-8"?>
<styleSheet xmlns="http://schemas.openxmlformats.org/spreadsheetml/2006/main">
  <numFmts count="2">
    <numFmt numFmtId="164" formatCode="#,##0.00"/>
    <numFmt numFmtId="164" formatCode="#,##0.00"/>
    <numFmt numFmtId="164" formatCode="#,##0.00"/>
    <numFmt numFmtId="164" formatCode="#,##0.00"/>
    <numFmt numFmtId="165" formatCode="#,##0"/>
    <numFmt numFmtId="164" formatCode="#,##0.00"/>
  </numFmts>
  <fonts count="6">
    <font>
      <sz val="11"/>
      <color theme="1"/>
      <name val="Calibri"/>
      <family val="2"/>
      <scheme val="minor"/>
    </font>
    <font>
      <b/>
      <sz val="20"/>
      <color theme="1"/>
      <name val="TH Sarabun New"/>
      <family val="2"/>
    </font>
    <font>
      <b/>
      <sz val="18"/>
      <color theme="1"/>
      <name val="TH Sarabun New"/>
      <family val="2"/>
    </font>
    <font>
      <sz val="18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</fonts>
  <fills count="6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FEFDEE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EEF8FE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/>
    </xf>
    <xf numFmtId="164" fontId="4" fillId="0" borderId="2" xfId="0" applyNumberFormat="1" applyFont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164" fontId="4" fillId="3" borderId="2" xfId="0" applyNumberFormat="1" applyFont="1" applyFill="1" applyBorder="1" applyAlignment="1">
      <alignment vertical="center"/>
    </xf>
    <xf numFmtId="0" fontId="4" fillId="4" borderId="2" xfId="0" applyFont="1" applyFill="1" applyBorder="1" applyAlignment="1">
      <alignment horizontal="left" vertical="center"/>
    </xf>
    <xf numFmtId="164" fontId="4" fillId="4" borderId="2" xfId="0" applyNumberFormat="1" applyFont="1" applyFill="1" applyBorder="1" applyAlignment="1">
      <alignment vertical="center"/>
    </xf>
    <xf numFmtId="0" fontId="5" fillId="0" borderId="3" xfId="0" applyFont="1" applyBorder="1" applyAlignment="1">
      <alignment horizontal="left" vertical="top" wrapText="1"/>
    </xf>
    <xf numFmtId="164" fontId="5" fillId="0" borderId="3" xfId="0" applyNumberFormat="1" applyFont="1" applyBorder="1" applyAlignment="1">
      <alignment vertical="center"/>
    </xf>
    <xf numFmtId="165" fontId="5" fillId="0" borderId="3" xfId="0" applyNumberFormat="1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5" borderId="3" xfId="0" applyFont="1" applyFill="1" applyBorder="1" applyAlignment="1">
      <alignment horizontal="left" vertical="center" wrapText="1"/>
    </xf>
    <xf numFmtId="164" fontId="5" fillId="5" borderId="3" xfId="0" applyNumberFormat="1" applyFont="1" applyFill="1" applyBorder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160"/>
  <sheetViews>
    <sheetView showGridLines="0" tabSelected="1" workbookViewId="0"/>
  </sheetViews>
  <sheetFormatPr defaultRowHeight="15"/>
  <cols>
    <col min="1" max="3" width="2.5703125" customWidth="1"/>
    <col min="4" max="4" width="15.28515625" customWidth="1"/>
    <col min="5" max="5" width="39.7109375" customWidth="1"/>
    <col min="6" max="6" width="16.7109375" customWidth="1"/>
    <col min="7" max="7" width="16.7109375" customWidth="1"/>
    <col min="8" max="8" width="16.7109375" customWidth="1"/>
    <col min="9" max="9" width="17.85546875" customWidth="1"/>
    <col min="10" max="10" width="11.7109375" customWidth="1"/>
    <col min="11" max="11" width="10.7109375" customWidth="1"/>
    <col min="12" max="12" width="5.85546875" customWidth="1"/>
    <col min="13" max="28" width="11.28515625" customWidth="1"/>
    <col min="29" max="29" width="50.7109375" customWidth="1"/>
    <col min="30" max="30" width="18" customWidth="1"/>
  </cols>
  <sheetData>
    <row r="1" spans="1:19">
      <c r="A1" s="1" t="s">
        <v>0</v>
      </c>
    </row>
    <row r="3" spans="1:19">
      <c r="A3" s="1" t="s">
        <v>1</v>
      </c>
    </row>
    <row r="4" spans="1:19">
      <c r="B4" s="2" t="s">
        <v>2</v>
      </c>
      <c r="Q4" s="3" t="s">
        <v>3</v>
      </c>
      <c r="R4" s="3"/>
      <c r="S4" s="3"/>
    </row>
    <row r="5" spans="1:19">
      <c r="D5" s="4" t="s">
        <v>4</v>
      </c>
      <c r="E5" s="4" t="s">
        <v>5</v>
      </c>
      <c r="Q5" s="4" t="s">
        <v>6</v>
      </c>
      <c r="R5" s="5"/>
      <c r="S5" s="4"/>
    </row>
    <row r="6" spans="1:19">
      <c r="D6" s="4" t="s">
        <v>4</v>
      </c>
      <c r="E6" s="4" t="s">
        <v>7</v>
      </c>
      <c r="Q6" s="4" t="s">
        <v>6</v>
      </c>
      <c r="R6" s="5"/>
      <c r="S6" s="4"/>
    </row>
    <row r="7" spans="1:19">
      <c r="D7" s="4" t="s">
        <v>4</v>
      </c>
      <c r="E7" s="4" t="s">
        <v>8</v>
      </c>
      <c r="Q7" s="4"/>
      <c r="R7" s="5"/>
      <c r="S7" s="4" t="s">
        <v>9</v>
      </c>
    </row>
    <row r="8" spans="1:19">
      <c r="D8" s="4" t="s">
        <v>4</v>
      </c>
      <c r="E8" s="4" t="s">
        <v>10</v>
      </c>
      <c r="Q8" s="4" t="s">
        <v>6</v>
      </c>
      <c r="R8" s="5"/>
      <c r="S8" s="4"/>
    </row>
    <row r="9" spans="1:19">
      <c r="D9" s="4" t="s">
        <v>4</v>
      </c>
      <c r="E9" s="4" t="s">
        <v>11</v>
      </c>
      <c r="Q9" s="4"/>
      <c r="R9" s="5"/>
      <c r="S9" s="4" t="s">
        <v>12</v>
      </c>
    </row>
    <row r="10" spans="1:19">
      <c r="D10" s="2" t="s">
        <v>13</v>
      </c>
    </row>
    <row r="11" spans="1:19">
      <c r="D11" s="4" t="s">
        <v>4</v>
      </c>
      <c r="E11" s="4" t="s">
        <v>14</v>
      </c>
      <c r="Q11" s="4" t="s">
        <v>6</v>
      </c>
      <c r="R11" s="5"/>
      <c r="S11" s="4"/>
    </row>
    <row r="12" spans="1:19">
      <c r="D12" s="2" t="s">
        <v>15</v>
      </c>
    </row>
    <row r="13" spans="1:19">
      <c r="D13" s="4" t="s">
        <v>4</v>
      </c>
      <c r="E13" s="4" t="s">
        <v>16</v>
      </c>
      <c r="Q13" s="4"/>
      <c r="R13" s="5"/>
      <c r="S13" s="4" t="s">
        <v>17</v>
      </c>
    </row>
    <row r="14" spans="1:19">
      <c r="D14" s="2" t="s">
        <v>18</v>
      </c>
    </row>
    <row r="15" spans="1:19">
      <c r="D15" s="4" t="s">
        <v>4</v>
      </c>
      <c r="E15" s="4" t="s">
        <v>19</v>
      </c>
      <c r="Q15" s="4" t="s">
        <v>6</v>
      </c>
      <c r="R15" s="5"/>
      <c r="S15" s="4"/>
    </row>
    <row r="16" spans="1:19">
      <c r="D16" s="2" t="s">
        <v>20</v>
      </c>
    </row>
    <row r="17" spans="1:30">
      <c r="D17" s="4" t="s">
        <v>4</v>
      </c>
      <c r="E17" s="4" t="s">
        <v>21</v>
      </c>
      <c r="Q17" s="4" t="s">
        <v>6</v>
      </c>
      <c r="R17" s="5"/>
      <c r="S17" s="4"/>
    </row>
    <row r="18" spans="1:30">
      <c r="D18" s="4" t="s">
        <v>4</v>
      </c>
      <c r="E18" s="4" t="s">
        <v>22</v>
      </c>
      <c r="Q18" s="4" t="s">
        <v>6</v>
      </c>
      <c r="R18" s="5"/>
      <c r="S18" s="4"/>
    </row>
    <row r="19" spans="1:30">
      <c r="D19" s="2" t="s">
        <v>23</v>
      </c>
    </row>
    <row r="20" spans="1:30">
      <c r="D20" s="4" t="s">
        <v>4</v>
      </c>
      <c r="E20" s="4" t="s">
        <v>24</v>
      </c>
      <c r="Q20" s="4" t="s">
        <v>6</v>
      </c>
      <c r="R20" s="5"/>
      <c r="S20" s="4"/>
    </row>
    <row r="21" spans="1:30">
      <c r="D21" s="2" t="s">
        <v>25</v>
      </c>
    </row>
    <row r="22" spans="1:30">
      <c r="D22" s="4" t="s">
        <v>4</v>
      </c>
      <c r="E22" s="4" t="s">
        <v>26</v>
      </c>
      <c r="Q22" s="4"/>
      <c r="R22" s="5"/>
      <c r="S22" s="4" t="s">
        <v>17</v>
      </c>
    </row>
    <row r="23" spans="1:30">
      <c r="A23" s="6"/>
      <c r="B23" s="6" t="s">
        <v>27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</row>
    <row r="24" spans="1:30">
      <c r="D24" s="4" t="s">
        <v>4</v>
      </c>
      <c r="E24" s="4" t="s">
        <v>28</v>
      </c>
      <c r="Q24" s="4" t="s">
        <v>6</v>
      </c>
      <c r="R24" s="5">
        <v>0</v>
      </c>
      <c r="S24" s="4"/>
    </row>
    <row r="26" spans="1:30">
      <c r="A26" s="7" t="s">
        <v>29</v>
      </c>
      <c r="B26" s="7"/>
      <c r="C26" s="7"/>
      <c r="D26" s="7"/>
      <c r="E26" s="7"/>
      <c r="F26" s="7" t="s">
        <v>30</v>
      </c>
      <c r="G26" s="7" t="s">
        <v>31</v>
      </c>
      <c r="H26" s="7" t="s">
        <v>32</v>
      </c>
      <c r="I26" s="7" t="s">
        <v>33</v>
      </c>
      <c r="J26" s="7" t="s">
        <v>34</v>
      </c>
      <c r="K26" s="7" t="s">
        <v>35</v>
      </c>
      <c r="L26" s="7" t="s">
        <v>36</v>
      </c>
      <c r="M26" s="7" t="s">
        <v>37</v>
      </c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 t="s">
        <v>54</v>
      </c>
      <c r="Z26" s="7"/>
      <c r="AA26" s="7" t="s">
        <v>56</v>
      </c>
      <c r="AB26" s="7"/>
      <c r="AC26" s="7" t="s">
        <v>57</v>
      </c>
      <c r="AD26" s="7" t="s">
        <v>58</v>
      </c>
    </row>
    <row r="27" spans="1:30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 t="s">
        <v>38</v>
      </c>
      <c r="N27" s="7"/>
      <c r="O27" s="7"/>
      <c r="P27" s="7" t="s">
        <v>42</v>
      </c>
      <c r="Q27" s="7"/>
      <c r="R27" s="7"/>
      <c r="S27" s="7" t="s">
        <v>46</v>
      </c>
      <c r="T27" s="7"/>
      <c r="U27" s="7"/>
      <c r="V27" s="7" t="s">
        <v>50</v>
      </c>
      <c r="W27" s="7"/>
      <c r="X27" s="7"/>
      <c r="Y27" s="7"/>
      <c r="Z27" s="7"/>
      <c r="AA27" s="7"/>
      <c r="AB27" s="7"/>
      <c r="AC27" s="7"/>
      <c r="AD27" s="7"/>
    </row>
    <row r="28" spans="1:30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 t="s">
        <v>39</v>
      </c>
      <c r="N28" s="7" t="s">
        <v>40</v>
      </c>
      <c r="O28" s="7" t="s">
        <v>41</v>
      </c>
      <c r="P28" s="7" t="s">
        <v>43</v>
      </c>
      <c r="Q28" s="7" t="s">
        <v>44</v>
      </c>
      <c r="R28" s="7" t="s">
        <v>45</v>
      </c>
      <c r="S28" s="7" t="s">
        <v>47</v>
      </c>
      <c r="T28" s="7" t="s">
        <v>48</v>
      </c>
      <c r="U28" s="7" t="s">
        <v>49</v>
      </c>
      <c r="V28" s="7" t="s">
        <v>51</v>
      </c>
      <c r="W28" s="7" t="s">
        <v>52</v>
      </c>
      <c r="X28" s="7" t="s">
        <v>53</v>
      </c>
      <c r="Y28" s="7" t="s">
        <v>55</v>
      </c>
      <c r="Z28" s="7" t="s">
        <v>6</v>
      </c>
      <c r="AA28" s="7" t="s">
        <v>55</v>
      </c>
      <c r="AB28" s="7" t="s">
        <v>6</v>
      </c>
      <c r="AC28" s="7"/>
      <c r="AD28" s="7"/>
    </row>
    <row r="29" spans="1:30">
      <c r="A29" s="8" t="s">
        <v>59</v>
      </c>
      <c r="B29" s="8"/>
      <c r="C29" s="8"/>
      <c r="D29" s="8"/>
      <c r="E29" s="8"/>
      <c r="F29" s="9">
        <f>SUM(F84+F72+F64+F30)</f>
        <v>0</v>
      </c>
      <c r="G29" s="9">
        <f>SUM(G84+G72+G64+G30)</f>
        <v>0</v>
      </c>
      <c r="H29" s="9">
        <f>SUM(H84+H72+H64+H30)</f>
        <v>0</v>
      </c>
      <c r="I29" s="9">
        <f>IFERROR((MIN(1,(H29/G29))*100),0)</f>
        <v>0</v>
      </c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>
        <v>100</v>
      </c>
      <c r="AA29" s="9"/>
      <c r="AB29" s="9">
        <v>28.92</v>
      </c>
      <c r="AC29" s="9"/>
      <c r="AD29" s="9"/>
    </row>
    <row r="30" spans="1:30">
      <c r="A30" s="10" t="s">
        <v>23</v>
      </c>
      <c r="B30" s="10"/>
      <c r="C30" s="10"/>
      <c r="D30" s="10"/>
      <c r="E30" s="10"/>
      <c r="F30" s="11">
        <f>SUM(F31)</f>
        <v>0</v>
      </c>
      <c r="G30" s="11">
        <f>SUM(G31)</f>
        <v>0</v>
      </c>
      <c r="H30" s="11">
        <f>SUM(H31)</f>
        <v>0</v>
      </c>
      <c r="I30" s="11">
        <f>IFERROR((MIN(1,(H30/G30))*100),0)</f>
        <v>0</v>
      </c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>
        <v>100</v>
      </c>
      <c r="AA30" s="11"/>
      <c r="AB30" s="11">
        <v>17.97</v>
      </c>
      <c r="AC30" s="11"/>
      <c r="AD30" s="11"/>
    </row>
    <row r="31" spans="1:30">
      <c r="A31" s="12" t="s">
        <v>60</v>
      </c>
      <c r="B31" s="12"/>
      <c r="C31" s="12"/>
      <c r="D31" s="12"/>
      <c r="E31" s="12"/>
      <c r="F31" s="13">
        <f>SUM(F35+F33+F32+F39+F40+F36+F48+F47+F38+F34+F56+F49+F37)</f>
        <v>0</v>
      </c>
      <c r="G31" s="13">
        <f>SUM(G35+G33+G32+G39+G40+G36+G48+G47+G38+G34+G56+G49+G37)</f>
        <v>0</v>
      </c>
      <c r="H31" s="13">
        <f>SUM(H35+H33+H32+H39+H40+H36+H48+H47+H38+H34+H56+H49+H37)</f>
        <v>0</v>
      </c>
      <c r="I31" s="13">
        <f>IFERROR((MIN(1,(H31/G31))*100),0)</f>
        <v>0</v>
      </c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>
        <v>100</v>
      </c>
      <c r="AA31" s="13"/>
      <c r="AB31" s="13">
        <v>17.97</v>
      </c>
      <c r="AC31" s="13"/>
      <c r="AD31" s="13"/>
    </row>
    <row r="32" spans="1:30">
      <c r="A32" s="14" t="s">
        <v>61</v>
      </c>
      <c r="B32" s="14"/>
      <c r="C32" s="14"/>
      <c r="D32" s="14"/>
      <c r="E32" s="14"/>
      <c r="F32" s="15">
        <v>74500</v>
      </c>
      <c r="G32" s="15">
        <v>60500</v>
      </c>
      <c r="H32" s="15">
        <v>60500</v>
      </c>
      <c r="I32" s="15">
        <f>IFERROR((MIN(1,(H32/G32))*100),0)</f>
        <v>0</v>
      </c>
      <c r="J32" s="16">
        <f>SUM(M32:X32)</f>
        <v>0</v>
      </c>
      <c r="K32" s="17" t="s">
        <v>62</v>
      </c>
      <c r="L32" s="17" t="s">
        <v>17</v>
      </c>
      <c r="M32" s="16">
        <v>0</v>
      </c>
      <c r="N32" s="16">
        <v>0</v>
      </c>
      <c r="O32" s="16">
        <v>0</v>
      </c>
      <c r="P32" s="16">
        <v>0</v>
      </c>
      <c r="Q32" s="16">
        <v>1</v>
      </c>
      <c r="R32" s="16">
        <v>0</v>
      </c>
      <c r="S32" s="16">
        <v>0</v>
      </c>
      <c r="T32" s="16">
        <v>0</v>
      </c>
      <c r="U32" s="16">
        <v>0</v>
      </c>
      <c r="V32" s="16">
        <v>1</v>
      </c>
      <c r="W32" s="16">
        <v>0</v>
      </c>
      <c r="X32" s="16">
        <v>0</v>
      </c>
      <c r="Y32" s="16">
        <v>0</v>
      </c>
      <c r="Z32" s="15">
        <v>0</v>
      </c>
      <c r="AA32" s="16">
        <v>2</v>
      </c>
      <c r="AB32" s="15">
        <v>0</v>
      </c>
      <c r="AC32" s="14"/>
      <c r="AD32" s="14" t="s">
        <v>63</v>
      </c>
    </row>
    <row r="33" spans="1:30">
      <c r="A33" s="14"/>
      <c r="B33" s="14"/>
      <c r="C33" s="14"/>
      <c r="D33" s="14"/>
      <c r="E33" s="14"/>
      <c r="F33" s="15"/>
      <c r="G33" s="15"/>
      <c r="H33" s="15"/>
      <c r="I33" s="15"/>
      <c r="J33" s="16"/>
      <c r="K33" s="17"/>
      <c r="L33" s="17" t="s">
        <v>64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5"/>
      <c r="AA33" s="16">
        <v>0</v>
      </c>
      <c r="AB33" s="15"/>
      <c r="AC33" s="14"/>
      <c r="AD33" s="14"/>
    </row>
    <row r="34" spans="1:30">
      <c r="A34" s="14" t="s">
        <v>65</v>
      </c>
      <c r="B34" s="14"/>
      <c r="C34" s="14"/>
      <c r="D34" s="14"/>
      <c r="E34" s="14"/>
      <c r="F34" s="15">
        <v>0</v>
      </c>
      <c r="G34" s="15">
        <v>0</v>
      </c>
      <c r="H34" s="15">
        <v>0</v>
      </c>
      <c r="I34" s="15">
        <f>IFERROR((MIN(1,(H34/G34))*100),0)</f>
        <v>0</v>
      </c>
      <c r="J34" s="16">
        <f>SUM(M34:X34)</f>
        <v>0</v>
      </c>
      <c r="K34" s="17" t="s">
        <v>66</v>
      </c>
      <c r="L34" s="17" t="s">
        <v>17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1</v>
      </c>
      <c r="X34" s="16">
        <v>0</v>
      </c>
      <c r="Y34" s="16">
        <v>0</v>
      </c>
      <c r="Z34" s="15">
        <v>0</v>
      </c>
      <c r="AA34" s="16">
        <v>1</v>
      </c>
      <c r="AB34" s="15">
        <v>0</v>
      </c>
      <c r="AC34" s="14"/>
      <c r="AD34" s="14" t="s">
        <v>63</v>
      </c>
    </row>
    <row r="35" spans="1:30">
      <c r="A35" s="14"/>
      <c r="B35" s="14"/>
      <c r="C35" s="14"/>
      <c r="D35" s="14"/>
      <c r="E35" s="14"/>
      <c r="F35" s="15"/>
      <c r="G35" s="15"/>
      <c r="H35" s="15"/>
      <c r="I35" s="15"/>
      <c r="J35" s="16"/>
      <c r="K35" s="17"/>
      <c r="L35" s="17" t="s">
        <v>64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5"/>
      <c r="AA35" s="16">
        <v>0</v>
      </c>
      <c r="AB35" s="15"/>
      <c r="AC35" s="14"/>
      <c r="AD35" s="14"/>
    </row>
    <row r="36" spans="1:30">
      <c r="A36" s="14" t="s">
        <v>67</v>
      </c>
      <c r="B36" s="14"/>
      <c r="C36" s="14"/>
      <c r="D36" s="14"/>
      <c r="E36" s="14"/>
      <c r="F36" s="15">
        <v>0</v>
      </c>
      <c r="G36" s="15">
        <v>0</v>
      </c>
      <c r="H36" s="15">
        <v>0</v>
      </c>
      <c r="I36" s="15">
        <f>IFERROR((MIN(1,(H36/G36))*100),0)</f>
        <v>0</v>
      </c>
      <c r="J36" s="16">
        <f>SUM(M36:X36)</f>
        <v>0</v>
      </c>
      <c r="K36" s="17" t="s">
        <v>62</v>
      </c>
      <c r="L36" s="17" t="s">
        <v>17</v>
      </c>
      <c r="M36" s="16">
        <v>0</v>
      </c>
      <c r="N36" s="16">
        <v>0</v>
      </c>
      <c r="O36" s="16">
        <v>0</v>
      </c>
      <c r="P36" s="16">
        <v>1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5">
        <v>0</v>
      </c>
      <c r="AA36" s="16">
        <v>1</v>
      </c>
      <c r="AB36" s="15">
        <v>0</v>
      </c>
      <c r="AC36" s="14"/>
      <c r="AD36" s="14" t="s">
        <v>63</v>
      </c>
    </row>
    <row r="37" spans="1:30">
      <c r="A37" s="14"/>
      <c r="B37" s="14"/>
      <c r="C37" s="14"/>
      <c r="D37" s="14"/>
      <c r="E37" s="14"/>
      <c r="F37" s="15"/>
      <c r="G37" s="15"/>
      <c r="H37" s="15"/>
      <c r="I37" s="15"/>
      <c r="J37" s="16"/>
      <c r="K37" s="17"/>
      <c r="L37" s="17" t="s">
        <v>64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5"/>
      <c r="AA37" s="16">
        <v>0</v>
      </c>
      <c r="AB37" s="15"/>
      <c r="AC37" s="14"/>
      <c r="AD37" s="14"/>
    </row>
    <row r="38" spans="1:30">
      <c r="A38" s="14" t="s">
        <v>68</v>
      </c>
      <c r="B38" s="14"/>
      <c r="C38" s="14"/>
      <c r="D38" s="14"/>
      <c r="E38" s="14"/>
      <c r="F38" s="15">
        <v>0</v>
      </c>
      <c r="G38" s="15">
        <v>0</v>
      </c>
      <c r="H38" s="15">
        <v>0</v>
      </c>
      <c r="I38" s="15">
        <f>IFERROR((MIN(1,(H38/G38))*100),0)</f>
        <v>0</v>
      </c>
      <c r="J38" s="16">
        <f>SUM(M38:X38)</f>
        <v>0</v>
      </c>
      <c r="K38" s="17" t="s">
        <v>62</v>
      </c>
      <c r="L38" s="17" t="s">
        <v>17</v>
      </c>
      <c r="M38" s="16">
        <v>1</v>
      </c>
      <c r="N38" s="16">
        <v>0</v>
      </c>
      <c r="O38" s="16">
        <v>0</v>
      </c>
      <c r="P38" s="16">
        <v>1</v>
      </c>
      <c r="Q38" s="16">
        <v>0</v>
      </c>
      <c r="R38" s="16">
        <v>0</v>
      </c>
      <c r="S38" s="16">
        <v>1</v>
      </c>
      <c r="T38" s="16">
        <v>0</v>
      </c>
      <c r="U38" s="16">
        <v>0</v>
      </c>
      <c r="V38" s="16">
        <v>1</v>
      </c>
      <c r="W38" s="16">
        <v>0</v>
      </c>
      <c r="X38" s="16">
        <v>0</v>
      </c>
      <c r="Y38" s="16">
        <v>1</v>
      </c>
      <c r="Z38" s="15">
        <v>100</v>
      </c>
      <c r="AA38" s="16">
        <v>4</v>
      </c>
      <c r="AB38" s="15">
        <v>25</v>
      </c>
      <c r="AC38" s="14"/>
      <c r="AD38" s="14" t="s">
        <v>63</v>
      </c>
    </row>
    <row r="39" spans="1:30">
      <c r="A39" s="14"/>
      <c r="B39" s="14"/>
      <c r="C39" s="14"/>
      <c r="D39" s="14"/>
      <c r="E39" s="14"/>
      <c r="F39" s="15"/>
      <c r="G39" s="15"/>
      <c r="H39" s="15"/>
      <c r="I39" s="15"/>
      <c r="J39" s="16"/>
      <c r="K39" s="17"/>
      <c r="L39" s="17" t="s">
        <v>64</v>
      </c>
      <c r="M39" s="16">
        <v>0</v>
      </c>
      <c r="N39" s="16">
        <v>0</v>
      </c>
      <c r="O39" s="16">
        <v>1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1</v>
      </c>
      <c r="Z39" s="15"/>
      <c r="AA39" s="16">
        <v>1</v>
      </c>
      <c r="AB39" s="15"/>
      <c r="AC39" s="14"/>
      <c r="AD39" s="14"/>
    </row>
    <row r="40" spans="1:30">
      <c r="A40" s="18" t="s">
        <v>69</v>
      </c>
      <c r="B40" s="18"/>
      <c r="C40" s="18"/>
      <c r="D40" s="18"/>
      <c r="E40" s="18"/>
      <c r="F40" s="19">
        <f>SUM(F42+F46+F45+F43+F44+F41)</f>
        <v>0</v>
      </c>
      <c r="G40" s="19">
        <f>SUM(G42+G46+G45+G43+G44+G41)</f>
        <v>0</v>
      </c>
      <c r="H40" s="19">
        <f>SUM(H42+H46+H45+H43+H44+H41)</f>
        <v>0</v>
      </c>
      <c r="I40" s="19">
        <f>IFERROR((MIN(1,(H40/G40))*100),0)</f>
        <v>0</v>
      </c>
      <c r="J40" s="19"/>
      <c r="K40" s="20"/>
      <c r="L40" s="20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>
        <v>100</v>
      </c>
      <c r="AA40" s="19"/>
      <c r="AB40" s="19">
        <v>16.67</v>
      </c>
      <c r="AC40" s="19"/>
      <c r="AD40" s="19"/>
    </row>
    <row r="41" spans="1:30">
      <c r="A41" s="21"/>
      <c r="B41" s="14" t="s">
        <v>70</v>
      </c>
      <c r="C41" s="14"/>
      <c r="D41" s="14"/>
      <c r="E41" s="14"/>
      <c r="F41" s="15">
        <v>0</v>
      </c>
      <c r="G41" s="15">
        <v>0</v>
      </c>
      <c r="H41" s="15">
        <v>0</v>
      </c>
      <c r="I41" s="15">
        <f>IFERROR((MIN(1,(H41/G41))*100),0)</f>
        <v>0</v>
      </c>
      <c r="J41" s="16">
        <f>SUM(M41:X41)</f>
        <v>0</v>
      </c>
      <c r="K41" s="17" t="s">
        <v>62</v>
      </c>
      <c r="L41" s="17" t="s">
        <v>17</v>
      </c>
      <c r="M41" s="16">
        <v>1</v>
      </c>
      <c r="N41" s="16">
        <v>1</v>
      </c>
      <c r="O41" s="16">
        <v>1</v>
      </c>
      <c r="P41" s="16">
        <v>1</v>
      </c>
      <c r="Q41" s="16">
        <v>1</v>
      </c>
      <c r="R41" s="16">
        <v>1</v>
      </c>
      <c r="S41" s="16">
        <v>1</v>
      </c>
      <c r="T41" s="16">
        <v>1</v>
      </c>
      <c r="U41" s="16">
        <v>1</v>
      </c>
      <c r="V41" s="16">
        <v>1</v>
      </c>
      <c r="W41" s="16">
        <v>1</v>
      </c>
      <c r="X41" s="16">
        <v>1</v>
      </c>
      <c r="Y41" s="16">
        <v>3</v>
      </c>
      <c r="Z41" s="15">
        <v>100</v>
      </c>
      <c r="AA41" s="16">
        <v>12</v>
      </c>
      <c r="AB41" s="15">
        <v>25</v>
      </c>
      <c r="AC41" s="14"/>
      <c r="AD41" s="14" t="s">
        <v>63</v>
      </c>
    </row>
    <row r="42" spans="1:30">
      <c r="A42" s="21"/>
      <c r="B42" s="14"/>
      <c r="C42" s="14"/>
      <c r="D42" s="14"/>
      <c r="E42" s="14"/>
      <c r="F42" s="15"/>
      <c r="G42" s="15"/>
      <c r="H42" s="15"/>
      <c r="I42" s="15"/>
      <c r="J42" s="16"/>
      <c r="K42" s="17"/>
      <c r="L42" s="17" t="s">
        <v>64</v>
      </c>
      <c r="M42" s="16">
        <v>0</v>
      </c>
      <c r="N42" s="16">
        <v>0</v>
      </c>
      <c r="O42" s="16">
        <v>3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3</v>
      </c>
      <c r="Z42" s="15"/>
      <c r="AA42" s="16">
        <v>3</v>
      </c>
      <c r="AB42" s="15"/>
      <c r="AC42" s="14"/>
      <c r="AD42" s="14"/>
    </row>
    <row r="43" spans="1:30">
      <c r="A43" s="21"/>
      <c r="B43" s="14" t="s">
        <v>71</v>
      </c>
      <c r="C43" s="14"/>
      <c r="D43" s="14"/>
      <c r="E43" s="14"/>
      <c r="F43" s="15">
        <v>0</v>
      </c>
      <c r="G43" s="15">
        <v>0</v>
      </c>
      <c r="H43" s="15">
        <v>0</v>
      </c>
      <c r="I43" s="15">
        <f>IFERROR((MIN(1,(H43/G43))*100),0)</f>
        <v>0</v>
      </c>
      <c r="J43" s="16">
        <f>SUM(M43:X43)</f>
        <v>0</v>
      </c>
      <c r="K43" s="17" t="s">
        <v>62</v>
      </c>
      <c r="L43" s="17" t="s">
        <v>17</v>
      </c>
      <c r="M43" s="16">
        <v>1</v>
      </c>
      <c r="N43" s="16">
        <v>1</v>
      </c>
      <c r="O43" s="16">
        <v>1</v>
      </c>
      <c r="P43" s="16">
        <v>1</v>
      </c>
      <c r="Q43" s="16">
        <v>1</v>
      </c>
      <c r="R43" s="16">
        <v>1</v>
      </c>
      <c r="S43" s="16">
        <v>1</v>
      </c>
      <c r="T43" s="16">
        <v>1</v>
      </c>
      <c r="U43" s="16">
        <v>1</v>
      </c>
      <c r="V43" s="16">
        <v>1</v>
      </c>
      <c r="W43" s="16">
        <v>1</v>
      </c>
      <c r="X43" s="16">
        <v>1</v>
      </c>
      <c r="Y43" s="16">
        <v>3</v>
      </c>
      <c r="Z43" s="15">
        <v>100</v>
      </c>
      <c r="AA43" s="16">
        <v>12</v>
      </c>
      <c r="AB43" s="15">
        <v>25</v>
      </c>
      <c r="AC43" s="14"/>
      <c r="AD43" s="14" t="s">
        <v>63</v>
      </c>
    </row>
    <row r="44" spans="1:30">
      <c r="A44" s="21"/>
      <c r="B44" s="14"/>
      <c r="C44" s="14"/>
      <c r="D44" s="14"/>
      <c r="E44" s="14"/>
      <c r="F44" s="15"/>
      <c r="G44" s="15"/>
      <c r="H44" s="15"/>
      <c r="I44" s="15"/>
      <c r="J44" s="16"/>
      <c r="K44" s="17"/>
      <c r="L44" s="17" t="s">
        <v>64</v>
      </c>
      <c r="M44" s="16">
        <v>0</v>
      </c>
      <c r="N44" s="16">
        <v>0</v>
      </c>
      <c r="O44" s="16">
        <v>3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3</v>
      </c>
      <c r="Z44" s="15"/>
      <c r="AA44" s="16">
        <v>3</v>
      </c>
      <c r="AB44" s="15"/>
      <c r="AC44" s="14"/>
      <c r="AD44" s="14"/>
    </row>
    <row r="45" spans="1:30">
      <c r="A45" s="21"/>
      <c r="B45" s="14" t="s">
        <v>72</v>
      </c>
      <c r="C45" s="14"/>
      <c r="D45" s="14"/>
      <c r="E45" s="14"/>
      <c r="F45" s="15">
        <v>0</v>
      </c>
      <c r="G45" s="15">
        <v>0</v>
      </c>
      <c r="H45" s="15">
        <v>0</v>
      </c>
      <c r="I45" s="15">
        <f>IFERROR((MIN(1,(H45/G45))*100),0)</f>
        <v>0</v>
      </c>
      <c r="J45" s="16">
        <f>SUM(M45:X45)</f>
        <v>0</v>
      </c>
      <c r="K45" s="17" t="s">
        <v>62</v>
      </c>
      <c r="L45" s="17" t="s">
        <v>17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1</v>
      </c>
      <c r="Y45" s="16">
        <v>0</v>
      </c>
      <c r="Z45" s="15">
        <v>0</v>
      </c>
      <c r="AA45" s="16">
        <v>1</v>
      </c>
      <c r="AB45" s="15">
        <v>0</v>
      </c>
      <c r="AC45" s="14"/>
      <c r="AD45" s="14" t="s">
        <v>63</v>
      </c>
    </row>
    <row r="46" spans="1:30">
      <c r="A46" s="21"/>
      <c r="B46" s="14"/>
      <c r="C46" s="14"/>
      <c r="D46" s="14"/>
      <c r="E46" s="14"/>
      <c r="F46" s="15"/>
      <c r="G46" s="15"/>
      <c r="H46" s="15"/>
      <c r="I46" s="15"/>
      <c r="J46" s="16"/>
      <c r="K46" s="17"/>
      <c r="L46" s="17" t="s">
        <v>64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5"/>
      <c r="AA46" s="16">
        <v>0</v>
      </c>
      <c r="AB46" s="15"/>
      <c r="AC46" s="14"/>
      <c r="AD46" s="14"/>
    </row>
    <row r="47" spans="1:30">
      <c r="A47" s="14" t="s">
        <v>73</v>
      </c>
      <c r="B47" s="14"/>
      <c r="C47" s="14"/>
      <c r="D47" s="14"/>
      <c r="E47" s="14"/>
      <c r="F47" s="15">
        <v>0</v>
      </c>
      <c r="G47" s="15">
        <v>0</v>
      </c>
      <c r="H47" s="15">
        <v>0</v>
      </c>
      <c r="I47" s="15">
        <f>IFERROR((MIN(1,(H47/G47))*100),0)</f>
        <v>0</v>
      </c>
      <c r="J47" s="16">
        <f>SUM(M47:X47)</f>
        <v>0</v>
      </c>
      <c r="K47" s="17" t="s">
        <v>62</v>
      </c>
      <c r="L47" s="17" t="s">
        <v>17</v>
      </c>
      <c r="M47" s="16">
        <v>1</v>
      </c>
      <c r="N47" s="16">
        <v>1</v>
      </c>
      <c r="O47" s="16">
        <v>1</v>
      </c>
      <c r="P47" s="16">
        <v>1</v>
      </c>
      <c r="Q47" s="16">
        <v>1</v>
      </c>
      <c r="R47" s="16">
        <v>1</v>
      </c>
      <c r="S47" s="16">
        <v>1</v>
      </c>
      <c r="T47" s="16">
        <v>1</v>
      </c>
      <c r="U47" s="16">
        <v>1</v>
      </c>
      <c r="V47" s="16">
        <v>1</v>
      </c>
      <c r="W47" s="16">
        <v>1</v>
      </c>
      <c r="X47" s="16">
        <v>1</v>
      </c>
      <c r="Y47" s="16">
        <v>3</v>
      </c>
      <c r="Z47" s="15">
        <v>100</v>
      </c>
      <c r="AA47" s="16">
        <v>12</v>
      </c>
      <c r="AB47" s="15">
        <v>25</v>
      </c>
      <c r="AC47" s="14"/>
      <c r="AD47" s="14" t="s">
        <v>63</v>
      </c>
    </row>
    <row r="48" spans="1:30">
      <c r="A48" s="14"/>
      <c r="B48" s="14"/>
      <c r="C48" s="14"/>
      <c r="D48" s="14"/>
      <c r="E48" s="14"/>
      <c r="F48" s="15"/>
      <c r="G48" s="15"/>
      <c r="H48" s="15"/>
      <c r="I48" s="15"/>
      <c r="J48" s="16"/>
      <c r="K48" s="17"/>
      <c r="L48" s="17" t="s">
        <v>64</v>
      </c>
      <c r="M48" s="16">
        <v>0</v>
      </c>
      <c r="N48" s="16">
        <v>0</v>
      </c>
      <c r="O48" s="16">
        <v>3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3</v>
      </c>
      <c r="Z48" s="15"/>
      <c r="AA48" s="16">
        <v>3</v>
      </c>
      <c r="AB48" s="15"/>
      <c r="AC48" s="14"/>
      <c r="AD48" s="14"/>
    </row>
    <row r="49" spans="1:30">
      <c r="A49" s="18" t="s">
        <v>74</v>
      </c>
      <c r="B49" s="18"/>
      <c r="C49" s="18"/>
      <c r="D49" s="18"/>
      <c r="E49" s="18"/>
      <c r="F49" s="19">
        <f>SUM(F52+F50+F53+F51+F55+F54)</f>
        <v>0</v>
      </c>
      <c r="G49" s="19">
        <f>SUM(G52+G50+G53+G51+G55+G54)</f>
        <v>0</v>
      </c>
      <c r="H49" s="19">
        <f>SUM(H52+H50+H53+H51+H55+H54)</f>
        <v>0</v>
      </c>
      <c r="I49" s="19">
        <f>IFERROR((MIN(1,(H49/G49))*100),0)</f>
        <v>0</v>
      </c>
      <c r="J49" s="19"/>
      <c r="K49" s="20"/>
      <c r="L49" s="20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>
        <v>100</v>
      </c>
      <c r="AA49" s="19"/>
      <c r="AB49" s="19">
        <v>33.33</v>
      </c>
      <c r="AC49" s="19"/>
      <c r="AD49" s="19"/>
    </row>
    <row r="50" spans="1:30">
      <c r="A50" s="21"/>
      <c r="B50" s="14" t="s">
        <v>75</v>
      </c>
      <c r="C50" s="14"/>
      <c r="D50" s="14"/>
      <c r="E50" s="14"/>
      <c r="F50" s="15">
        <v>0</v>
      </c>
      <c r="G50" s="15">
        <v>0</v>
      </c>
      <c r="H50" s="15">
        <v>0</v>
      </c>
      <c r="I50" s="15">
        <f>IFERROR((MIN(1,(H50/G50))*100),0)</f>
        <v>0</v>
      </c>
      <c r="J50" s="16">
        <f>SUM(M50:X50)</f>
        <v>0</v>
      </c>
      <c r="K50" s="17" t="s">
        <v>17</v>
      </c>
      <c r="L50" s="17" t="s">
        <v>17</v>
      </c>
      <c r="M50" s="16">
        <v>0</v>
      </c>
      <c r="N50" s="16">
        <v>0</v>
      </c>
      <c r="O50" s="16">
        <v>1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1</v>
      </c>
      <c r="W50" s="16">
        <v>0</v>
      </c>
      <c r="X50" s="16">
        <v>0</v>
      </c>
      <c r="Y50" s="16">
        <v>1</v>
      </c>
      <c r="Z50" s="15">
        <v>100</v>
      </c>
      <c r="AA50" s="16">
        <v>2</v>
      </c>
      <c r="AB50" s="15">
        <v>50</v>
      </c>
      <c r="AC50" s="14"/>
      <c r="AD50" s="14" t="s">
        <v>63</v>
      </c>
    </row>
    <row r="51" spans="1:30">
      <c r="A51" s="21"/>
      <c r="B51" s="14"/>
      <c r="C51" s="14"/>
      <c r="D51" s="14"/>
      <c r="E51" s="14"/>
      <c r="F51" s="15"/>
      <c r="G51" s="15"/>
      <c r="H51" s="15"/>
      <c r="I51" s="15"/>
      <c r="J51" s="16"/>
      <c r="K51" s="17"/>
      <c r="L51" s="17" t="s">
        <v>64</v>
      </c>
      <c r="M51" s="16">
        <v>0</v>
      </c>
      <c r="N51" s="16">
        <v>0</v>
      </c>
      <c r="O51" s="16">
        <v>1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1</v>
      </c>
      <c r="Z51" s="15"/>
      <c r="AA51" s="16">
        <v>1</v>
      </c>
      <c r="AB51" s="15"/>
      <c r="AC51" s="14"/>
      <c r="AD51" s="14"/>
    </row>
    <row r="52" spans="1:30">
      <c r="A52" s="21"/>
      <c r="B52" s="14" t="s">
        <v>76</v>
      </c>
      <c r="C52" s="14"/>
      <c r="D52" s="14"/>
      <c r="E52" s="14"/>
      <c r="F52" s="15">
        <v>0</v>
      </c>
      <c r="G52" s="15">
        <v>0</v>
      </c>
      <c r="H52" s="15">
        <v>0</v>
      </c>
      <c r="I52" s="15">
        <f>IFERROR((MIN(1,(H52/G52))*100),0)</f>
        <v>0</v>
      </c>
      <c r="J52" s="16">
        <f>SUM(M52:X52)</f>
        <v>0</v>
      </c>
      <c r="K52" s="17" t="s">
        <v>62</v>
      </c>
      <c r="L52" s="17" t="s">
        <v>17</v>
      </c>
      <c r="M52" s="16">
        <v>1</v>
      </c>
      <c r="N52" s="16">
        <v>1</v>
      </c>
      <c r="O52" s="16">
        <v>1</v>
      </c>
      <c r="P52" s="16">
        <v>1</v>
      </c>
      <c r="Q52" s="16">
        <v>1</v>
      </c>
      <c r="R52" s="16">
        <v>1</v>
      </c>
      <c r="S52" s="16">
        <v>1</v>
      </c>
      <c r="T52" s="16">
        <v>1</v>
      </c>
      <c r="U52" s="16">
        <v>1</v>
      </c>
      <c r="V52" s="16">
        <v>1</v>
      </c>
      <c r="W52" s="16">
        <v>1</v>
      </c>
      <c r="X52" s="16">
        <v>1</v>
      </c>
      <c r="Y52" s="16">
        <v>3</v>
      </c>
      <c r="Z52" s="15">
        <v>100</v>
      </c>
      <c r="AA52" s="16">
        <v>12</v>
      </c>
      <c r="AB52" s="15">
        <v>25</v>
      </c>
      <c r="AC52" s="14"/>
      <c r="AD52" s="14" t="s">
        <v>63</v>
      </c>
    </row>
    <row r="53" spans="1:30">
      <c r="A53" s="21"/>
      <c r="B53" s="14"/>
      <c r="C53" s="14"/>
      <c r="D53" s="14"/>
      <c r="E53" s="14"/>
      <c r="F53" s="15"/>
      <c r="G53" s="15"/>
      <c r="H53" s="15"/>
      <c r="I53" s="15"/>
      <c r="J53" s="16"/>
      <c r="K53" s="17"/>
      <c r="L53" s="17" t="s">
        <v>64</v>
      </c>
      <c r="M53" s="16">
        <v>0</v>
      </c>
      <c r="N53" s="16">
        <v>0</v>
      </c>
      <c r="O53" s="16">
        <v>3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3</v>
      </c>
      <c r="Z53" s="15"/>
      <c r="AA53" s="16">
        <v>3</v>
      </c>
      <c r="AB53" s="15"/>
      <c r="AC53" s="14"/>
      <c r="AD53" s="14"/>
    </row>
    <row r="54" spans="1:30">
      <c r="A54" s="21"/>
      <c r="B54" s="14" t="s">
        <v>77</v>
      </c>
      <c r="C54" s="14"/>
      <c r="D54" s="14"/>
      <c r="E54" s="14"/>
      <c r="F54" s="15">
        <v>0</v>
      </c>
      <c r="G54" s="15">
        <v>0</v>
      </c>
      <c r="H54" s="15">
        <v>0</v>
      </c>
      <c r="I54" s="15">
        <f>IFERROR((MIN(1,(H54/G54))*100),0)</f>
        <v>0</v>
      </c>
      <c r="J54" s="16">
        <f>SUM(M54:X54)</f>
        <v>0</v>
      </c>
      <c r="K54" s="17" t="s">
        <v>62</v>
      </c>
      <c r="L54" s="17" t="s">
        <v>17</v>
      </c>
      <c r="M54" s="16">
        <v>1</v>
      </c>
      <c r="N54" s="16">
        <v>1</v>
      </c>
      <c r="O54" s="16">
        <v>1</v>
      </c>
      <c r="P54" s="16">
        <v>1</v>
      </c>
      <c r="Q54" s="16">
        <v>1</v>
      </c>
      <c r="R54" s="16">
        <v>1</v>
      </c>
      <c r="S54" s="16">
        <v>1</v>
      </c>
      <c r="T54" s="16">
        <v>1</v>
      </c>
      <c r="U54" s="16">
        <v>1</v>
      </c>
      <c r="V54" s="16">
        <v>1</v>
      </c>
      <c r="W54" s="16">
        <v>1</v>
      </c>
      <c r="X54" s="16">
        <v>1</v>
      </c>
      <c r="Y54" s="16">
        <v>3</v>
      </c>
      <c r="Z54" s="15">
        <v>100</v>
      </c>
      <c r="AA54" s="16">
        <v>12</v>
      </c>
      <c r="AB54" s="15">
        <v>25</v>
      </c>
      <c r="AC54" s="14"/>
      <c r="AD54" s="14" t="s">
        <v>63</v>
      </c>
    </row>
    <row r="55" spans="1:30">
      <c r="A55" s="21"/>
      <c r="B55" s="14"/>
      <c r="C55" s="14"/>
      <c r="D55" s="14"/>
      <c r="E55" s="14"/>
      <c r="F55" s="15"/>
      <c r="G55" s="15"/>
      <c r="H55" s="15"/>
      <c r="I55" s="15"/>
      <c r="J55" s="16"/>
      <c r="K55" s="17"/>
      <c r="L55" s="17" t="s">
        <v>64</v>
      </c>
      <c r="M55" s="16">
        <v>0</v>
      </c>
      <c r="N55" s="16">
        <v>0</v>
      </c>
      <c r="O55" s="16">
        <v>3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3</v>
      </c>
      <c r="Z55" s="15"/>
      <c r="AA55" s="16">
        <v>3</v>
      </c>
      <c r="AB55" s="15"/>
      <c r="AC55" s="14"/>
      <c r="AD55" s="14"/>
    </row>
    <row r="56" spans="1:30">
      <c r="A56" s="18" t="s">
        <v>78</v>
      </c>
      <c r="B56" s="18"/>
      <c r="C56" s="18"/>
      <c r="D56" s="18"/>
      <c r="E56" s="18"/>
      <c r="F56" s="19">
        <f>SUM(F63+F57+F62)</f>
        <v>0</v>
      </c>
      <c r="G56" s="19">
        <f>SUM(G63+G57+G62)</f>
        <v>0</v>
      </c>
      <c r="H56" s="19">
        <f>SUM(H63+H57+H62)</f>
        <v>0</v>
      </c>
      <c r="I56" s="19">
        <f>IFERROR((MIN(1,(H56/G56))*100),0)</f>
        <v>0</v>
      </c>
      <c r="J56" s="19"/>
      <c r="K56" s="20"/>
      <c r="L56" s="20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>
        <v>100</v>
      </c>
      <c r="AA56" s="19"/>
      <c r="AB56" s="19">
        <v>43.75</v>
      </c>
      <c r="AC56" s="19"/>
      <c r="AD56" s="19"/>
    </row>
    <row r="57" spans="1:30">
      <c r="A57" s="21"/>
      <c r="B57" s="14" t="s">
        <v>79</v>
      </c>
      <c r="C57" s="14"/>
      <c r="D57" s="14"/>
      <c r="E57" s="14"/>
      <c r="F57" s="15">
        <f>SUM(F59+F60+F61+F58)</f>
        <v>0</v>
      </c>
      <c r="G57" s="15">
        <f>SUM(G59+G60+G61+G58)</f>
        <v>0</v>
      </c>
      <c r="H57" s="15">
        <f>SUM(H59+H60+H61+H58)</f>
        <v>0</v>
      </c>
      <c r="I57" s="15">
        <f>IFERROR((MIN(1,(H57/G57))*100),0)</f>
        <v>0</v>
      </c>
      <c r="J57" s="15"/>
      <c r="K57" s="17"/>
      <c r="L57" s="17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5">
        <v>100</v>
      </c>
      <c r="AA57" s="16"/>
      <c r="AB57" s="15">
        <v>37.5</v>
      </c>
      <c r="AC57" s="15"/>
      <c r="AD57" s="15"/>
    </row>
    <row r="58" spans="1:30">
      <c r="A58" s="21"/>
      <c r="B58" s="22"/>
      <c r="C58" s="14" t="s">
        <v>80</v>
      </c>
      <c r="D58" s="14"/>
      <c r="E58" s="14"/>
      <c r="F58" s="15">
        <v>74700</v>
      </c>
      <c r="G58" s="15">
        <v>0</v>
      </c>
      <c r="H58" s="15">
        <v>0</v>
      </c>
      <c r="I58" s="15">
        <f>IFERROR((MIN(1,(H58/G58))*100),0)</f>
        <v>0</v>
      </c>
      <c r="J58" s="16">
        <f>SUM(M58:X58)</f>
        <v>0</v>
      </c>
      <c r="K58" s="17" t="s">
        <v>62</v>
      </c>
      <c r="L58" s="17" t="s">
        <v>17</v>
      </c>
      <c r="M58" s="16">
        <v>0</v>
      </c>
      <c r="N58" s="16">
        <v>1</v>
      </c>
      <c r="O58" s="16">
        <v>0</v>
      </c>
      <c r="P58" s="16">
        <v>0</v>
      </c>
      <c r="Q58" s="16">
        <v>1</v>
      </c>
      <c r="R58" s="16">
        <v>0</v>
      </c>
      <c r="S58" s="16">
        <v>0</v>
      </c>
      <c r="T58" s="16">
        <v>0</v>
      </c>
      <c r="U58" s="16">
        <v>1</v>
      </c>
      <c r="V58" s="16">
        <v>0</v>
      </c>
      <c r="W58" s="16">
        <v>1</v>
      </c>
      <c r="X58" s="16">
        <v>0</v>
      </c>
      <c r="Y58" s="16">
        <v>1</v>
      </c>
      <c r="Z58" s="15">
        <v>100</v>
      </c>
      <c r="AA58" s="16">
        <v>4</v>
      </c>
      <c r="AB58" s="15">
        <v>50</v>
      </c>
      <c r="AC58" s="14"/>
      <c r="AD58" s="14" t="s">
        <v>63</v>
      </c>
    </row>
    <row r="59" spans="1:30">
      <c r="A59" s="21"/>
      <c r="B59" s="22"/>
      <c r="C59" s="14"/>
      <c r="D59" s="14"/>
      <c r="E59" s="14"/>
      <c r="F59" s="15"/>
      <c r="G59" s="15"/>
      <c r="H59" s="15"/>
      <c r="I59" s="15"/>
      <c r="J59" s="16"/>
      <c r="K59" s="17"/>
      <c r="L59" s="17" t="s">
        <v>64</v>
      </c>
      <c r="M59" s="16">
        <v>0</v>
      </c>
      <c r="N59" s="16">
        <v>0</v>
      </c>
      <c r="O59" s="16">
        <v>2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2</v>
      </c>
      <c r="Z59" s="15"/>
      <c r="AA59" s="16">
        <v>2</v>
      </c>
      <c r="AB59" s="15"/>
      <c r="AC59" s="14"/>
      <c r="AD59" s="14"/>
    </row>
    <row r="60" spans="1:30">
      <c r="A60" s="21"/>
      <c r="B60" s="22"/>
      <c r="C60" s="14" t="s">
        <v>81</v>
      </c>
      <c r="D60" s="14"/>
      <c r="E60" s="14"/>
      <c r="F60" s="15">
        <v>120000</v>
      </c>
      <c r="G60" s="15">
        <v>0</v>
      </c>
      <c r="H60" s="15">
        <v>0</v>
      </c>
      <c r="I60" s="15">
        <f>IFERROR((MIN(1,(H60/G60))*100),0)</f>
        <v>0</v>
      </c>
      <c r="J60" s="16">
        <f>SUM(M60:X60)</f>
        <v>0</v>
      </c>
      <c r="K60" s="17" t="s">
        <v>62</v>
      </c>
      <c r="L60" s="17" t="s">
        <v>17</v>
      </c>
      <c r="M60" s="16">
        <v>0</v>
      </c>
      <c r="N60" s="16">
        <v>0</v>
      </c>
      <c r="O60" s="16">
        <v>7</v>
      </c>
      <c r="P60" s="16">
        <v>0</v>
      </c>
      <c r="Q60" s="16">
        <v>0</v>
      </c>
      <c r="R60" s="16">
        <v>7</v>
      </c>
      <c r="S60" s="16">
        <v>0</v>
      </c>
      <c r="T60" s="16">
        <v>0</v>
      </c>
      <c r="U60" s="16">
        <v>7</v>
      </c>
      <c r="V60" s="16">
        <v>0</v>
      </c>
      <c r="W60" s="16">
        <v>0</v>
      </c>
      <c r="X60" s="16">
        <v>7</v>
      </c>
      <c r="Y60" s="16">
        <v>7</v>
      </c>
      <c r="Z60" s="15">
        <v>100</v>
      </c>
      <c r="AA60" s="16">
        <v>28</v>
      </c>
      <c r="AB60" s="15">
        <v>25</v>
      </c>
      <c r="AC60" s="14"/>
      <c r="AD60" s="14" t="s">
        <v>63</v>
      </c>
    </row>
    <row r="61" spans="1:30">
      <c r="A61" s="21"/>
      <c r="B61" s="22"/>
      <c r="C61" s="14"/>
      <c r="D61" s="14"/>
      <c r="E61" s="14"/>
      <c r="F61" s="15"/>
      <c r="G61" s="15"/>
      <c r="H61" s="15"/>
      <c r="I61" s="15"/>
      <c r="J61" s="16"/>
      <c r="K61" s="17"/>
      <c r="L61" s="17" t="s">
        <v>64</v>
      </c>
      <c r="M61" s="16">
        <v>0</v>
      </c>
      <c r="N61" s="16">
        <v>0</v>
      </c>
      <c r="O61" s="16">
        <v>7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7</v>
      </c>
      <c r="Z61" s="15"/>
      <c r="AA61" s="16">
        <v>7</v>
      </c>
      <c r="AB61" s="15"/>
      <c r="AC61" s="14"/>
      <c r="AD61" s="14"/>
    </row>
    <row r="62" spans="1:30">
      <c r="A62" s="21"/>
      <c r="B62" s="14" t="s">
        <v>82</v>
      </c>
      <c r="C62" s="14"/>
      <c r="D62" s="14"/>
      <c r="E62" s="14"/>
      <c r="F62" s="15">
        <v>80000</v>
      </c>
      <c r="G62" s="15">
        <v>252625</v>
      </c>
      <c r="H62" s="15">
        <v>189763.5</v>
      </c>
      <c r="I62" s="15">
        <f>IFERROR((MIN(1,(H62/G62))*100),0)</f>
        <v>0</v>
      </c>
      <c r="J62" s="16">
        <f>SUM(M62:X62)</f>
        <v>0</v>
      </c>
      <c r="K62" s="17" t="s">
        <v>62</v>
      </c>
      <c r="L62" s="17" t="s">
        <v>17</v>
      </c>
      <c r="M62" s="16">
        <v>0</v>
      </c>
      <c r="N62" s="16">
        <v>1</v>
      </c>
      <c r="O62" s="16">
        <v>0</v>
      </c>
      <c r="P62" s="16">
        <v>0</v>
      </c>
      <c r="Q62" s="16">
        <v>1</v>
      </c>
      <c r="R62" s="16">
        <v>0</v>
      </c>
      <c r="S62" s="16">
        <v>0</v>
      </c>
      <c r="T62" s="16">
        <v>0</v>
      </c>
      <c r="U62" s="16">
        <v>1</v>
      </c>
      <c r="V62" s="16">
        <v>0</v>
      </c>
      <c r="W62" s="16">
        <v>1</v>
      </c>
      <c r="X62" s="16">
        <v>0</v>
      </c>
      <c r="Y62" s="16">
        <v>1</v>
      </c>
      <c r="Z62" s="15">
        <v>100</v>
      </c>
      <c r="AA62" s="16">
        <v>4</v>
      </c>
      <c r="AB62" s="15">
        <v>50</v>
      </c>
      <c r="AC62" s="14"/>
      <c r="AD62" s="14" t="s">
        <v>63</v>
      </c>
    </row>
    <row r="63" spans="1:30">
      <c r="A63" s="21"/>
      <c r="B63" s="14"/>
      <c r="C63" s="14"/>
      <c r="D63" s="14"/>
      <c r="E63" s="14"/>
      <c r="F63" s="15"/>
      <c r="G63" s="15"/>
      <c r="H63" s="15"/>
      <c r="I63" s="15"/>
      <c r="J63" s="16"/>
      <c r="K63" s="17"/>
      <c r="L63" s="17" t="s">
        <v>64</v>
      </c>
      <c r="M63" s="16">
        <v>0</v>
      </c>
      <c r="N63" s="16">
        <v>0</v>
      </c>
      <c r="O63" s="16">
        <v>2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2</v>
      </c>
      <c r="Z63" s="15"/>
      <c r="AA63" s="16">
        <v>2</v>
      </c>
      <c r="AB63" s="15"/>
      <c r="AC63" s="14"/>
      <c r="AD63" s="14"/>
    </row>
    <row r="64" spans="1:30">
      <c r="A64" s="10" t="s">
        <v>83</v>
      </c>
      <c r="B64" s="10"/>
      <c r="C64" s="10"/>
      <c r="D64" s="10"/>
      <c r="E64" s="10"/>
      <c r="F64" s="11">
        <f>SUM(F65)</f>
        <v>0</v>
      </c>
      <c r="G64" s="11">
        <f>SUM(G65)</f>
        <v>0</v>
      </c>
      <c r="H64" s="11">
        <f>SUM(H65)</f>
        <v>0</v>
      </c>
      <c r="I64" s="11">
        <f>IFERROR((MIN(1,(H64/G64))*100),0)</f>
        <v>0</v>
      </c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>
        <v>100</v>
      </c>
      <c r="AA64" s="11"/>
      <c r="AB64" s="11">
        <v>25</v>
      </c>
      <c r="AC64" s="11"/>
      <c r="AD64" s="11"/>
    </row>
    <row r="65" spans="1:30">
      <c r="A65" s="12" t="s">
        <v>84</v>
      </c>
      <c r="B65" s="12"/>
      <c r="C65" s="12"/>
      <c r="D65" s="12"/>
      <c r="E65" s="12"/>
      <c r="F65" s="13">
        <f>SUM(F69+F66)</f>
        <v>0</v>
      </c>
      <c r="G65" s="13">
        <f>SUM(G69+G66)</f>
        <v>0</v>
      </c>
      <c r="H65" s="13">
        <f>SUM(H69+H66)</f>
        <v>0</v>
      </c>
      <c r="I65" s="13">
        <f>IFERROR((MIN(1,(H65/G65))*100),0)</f>
        <v>0</v>
      </c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>
        <v>100</v>
      </c>
      <c r="AA65" s="13"/>
      <c r="AB65" s="13">
        <v>25</v>
      </c>
      <c r="AC65" s="13"/>
      <c r="AD65" s="13"/>
    </row>
    <row r="66" spans="1:30">
      <c r="A66" s="18" t="s">
        <v>85</v>
      </c>
      <c r="B66" s="18"/>
      <c r="C66" s="18"/>
      <c r="D66" s="18"/>
      <c r="E66" s="18"/>
      <c r="F66" s="19">
        <f>SUM(F67+F68)</f>
        <v>0</v>
      </c>
      <c r="G66" s="19">
        <f>SUM(G67+G68)</f>
        <v>0</v>
      </c>
      <c r="H66" s="19">
        <f>SUM(H67+H68)</f>
        <v>0</v>
      </c>
      <c r="I66" s="19">
        <f>IFERROR((MIN(1,(H66/G66))*100),0)</f>
        <v>0</v>
      </c>
      <c r="J66" s="19"/>
      <c r="K66" s="20"/>
      <c r="L66" s="20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>
        <v>100</v>
      </c>
      <c r="AA66" s="19"/>
      <c r="AB66" s="19">
        <v>25</v>
      </c>
      <c r="AC66" s="19"/>
      <c r="AD66" s="19"/>
    </row>
    <row r="67" spans="1:30">
      <c r="A67" s="21"/>
      <c r="B67" s="14" t="s">
        <v>86</v>
      </c>
      <c r="C67" s="14"/>
      <c r="D67" s="14"/>
      <c r="E67" s="14"/>
      <c r="F67" s="15">
        <v>0</v>
      </c>
      <c r="G67" s="15">
        <v>20000</v>
      </c>
      <c r="H67" s="15">
        <v>0</v>
      </c>
      <c r="I67" s="15">
        <f>IFERROR((MIN(1,(H67/G67))*100),0)</f>
        <v>0</v>
      </c>
      <c r="J67" s="16">
        <f>SUM(M67:X67)</f>
        <v>0</v>
      </c>
      <c r="K67" s="17" t="s">
        <v>62</v>
      </c>
      <c r="L67" s="17" t="s">
        <v>17</v>
      </c>
      <c r="M67" s="16">
        <v>1</v>
      </c>
      <c r="N67" s="16">
        <v>0</v>
      </c>
      <c r="O67" s="16">
        <v>0</v>
      </c>
      <c r="P67" s="16">
        <v>1</v>
      </c>
      <c r="Q67" s="16">
        <v>0</v>
      </c>
      <c r="R67" s="16">
        <v>0</v>
      </c>
      <c r="S67" s="16">
        <v>1</v>
      </c>
      <c r="T67" s="16">
        <v>0</v>
      </c>
      <c r="U67" s="16">
        <v>0</v>
      </c>
      <c r="V67" s="16">
        <v>1</v>
      </c>
      <c r="W67" s="16">
        <v>0</v>
      </c>
      <c r="X67" s="16">
        <v>0</v>
      </c>
      <c r="Y67" s="16">
        <v>1</v>
      </c>
      <c r="Z67" s="15">
        <v>100</v>
      </c>
      <c r="AA67" s="16">
        <v>4</v>
      </c>
      <c r="AB67" s="15">
        <v>25</v>
      </c>
      <c r="AC67" s="14"/>
      <c r="AD67" s="14" t="s">
        <v>87</v>
      </c>
    </row>
    <row r="68" spans="1:30">
      <c r="A68" s="21"/>
      <c r="B68" s="14"/>
      <c r="C68" s="14"/>
      <c r="D68" s="14"/>
      <c r="E68" s="14"/>
      <c r="F68" s="15"/>
      <c r="G68" s="15"/>
      <c r="H68" s="15"/>
      <c r="I68" s="15"/>
      <c r="J68" s="16"/>
      <c r="K68" s="17"/>
      <c r="L68" s="17" t="s">
        <v>64</v>
      </c>
      <c r="M68" s="16">
        <v>0</v>
      </c>
      <c r="N68" s="16">
        <v>0</v>
      </c>
      <c r="O68" s="16">
        <v>1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1</v>
      </c>
      <c r="Z68" s="15"/>
      <c r="AA68" s="16">
        <v>1</v>
      </c>
      <c r="AB68" s="15"/>
      <c r="AC68" s="14"/>
      <c r="AD68" s="14"/>
    </row>
    <row r="69" spans="1:30">
      <c r="A69" s="18" t="s">
        <v>88</v>
      </c>
      <c r="B69" s="18"/>
      <c r="C69" s="18"/>
      <c r="D69" s="18"/>
      <c r="E69" s="18"/>
      <c r="F69" s="19">
        <f>SUM(F71+F70)</f>
        <v>0</v>
      </c>
      <c r="G69" s="19">
        <f>SUM(G71+G70)</f>
        <v>0</v>
      </c>
      <c r="H69" s="19">
        <f>SUM(H71+H70)</f>
        <v>0</v>
      </c>
      <c r="I69" s="19">
        <f>IFERROR((MIN(1,(H69/G69))*100),0)</f>
        <v>0</v>
      </c>
      <c r="J69" s="19"/>
      <c r="K69" s="20"/>
      <c r="L69" s="20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>
        <v>100</v>
      </c>
      <c r="AA69" s="19"/>
      <c r="AB69" s="19">
        <v>25</v>
      </c>
      <c r="AC69" s="19"/>
      <c r="AD69" s="19"/>
    </row>
    <row r="70" spans="1:30">
      <c r="A70" s="21"/>
      <c r="B70" s="14" t="s">
        <v>89</v>
      </c>
      <c r="C70" s="14"/>
      <c r="D70" s="14"/>
      <c r="E70" s="14"/>
      <c r="F70" s="15">
        <v>0</v>
      </c>
      <c r="G70" s="15">
        <v>0</v>
      </c>
      <c r="H70" s="15">
        <v>0</v>
      </c>
      <c r="I70" s="15">
        <f>IFERROR((MIN(1,(H70/G70))*100),0)</f>
        <v>0</v>
      </c>
      <c r="J70" s="16">
        <f>SUM(M70:X70)</f>
        <v>0</v>
      </c>
      <c r="K70" s="17" t="s">
        <v>62</v>
      </c>
      <c r="L70" s="17" t="s">
        <v>17</v>
      </c>
      <c r="M70" s="16">
        <v>0</v>
      </c>
      <c r="N70" s="16">
        <v>0</v>
      </c>
      <c r="O70" s="16">
        <v>1</v>
      </c>
      <c r="P70" s="16">
        <v>0</v>
      </c>
      <c r="Q70" s="16">
        <v>0</v>
      </c>
      <c r="R70" s="16">
        <v>1</v>
      </c>
      <c r="S70" s="16">
        <v>0</v>
      </c>
      <c r="T70" s="16">
        <v>0</v>
      </c>
      <c r="U70" s="16">
        <v>1</v>
      </c>
      <c r="V70" s="16">
        <v>0</v>
      </c>
      <c r="W70" s="16">
        <v>0</v>
      </c>
      <c r="X70" s="16">
        <v>1</v>
      </c>
      <c r="Y70" s="16">
        <v>1</v>
      </c>
      <c r="Z70" s="15">
        <v>100</v>
      </c>
      <c r="AA70" s="16">
        <v>4</v>
      </c>
      <c r="AB70" s="15">
        <v>25</v>
      </c>
      <c r="AC70" s="14"/>
      <c r="AD70" s="14" t="s">
        <v>87</v>
      </c>
    </row>
    <row r="71" spans="1:30">
      <c r="A71" s="21"/>
      <c r="B71" s="14"/>
      <c r="C71" s="14"/>
      <c r="D71" s="14"/>
      <c r="E71" s="14"/>
      <c r="F71" s="15"/>
      <c r="G71" s="15"/>
      <c r="H71" s="15"/>
      <c r="I71" s="15"/>
      <c r="J71" s="16"/>
      <c r="K71" s="17"/>
      <c r="L71" s="17" t="s">
        <v>64</v>
      </c>
      <c r="M71" s="16">
        <v>0</v>
      </c>
      <c r="N71" s="16">
        <v>0</v>
      </c>
      <c r="O71" s="16">
        <v>1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1</v>
      </c>
      <c r="Z71" s="15"/>
      <c r="AA71" s="16">
        <v>1</v>
      </c>
      <c r="AB71" s="15"/>
      <c r="AC71" s="14"/>
      <c r="AD71" s="14"/>
    </row>
    <row r="72" spans="1:30">
      <c r="A72" s="10" t="s">
        <v>25</v>
      </c>
      <c r="B72" s="10"/>
      <c r="C72" s="10"/>
      <c r="D72" s="10"/>
      <c r="E72" s="10"/>
      <c r="F72" s="11">
        <f>SUM(F73)</f>
        <v>0</v>
      </c>
      <c r="G72" s="11">
        <f>SUM(G73)</f>
        <v>0</v>
      </c>
      <c r="H72" s="11">
        <f>SUM(H73)</f>
        <v>0</v>
      </c>
      <c r="I72" s="11">
        <f>IFERROR((MIN(1,(H72/G72))*100),0)</f>
        <v>0</v>
      </c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>
        <v>100</v>
      </c>
      <c r="AA72" s="11"/>
      <c r="AB72" s="11">
        <v>16.67</v>
      </c>
      <c r="AC72" s="11"/>
      <c r="AD72" s="11"/>
    </row>
    <row r="73" spans="1:30">
      <c r="A73" s="12" t="s">
        <v>90</v>
      </c>
      <c r="B73" s="12"/>
      <c r="C73" s="12"/>
      <c r="D73" s="12"/>
      <c r="E73" s="12"/>
      <c r="F73" s="13">
        <f>SUM(F74)</f>
        <v>0</v>
      </c>
      <c r="G73" s="13">
        <f>SUM(G74)</f>
        <v>0</v>
      </c>
      <c r="H73" s="13">
        <f>SUM(H74)</f>
        <v>0</v>
      </c>
      <c r="I73" s="13">
        <f>IFERROR((MIN(1,(H73/G73))*100),0)</f>
        <v>0</v>
      </c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>
        <v>100</v>
      </c>
      <c r="AA73" s="13"/>
      <c r="AB73" s="13">
        <v>16.67</v>
      </c>
      <c r="AC73" s="13"/>
      <c r="AD73" s="13"/>
    </row>
    <row r="74" spans="1:30">
      <c r="A74" s="18" t="s">
        <v>91</v>
      </c>
      <c r="B74" s="18"/>
      <c r="C74" s="18"/>
      <c r="D74" s="18"/>
      <c r="E74" s="18"/>
      <c r="F74" s="19">
        <f>SUM(F81+F83+F75+F80+F82)</f>
        <v>0</v>
      </c>
      <c r="G74" s="19">
        <f>SUM(G81+G83+G75+G80+G82)</f>
        <v>0</v>
      </c>
      <c r="H74" s="19">
        <f>SUM(H81+H83+H75+H80+H82)</f>
        <v>0</v>
      </c>
      <c r="I74" s="19">
        <f>IFERROR((MIN(1,(H74/G74))*100),0)</f>
        <v>0</v>
      </c>
      <c r="J74" s="19"/>
      <c r="K74" s="20"/>
      <c r="L74" s="20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>
        <v>100</v>
      </c>
      <c r="AA74" s="19"/>
      <c r="AB74" s="19">
        <v>16.67</v>
      </c>
      <c r="AC74" s="19"/>
      <c r="AD74" s="19"/>
    </row>
    <row r="75" spans="1:30">
      <c r="A75" s="21"/>
      <c r="B75" s="14" t="s">
        <v>92</v>
      </c>
      <c r="C75" s="14"/>
      <c r="D75" s="14"/>
      <c r="E75" s="14"/>
      <c r="F75" s="15">
        <f>SUM(F77+F76+F78+F79)</f>
        <v>0</v>
      </c>
      <c r="G75" s="15">
        <f>SUM(G77+G76+G78+G79)</f>
        <v>0</v>
      </c>
      <c r="H75" s="15">
        <f>SUM(H77+H76+H78+H79)</f>
        <v>0</v>
      </c>
      <c r="I75" s="15">
        <f>IFERROR((MIN(1,(H75/G75))*100),0)</f>
        <v>0</v>
      </c>
      <c r="J75" s="15"/>
      <c r="K75" s="17"/>
      <c r="L75" s="17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5">
        <v>100</v>
      </c>
      <c r="AA75" s="16"/>
      <c r="AB75" s="15">
        <v>50</v>
      </c>
      <c r="AC75" s="15"/>
      <c r="AD75" s="15"/>
    </row>
    <row r="76" spans="1:30">
      <c r="A76" s="21"/>
      <c r="B76" s="22"/>
      <c r="C76" s="14" t="s">
        <v>93</v>
      </c>
      <c r="D76" s="14"/>
      <c r="E76" s="14"/>
      <c r="F76" s="15">
        <v>1000</v>
      </c>
      <c r="G76" s="15">
        <v>4410</v>
      </c>
      <c r="H76" s="15">
        <v>4410</v>
      </c>
      <c r="I76" s="15">
        <f>IFERROR((MIN(1,(H76/G76))*100),0)</f>
        <v>0</v>
      </c>
      <c r="J76" s="16">
        <f>SUM(M76:X76)</f>
        <v>0</v>
      </c>
      <c r="K76" s="17" t="s">
        <v>62</v>
      </c>
      <c r="L76" s="17" t="s">
        <v>17</v>
      </c>
      <c r="M76" s="16">
        <v>0</v>
      </c>
      <c r="N76" s="16">
        <v>0</v>
      </c>
      <c r="O76" s="16">
        <v>1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1</v>
      </c>
      <c r="Z76" s="15">
        <v>100</v>
      </c>
      <c r="AA76" s="16">
        <v>1</v>
      </c>
      <c r="AB76" s="15">
        <v>100</v>
      </c>
      <c r="AC76" s="14"/>
      <c r="AD76" s="14" t="s">
        <v>63</v>
      </c>
    </row>
    <row r="77" spans="1:30">
      <c r="A77" s="21"/>
      <c r="B77" s="22"/>
      <c r="C77" s="14"/>
      <c r="D77" s="14"/>
      <c r="E77" s="14"/>
      <c r="F77" s="15"/>
      <c r="G77" s="15"/>
      <c r="H77" s="15"/>
      <c r="I77" s="15"/>
      <c r="J77" s="16"/>
      <c r="K77" s="17"/>
      <c r="L77" s="17" t="s">
        <v>64</v>
      </c>
      <c r="M77" s="16">
        <v>0</v>
      </c>
      <c r="N77" s="16">
        <v>0</v>
      </c>
      <c r="O77" s="16">
        <v>1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1</v>
      </c>
      <c r="Z77" s="15"/>
      <c r="AA77" s="16">
        <v>1</v>
      </c>
      <c r="AB77" s="15"/>
      <c r="AC77" s="14"/>
      <c r="AD77" s="14"/>
    </row>
    <row r="78" spans="1:30">
      <c r="A78" s="21"/>
      <c r="B78" s="22"/>
      <c r="C78" s="14" t="s">
        <v>94</v>
      </c>
      <c r="D78" s="14"/>
      <c r="E78" s="14"/>
      <c r="F78" s="15">
        <v>680</v>
      </c>
      <c r="G78" s="15">
        <v>0</v>
      </c>
      <c r="H78" s="15">
        <v>0</v>
      </c>
      <c r="I78" s="15">
        <f>IFERROR((MIN(1,(H78/G78))*100),0)</f>
        <v>0</v>
      </c>
      <c r="J78" s="16">
        <f>SUM(M78:X78)</f>
        <v>0</v>
      </c>
      <c r="K78" s="17" t="s">
        <v>62</v>
      </c>
      <c r="L78" s="17" t="s">
        <v>17</v>
      </c>
      <c r="M78" s="16">
        <v>0</v>
      </c>
      <c r="N78" s="16">
        <v>0</v>
      </c>
      <c r="O78" s="16">
        <v>0</v>
      </c>
      <c r="P78" s="16">
        <v>7</v>
      </c>
      <c r="Q78" s="16">
        <v>0</v>
      </c>
      <c r="R78" s="16">
        <v>0</v>
      </c>
      <c r="S78" s="16">
        <v>7</v>
      </c>
      <c r="T78" s="16">
        <v>0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5">
        <v>0</v>
      </c>
      <c r="AA78" s="16">
        <v>14</v>
      </c>
      <c r="AB78" s="15">
        <v>0</v>
      </c>
      <c r="AC78" s="14"/>
      <c r="AD78" s="14" t="s">
        <v>63</v>
      </c>
    </row>
    <row r="79" spans="1:30">
      <c r="A79" s="21"/>
      <c r="B79" s="22"/>
      <c r="C79" s="14"/>
      <c r="D79" s="14"/>
      <c r="E79" s="14"/>
      <c r="F79" s="15"/>
      <c r="G79" s="15"/>
      <c r="H79" s="15"/>
      <c r="I79" s="15"/>
      <c r="J79" s="16"/>
      <c r="K79" s="17"/>
      <c r="L79" s="17" t="s">
        <v>64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  <c r="W79" s="16">
        <v>0</v>
      </c>
      <c r="X79" s="16">
        <v>0</v>
      </c>
      <c r="Y79" s="16">
        <v>0</v>
      </c>
      <c r="Z79" s="15"/>
      <c r="AA79" s="16">
        <v>0</v>
      </c>
      <c r="AB79" s="15"/>
      <c r="AC79" s="14"/>
      <c r="AD79" s="14"/>
    </row>
    <row r="80" spans="1:30">
      <c r="A80" s="21"/>
      <c r="B80" s="14" t="s">
        <v>95</v>
      </c>
      <c r="C80" s="14"/>
      <c r="D80" s="14"/>
      <c r="E80" s="14"/>
      <c r="F80" s="15">
        <v>34910</v>
      </c>
      <c r="G80" s="15">
        <v>33760</v>
      </c>
      <c r="H80" s="15">
        <v>33760</v>
      </c>
      <c r="I80" s="15">
        <f>IFERROR((MIN(1,(H80/G80))*100),0)</f>
        <v>0</v>
      </c>
      <c r="J80" s="16">
        <f>SUM(M80:X80)</f>
        <v>0</v>
      </c>
      <c r="K80" s="17" t="s">
        <v>96</v>
      </c>
      <c r="L80" s="17" t="s">
        <v>17</v>
      </c>
      <c r="M80" s="16">
        <v>0</v>
      </c>
      <c r="N80" s="16">
        <v>0</v>
      </c>
      <c r="O80" s="16">
        <v>0</v>
      </c>
      <c r="P80" s="16">
        <v>0</v>
      </c>
      <c r="Q80" s="16">
        <v>7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5">
        <v>0</v>
      </c>
      <c r="AA80" s="16">
        <v>7</v>
      </c>
      <c r="AB80" s="15">
        <v>0</v>
      </c>
      <c r="AC80" s="14"/>
      <c r="AD80" s="14" t="s">
        <v>63</v>
      </c>
    </row>
    <row r="81" spans="1:30">
      <c r="A81" s="21"/>
      <c r="B81" s="14"/>
      <c r="C81" s="14"/>
      <c r="D81" s="14"/>
      <c r="E81" s="14"/>
      <c r="F81" s="15"/>
      <c r="G81" s="15"/>
      <c r="H81" s="15"/>
      <c r="I81" s="15"/>
      <c r="J81" s="16"/>
      <c r="K81" s="17"/>
      <c r="L81" s="17" t="s">
        <v>64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5"/>
      <c r="AA81" s="16">
        <v>0</v>
      </c>
      <c r="AB81" s="15"/>
      <c r="AC81" s="14"/>
      <c r="AD81" s="14"/>
    </row>
    <row r="82" spans="1:30">
      <c r="A82" s="21"/>
      <c r="B82" s="14" t="s">
        <v>97</v>
      </c>
      <c r="C82" s="14"/>
      <c r="D82" s="14"/>
      <c r="E82" s="14"/>
      <c r="F82" s="15">
        <v>4380</v>
      </c>
      <c r="G82" s="15">
        <v>2800</v>
      </c>
      <c r="H82" s="15">
        <v>2800</v>
      </c>
      <c r="I82" s="15">
        <f>IFERROR((MIN(1,(H82/G82))*100),0)</f>
        <v>0</v>
      </c>
      <c r="J82" s="16">
        <f>SUM(M82:X82)</f>
        <v>0</v>
      </c>
      <c r="K82" s="17" t="s">
        <v>62</v>
      </c>
      <c r="L82" s="17" t="s">
        <v>17</v>
      </c>
      <c r="M82" s="16">
        <v>0</v>
      </c>
      <c r="N82" s="16">
        <v>0</v>
      </c>
      <c r="O82" s="16">
        <v>0</v>
      </c>
      <c r="P82" s="16">
        <v>0</v>
      </c>
      <c r="Q82" s="16">
        <v>1</v>
      </c>
      <c r="R82" s="16">
        <v>1</v>
      </c>
      <c r="S82" s="16">
        <v>1</v>
      </c>
      <c r="T82" s="16">
        <v>1</v>
      </c>
      <c r="U82" s="16">
        <v>1</v>
      </c>
      <c r="V82" s="16">
        <v>1</v>
      </c>
      <c r="W82" s="16">
        <v>1</v>
      </c>
      <c r="X82" s="16">
        <v>1</v>
      </c>
      <c r="Y82" s="16">
        <v>0</v>
      </c>
      <c r="Z82" s="15">
        <v>0</v>
      </c>
      <c r="AA82" s="16">
        <v>8</v>
      </c>
      <c r="AB82" s="15">
        <v>0</v>
      </c>
      <c r="AC82" s="14"/>
      <c r="AD82" s="14" t="s">
        <v>63</v>
      </c>
    </row>
    <row r="83" spans="1:30">
      <c r="A83" s="21"/>
      <c r="B83" s="14"/>
      <c r="C83" s="14"/>
      <c r="D83" s="14"/>
      <c r="E83" s="14"/>
      <c r="F83" s="15"/>
      <c r="G83" s="15"/>
      <c r="H83" s="15"/>
      <c r="I83" s="15"/>
      <c r="J83" s="16"/>
      <c r="K83" s="17"/>
      <c r="L83" s="17" t="s">
        <v>64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5"/>
      <c r="AA83" s="16">
        <v>0</v>
      </c>
      <c r="AB83" s="15"/>
      <c r="AC83" s="14"/>
      <c r="AD83" s="14"/>
    </row>
    <row r="84" spans="1:30">
      <c r="A84" s="10" t="s">
        <v>98</v>
      </c>
      <c r="B84" s="10"/>
      <c r="C84" s="10"/>
      <c r="D84" s="10"/>
      <c r="E84" s="10"/>
      <c r="F84" s="11">
        <f>SUM(F85+F101+F143+F135)</f>
        <v>0</v>
      </c>
      <c r="G84" s="11">
        <f>SUM(G85+G101+G143+G135)</f>
        <v>0</v>
      </c>
      <c r="H84" s="11">
        <f>SUM(H85+H101+H143+H135)</f>
        <v>0</v>
      </c>
      <c r="I84" s="11">
        <f>IFERROR((MIN(1,(H84/G84))*100),0)</f>
        <v>0</v>
      </c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>
        <v>100</v>
      </c>
      <c r="AA84" s="11"/>
      <c r="AB84" s="11">
        <v>56.04</v>
      </c>
      <c r="AC84" s="11"/>
      <c r="AD84" s="11"/>
    </row>
    <row r="85" spans="1:30">
      <c r="A85" s="12" t="s">
        <v>99</v>
      </c>
      <c r="B85" s="12"/>
      <c r="C85" s="12"/>
      <c r="D85" s="12"/>
      <c r="E85" s="12"/>
      <c r="F85" s="13">
        <f>SUM(F86)</f>
        <v>0</v>
      </c>
      <c r="G85" s="13">
        <f>SUM(G86)</f>
        <v>0</v>
      </c>
      <c r="H85" s="13">
        <f>SUM(H86)</f>
        <v>0</v>
      </c>
      <c r="I85" s="13">
        <f>IFERROR((MIN(1,(H85/G85))*100),0)</f>
        <v>0</v>
      </c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>
        <v>100</v>
      </c>
      <c r="AA85" s="13"/>
      <c r="AB85" s="13">
        <v>64.29</v>
      </c>
      <c r="AC85" s="13"/>
      <c r="AD85" s="13"/>
    </row>
    <row r="86" spans="1:30">
      <c r="A86" s="18" t="s">
        <v>100</v>
      </c>
      <c r="B86" s="18"/>
      <c r="C86" s="18"/>
      <c r="D86" s="18"/>
      <c r="E86" s="18"/>
      <c r="F86" s="19">
        <f>SUM(F90+F95+F97+F94+F91+F92+F99+F98+F87+F88+F93+F89+F100+F96)</f>
        <v>0</v>
      </c>
      <c r="G86" s="19">
        <f>SUM(G90+G95+G97+G94+G91+G92+G99+G98+G87+G88+G93+G89+G100+G96)</f>
        <v>0</v>
      </c>
      <c r="H86" s="19">
        <f>SUM(H90+H95+H97+H94+H91+H92+H99+H98+H87+H88+H93+H89+H100+H96)</f>
        <v>0</v>
      </c>
      <c r="I86" s="19">
        <f>IFERROR((MIN(1,(H86/G86))*100),0)</f>
        <v>0</v>
      </c>
      <c r="J86" s="19"/>
      <c r="K86" s="20"/>
      <c r="L86" s="20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>
        <v>100</v>
      </c>
      <c r="AA86" s="19"/>
      <c r="AB86" s="19">
        <v>64.29</v>
      </c>
      <c r="AC86" s="19"/>
      <c r="AD86" s="19"/>
    </row>
    <row r="87" spans="1:30">
      <c r="A87" s="21"/>
      <c r="B87" s="14" t="s">
        <v>101</v>
      </c>
      <c r="C87" s="14"/>
      <c r="D87" s="14"/>
      <c r="E87" s="14"/>
      <c r="F87" s="15">
        <v>1000</v>
      </c>
      <c r="G87" s="15">
        <v>0</v>
      </c>
      <c r="H87" s="15">
        <v>0</v>
      </c>
      <c r="I87" s="15">
        <f>IFERROR((MIN(1,(H87/G87))*100),0)</f>
        <v>0</v>
      </c>
      <c r="J87" s="16">
        <f>SUM(M87:X87)</f>
        <v>0</v>
      </c>
      <c r="K87" s="17" t="s">
        <v>62</v>
      </c>
      <c r="L87" s="17" t="s">
        <v>17</v>
      </c>
      <c r="M87" s="16">
        <v>1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1</v>
      </c>
      <c r="Z87" s="15">
        <v>100</v>
      </c>
      <c r="AA87" s="16">
        <v>1</v>
      </c>
      <c r="AB87" s="15">
        <v>100</v>
      </c>
      <c r="AC87" s="14"/>
      <c r="AD87" s="14" t="s">
        <v>102</v>
      </c>
    </row>
    <row r="88" spans="1:30">
      <c r="A88" s="21"/>
      <c r="B88" s="14"/>
      <c r="C88" s="14"/>
      <c r="D88" s="14"/>
      <c r="E88" s="14"/>
      <c r="F88" s="15"/>
      <c r="G88" s="15"/>
      <c r="H88" s="15"/>
      <c r="I88" s="15"/>
      <c r="J88" s="16"/>
      <c r="K88" s="17"/>
      <c r="L88" s="17" t="s">
        <v>64</v>
      </c>
      <c r="M88" s="16">
        <v>0</v>
      </c>
      <c r="N88" s="16">
        <v>0</v>
      </c>
      <c r="O88" s="16">
        <v>1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  <c r="W88" s="16">
        <v>0</v>
      </c>
      <c r="X88" s="16">
        <v>0</v>
      </c>
      <c r="Y88" s="16">
        <v>1</v>
      </c>
      <c r="Z88" s="15"/>
      <c r="AA88" s="16">
        <v>1</v>
      </c>
      <c r="AB88" s="15"/>
      <c r="AC88" s="14"/>
      <c r="AD88" s="14"/>
    </row>
    <row r="89" spans="1:30">
      <c r="A89" s="21"/>
      <c r="B89" s="14" t="s">
        <v>103</v>
      </c>
      <c r="C89" s="14"/>
      <c r="D89" s="14"/>
      <c r="E89" s="14"/>
      <c r="F89" s="15">
        <v>1000</v>
      </c>
      <c r="G89" s="15">
        <v>0</v>
      </c>
      <c r="H89" s="15">
        <v>0</v>
      </c>
      <c r="I89" s="15">
        <f>IFERROR((MIN(1,(H89/G89))*100),0)</f>
        <v>0</v>
      </c>
      <c r="J89" s="16">
        <f>SUM(M89:X89)</f>
        <v>0</v>
      </c>
      <c r="K89" s="17" t="s">
        <v>62</v>
      </c>
      <c r="L89" s="17" t="s">
        <v>17</v>
      </c>
      <c r="M89" s="16">
        <v>0</v>
      </c>
      <c r="N89" s="16">
        <v>1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  <c r="W89" s="16">
        <v>0</v>
      </c>
      <c r="X89" s="16">
        <v>0</v>
      </c>
      <c r="Y89" s="16">
        <v>1</v>
      </c>
      <c r="Z89" s="15">
        <v>100</v>
      </c>
      <c r="AA89" s="16">
        <v>1</v>
      </c>
      <c r="AB89" s="15">
        <v>100</v>
      </c>
      <c r="AC89" s="14"/>
      <c r="AD89" s="14" t="s">
        <v>102</v>
      </c>
    </row>
    <row r="90" spans="1:30">
      <c r="A90" s="21"/>
      <c r="B90" s="14"/>
      <c r="C90" s="14"/>
      <c r="D90" s="14"/>
      <c r="E90" s="14"/>
      <c r="F90" s="15"/>
      <c r="G90" s="15"/>
      <c r="H90" s="15"/>
      <c r="I90" s="15"/>
      <c r="J90" s="16"/>
      <c r="K90" s="17"/>
      <c r="L90" s="17" t="s">
        <v>64</v>
      </c>
      <c r="M90" s="16">
        <v>0</v>
      </c>
      <c r="N90" s="16">
        <v>0</v>
      </c>
      <c r="O90" s="16">
        <v>1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1</v>
      </c>
      <c r="Z90" s="15"/>
      <c r="AA90" s="16">
        <v>1</v>
      </c>
      <c r="AB90" s="15"/>
      <c r="AC90" s="14"/>
      <c r="AD90" s="14"/>
    </row>
    <row r="91" spans="1:30">
      <c r="A91" s="21"/>
      <c r="B91" s="14" t="s">
        <v>104</v>
      </c>
      <c r="C91" s="14"/>
      <c r="D91" s="14"/>
      <c r="E91" s="14"/>
      <c r="F91" s="15">
        <v>4000</v>
      </c>
      <c r="G91" s="15">
        <v>0</v>
      </c>
      <c r="H91" s="15">
        <v>0</v>
      </c>
      <c r="I91" s="15">
        <f>IFERROR((MIN(1,(H91/G91))*100),0)</f>
        <v>0</v>
      </c>
      <c r="J91" s="16">
        <f>SUM(M91:X91)</f>
        <v>0</v>
      </c>
      <c r="K91" s="17" t="s">
        <v>62</v>
      </c>
      <c r="L91" s="17" t="s">
        <v>17</v>
      </c>
      <c r="M91" s="16">
        <v>0</v>
      </c>
      <c r="N91" s="16">
        <v>1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5">
        <v>100</v>
      </c>
      <c r="AA91" s="16">
        <v>1</v>
      </c>
      <c r="AB91" s="15">
        <v>100</v>
      </c>
      <c r="AC91" s="14"/>
      <c r="AD91" s="14" t="s">
        <v>102</v>
      </c>
    </row>
    <row r="92" spans="1:30">
      <c r="A92" s="21"/>
      <c r="B92" s="14"/>
      <c r="C92" s="14"/>
      <c r="D92" s="14"/>
      <c r="E92" s="14"/>
      <c r="F92" s="15"/>
      <c r="G92" s="15"/>
      <c r="H92" s="15"/>
      <c r="I92" s="15"/>
      <c r="J92" s="16"/>
      <c r="K92" s="17"/>
      <c r="L92" s="17" t="s">
        <v>64</v>
      </c>
      <c r="M92" s="16">
        <v>0</v>
      </c>
      <c r="N92" s="16">
        <v>0</v>
      </c>
      <c r="O92" s="16">
        <v>1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1</v>
      </c>
      <c r="Z92" s="15"/>
      <c r="AA92" s="16">
        <v>1</v>
      </c>
      <c r="AB92" s="15"/>
      <c r="AC92" s="14"/>
      <c r="AD92" s="14"/>
    </row>
    <row r="93" spans="1:30">
      <c r="A93" s="21"/>
      <c r="B93" s="14" t="s">
        <v>105</v>
      </c>
      <c r="C93" s="14"/>
      <c r="D93" s="14"/>
      <c r="E93" s="14"/>
      <c r="F93" s="15">
        <v>1000</v>
      </c>
      <c r="G93" s="15">
        <v>0</v>
      </c>
      <c r="H93" s="15">
        <v>0</v>
      </c>
      <c r="I93" s="15">
        <f>IFERROR((MIN(1,(H93/G93))*100),0)</f>
        <v>0</v>
      </c>
      <c r="J93" s="16">
        <f>SUM(M93:X93)</f>
        <v>0</v>
      </c>
      <c r="K93" s="17" t="s">
        <v>62</v>
      </c>
      <c r="L93" s="17" t="s">
        <v>17</v>
      </c>
      <c r="M93" s="16">
        <v>0</v>
      </c>
      <c r="N93" s="16">
        <v>0</v>
      </c>
      <c r="O93" s="16">
        <v>1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  <c r="W93" s="16">
        <v>0</v>
      </c>
      <c r="X93" s="16">
        <v>0</v>
      </c>
      <c r="Y93" s="16">
        <v>1</v>
      </c>
      <c r="Z93" s="15">
        <v>100</v>
      </c>
      <c r="AA93" s="16">
        <v>1</v>
      </c>
      <c r="AB93" s="15">
        <v>100</v>
      </c>
      <c r="AC93" s="14"/>
      <c r="AD93" s="14" t="s">
        <v>102</v>
      </c>
    </row>
    <row r="94" spans="1:30">
      <c r="A94" s="21"/>
      <c r="B94" s="14"/>
      <c r="C94" s="14"/>
      <c r="D94" s="14"/>
      <c r="E94" s="14"/>
      <c r="F94" s="15"/>
      <c r="G94" s="15"/>
      <c r="H94" s="15"/>
      <c r="I94" s="15"/>
      <c r="J94" s="16"/>
      <c r="K94" s="17"/>
      <c r="L94" s="17" t="s">
        <v>64</v>
      </c>
      <c r="M94" s="16">
        <v>0</v>
      </c>
      <c r="N94" s="16">
        <v>0</v>
      </c>
      <c r="O94" s="16">
        <v>1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  <c r="W94" s="16">
        <v>0</v>
      </c>
      <c r="X94" s="16">
        <v>0</v>
      </c>
      <c r="Y94" s="16">
        <v>1</v>
      </c>
      <c r="Z94" s="15"/>
      <c r="AA94" s="16">
        <v>1</v>
      </c>
      <c r="AB94" s="15"/>
      <c r="AC94" s="14"/>
      <c r="AD94" s="14"/>
    </row>
    <row r="95" spans="1:30">
      <c r="A95" s="21"/>
      <c r="B95" s="14" t="s">
        <v>106</v>
      </c>
      <c r="C95" s="14"/>
      <c r="D95" s="14"/>
      <c r="E95" s="14"/>
      <c r="F95" s="15">
        <v>75400</v>
      </c>
      <c r="G95" s="15">
        <v>180020</v>
      </c>
      <c r="H95" s="15">
        <v>150650.4</v>
      </c>
      <c r="I95" s="15">
        <f>IFERROR((MIN(1,(H95/G95))*100),0)</f>
        <v>0</v>
      </c>
      <c r="J95" s="16">
        <f>SUM(M95:X95)</f>
        <v>0</v>
      </c>
      <c r="K95" s="17" t="s">
        <v>62</v>
      </c>
      <c r="L95" s="17" t="s">
        <v>17</v>
      </c>
      <c r="M95" s="16">
        <v>0</v>
      </c>
      <c r="N95" s="16">
        <v>0</v>
      </c>
      <c r="O95" s="16">
        <v>1</v>
      </c>
      <c r="P95" s="16">
        <v>0</v>
      </c>
      <c r="Q95" s="16">
        <v>0</v>
      </c>
      <c r="R95" s="16">
        <v>1</v>
      </c>
      <c r="S95" s="16">
        <v>0</v>
      </c>
      <c r="T95" s="16">
        <v>0</v>
      </c>
      <c r="U95" s="16">
        <v>1</v>
      </c>
      <c r="V95" s="16">
        <v>0</v>
      </c>
      <c r="W95" s="16">
        <v>0</v>
      </c>
      <c r="X95" s="16">
        <v>1</v>
      </c>
      <c r="Y95" s="16">
        <v>1</v>
      </c>
      <c r="Z95" s="15">
        <v>100</v>
      </c>
      <c r="AA95" s="16">
        <v>4</v>
      </c>
      <c r="AB95" s="15">
        <v>25</v>
      </c>
      <c r="AC95" s="14"/>
      <c r="AD95" s="14" t="s">
        <v>102</v>
      </c>
    </row>
    <row r="96" spans="1:30">
      <c r="A96" s="21"/>
      <c r="B96" s="14"/>
      <c r="C96" s="14"/>
      <c r="D96" s="14"/>
      <c r="E96" s="14"/>
      <c r="F96" s="15"/>
      <c r="G96" s="15"/>
      <c r="H96" s="15"/>
      <c r="I96" s="15"/>
      <c r="J96" s="16"/>
      <c r="K96" s="17"/>
      <c r="L96" s="17" t="s">
        <v>64</v>
      </c>
      <c r="M96" s="16">
        <v>0</v>
      </c>
      <c r="N96" s="16">
        <v>0</v>
      </c>
      <c r="O96" s="16">
        <v>1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1</v>
      </c>
      <c r="Z96" s="15"/>
      <c r="AA96" s="16">
        <v>1</v>
      </c>
      <c r="AB96" s="15"/>
      <c r="AC96" s="14"/>
      <c r="AD96" s="14"/>
    </row>
    <row r="97" spans="1:30">
      <c r="A97" s="21"/>
      <c r="B97" s="14" t="s">
        <v>107</v>
      </c>
      <c r="C97" s="14"/>
      <c r="D97" s="14"/>
      <c r="E97" s="14"/>
      <c r="F97" s="15">
        <v>6880</v>
      </c>
      <c r="G97" s="15">
        <v>20000</v>
      </c>
      <c r="H97" s="15">
        <v>19540</v>
      </c>
      <c r="I97" s="15">
        <f>IFERROR((MIN(1,(H97/G97))*100),0)</f>
        <v>0</v>
      </c>
      <c r="J97" s="16">
        <f>SUM(M97:X97)</f>
        <v>0</v>
      </c>
      <c r="K97" s="17" t="s">
        <v>62</v>
      </c>
      <c r="L97" s="17" t="s">
        <v>17</v>
      </c>
      <c r="M97" s="16">
        <v>0</v>
      </c>
      <c r="N97" s="16">
        <v>0</v>
      </c>
      <c r="O97" s="16">
        <v>1</v>
      </c>
      <c r="P97" s="16">
        <v>0</v>
      </c>
      <c r="Q97" s="16">
        <v>0</v>
      </c>
      <c r="R97" s="16">
        <v>1</v>
      </c>
      <c r="S97" s="16">
        <v>0</v>
      </c>
      <c r="T97" s="16">
        <v>0</v>
      </c>
      <c r="U97" s="16">
        <v>1</v>
      </c>
      <c r="V97" s="16">
        <v>0</v>
      </c>
      <c r="W97" s="16">
        <v>0</v>
      </c>
      <c r="X97" s="16">
        <v>1</v>
      </c>
      <c r="Y97" s="16">
        <v>1</v>
      </c>
      <c r="Z97" s="15">
        <v>100</v>
      </c>
      <c r="AA97" s="16">
        <v>4</v>
      </c>
      <c r="AB97" s="15">
        <v>25</v>
      </c>
      <c r="AC97" s="14"/>
      <c r="AD97" s="14" t="s">
        <v>102</v>
      </c>
    </row>
    <row r="98" spans="1:30">
      <c r="A98" s="21"/>
      <c r="B98" s="14"/>
      <c r="C98" s="14"/>
      <c r="D98" s="14"/>
      <c r="E98" s="14"/>
      <c r="F98" s="15"/>
      <c r="G98" s="15"/>
      <c r="H98" s="15"/>
      <c r="I98" s="15"/>
      <c r="J98" s="16"/>
      <c r="K98" s="17"/>
      <c r="L98" s="17" t="s">
        <v>64</v>
      </c>
      <c r="M98" s="16">
        <v>0</v>
      </c>
      <c r="N98" s="16">
        <v>0</v>
      </c>
      <c r="O98" s="16">
        <v>1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1</v>
      </c>
      <c r="Z98" s="15"/>
      <c r="AA98" s="16">
        <v>1</v>
      </c>
      <c r="AB98" s="15"/>
      <c r="AC98" s="14"/>
      <c r="AD98" s="14"/>
    </row>
    <row r="99" spans="1:30">
      <c r="A99" s="21"/>
      <c r="B99" s="14" t="s">
        <v>108</v>
      </c>
      <c r="C99" s="14"/>
      <c r="D99" s="14"/>
      <c r="E99" s="14"/>
      <c r="F99" s="15">
        <v>3000</v>
      </c>
      <c r="G99" s="15">
        <v>0</v>
      </c>
      <c r="H99" s="15">
        <v>0</v>
      </c>
      <c r="I99" s="15">
        <f>IFERROR((MIN(1,(H99/G99))*100),0)</f>
        <v>0</v>
      </c>
      <c r="J99" s="16">
        <f>SUM(M99:X99)</f>
        <v>0</v>
      </c>
      <c r="K99" s="17" t="s">
        <v>62</v>
      </c>
      <c r="L99" s="17" t="s">
        <v>17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  <c r="W99" s="16">
        <v>0</v>
      </c>
      <c r="X99" s="16">
        <v>1</v>
      </c>
      <c r="Y99" s="16">
        <v>0</v>
      </c>
      <c r="Z99" s="15">
        <v>0</v>
      </c>
      <c r="AA99" s="16">
        <v>1</v>
      </c>
      <c r="AB99" s="15">
        <v>0</v>
      </c>
      <c r="AC99" s="14"/>
      <c r="AD99" s="14" t="s">
        <v>102</v>
      </c>
    </row>
    <row r="100" spans="1:30">
      <c r="A100" s="21"/>
      <c r="B100" s="14"/>
      <c r="C100" s="14"/>
      <c r="D100" s="14"/>
      <c r="E100" s="14"/>
      <c r="F100" s="15"/>
      <c r="G100" s="15"/>
      <c r="H100" s="15"/>
      <c r="I100" s="15"/>
      <c r="J100" s="16"/>
      <c r="K100" s="17"/>
      <c r="L100" s="17" t="s">
        <v>64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5"/>
      <c r="AA100" s="16">
        <v>0</v>
      </c>
      <c r="AB100" s="15"/>
      <c r="AC100" s="14"/>
      <c r="AD100" s="14"/>
    </row>
    <row r="101" spans="1:30">
      <c r="A101" s="12" t="s">
        <v>109</v>
      </c>
      <c r="B101" s="12"/>
      <c r="C101" s="12"/>
      <c r="D101" s="12"/>
      <c r="E101" s="12"/>
      <c r="F101" s="13">
        <f>SUM(F102)</f>
        <v>0</v>
      </c>
      <c r="G101" s="13">
        <f>SUM(G102)</f>
        <v>0</v>
      </c>
      <c r="H101" s="13">
        <f>SUM(H102)</f>
        <v>0</v>
      </c>
      <c r="I101" s="13">
        <f>IFERROR((MIN(1,(H101/G101))*100),0)</f>
        <v>0</v>
      </c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>
        <v>100</v>
      </c>
      <c r="AA101" s="13"/>
      <c r="AB101" s="13">
        <v>60.9</v>
      </c>
      <c r="AC101" s="13"/>
      <c r="AD101" s="13"/>
    </row>
    <row r="102" spans="1:30">
      <c r="A102" s="18" t="s">
        <v>110</v>
      </c>
      <c r="B102" s="18"/>
      <c r="C102" s="18"/>
      <c r="D102" s="18"/>
      <c r="E102" s="18"/>
      <c r="F102" s="19">
        <f>SUM(F103+F118)</f>
        <v>0</v>
      </c>
      <c r="G102" s="19">
        <f>SUM(G103+G118)</f>
        <v>0</v>
      </c>
      <c r="H102" s="19">
        <f>SUM(H103+H118)</f>
        <v>0</v>
      </c>
      <c r="I102" s="19">
        <f>IFERROR((MIN(1,(H102/G102))*100),0)</f>
        <v>0</v>
      </c>
      <c r="J102" s="19"/>
      <c r="K102" s="20"/>
      <c r="L102" s="20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>
        <v>100</v>
      </c>
      <c r="AA102" s="19"/>
      <c r="AB102" s="19">
        <v>60.9</v>
      </c>
      <c r="AC102" s="19"/>
      <c r="AD102" s="19"/>
    </row>
    <row r="103" spans="1:30">
      <c r="A103" s="21"/>
      <c r="B103" s="14" t="s">
        <v>111</v>
      </c>
      <c r="C103" s="14"/>
      <c r="D103" s="14"/>
      <c r="E103" s="14"/>
      <c r="F103" s="15">
        <f>SUM(F104+F114+F111+F108+F115+F107+F112+F109+F116+F106+F117+F105+F113+F110)</f>
        <v>0</v>
      </c>
      <c r="G103" s="15">
        <f>SUM(G104+G114+G111+G108+G115+G107+G112+G109+G116+G106+G117+G105+G113+G110)</f>
        <v>0</v>
      </c>
      <c r="H103" s="15">
        <f>SUM(H104+H114+H111+H108+H115+H107+H112+H109+H116+H106+H117+H105+H113+H110)</f>
        <v>0</v>
      </c>
      <c r="I103" s="15">
        <f>IFERROR((MIN(1,(H103/G103))*100),0)</f>
        <v>0</v>
      </c>
      <c r="J103" s="15"/>
      <c r="K103" s="17"/>
      <c r="L103" s="17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5">
        <v>100</v>
      </c>
      <c r="AA103" s="16"/>
      <c r="AB103" s="15">
        <v>64.29</v>
      </c>
      <c r="AC103" s="15"/>
      <c r="AD103" s="15"/>
    </row>
    <row r="104" spans="1:30">
      <c r="A104" s="21"/>
      <c r="B104" s="22"/>
      <c r="C104" s="14" t="s">
        <v>112</v>
      </c>
      <c r="D104" s="14"/>
      <c r="E104" s="14"/>
      <c r="F104" s="15">
        <v>1000</v>
      </c>
      <c r="G104" s="15">
        <v>0</v>
      </c>
      <c r="H104" s="15">
        <v>0</v>
      </c>
      <c r="I104" s="15">
        <f>IFERROR((MIN(1,(H104/G104))*100),0)</f>
        <v>0</v>
      </c>
      <c r="J104" s="16">
        <f>SUM(M104:X104)</f>
        <v>0</v>
      </c>
      <c r="K104" s="17" t="s">
        <v>62</v>
      </c>
      <c r="L104" s="17" t="s">
        <v>17</v>
      </c>
      <c r="M104" s="16">
        <v>1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  <c r="W104" s="16">
        <v>0</v>
      </c>
      <c r="X104" s="16">
        <v>0</v>
      </c>
      <c r="Y104" s="16">
        <v>1</v>
      </c>
      <c r="Z104" s="15">
        <v>100</v>
      </c>
      <c r="AA104" s="16">
        <v>1</v>
      </c>
      <c r="AB104" s="15">
        <v>100</v>
      </c>
      <c r="AC104" s="14"/>
      <c r="AD104" s="14" t="s">
        <v>102</v>
      </c>
    </row>
    <row r="105" spans="1:30">
      <c r="A105" s="21"/>
      <c r="B105" s="22"/>
      <c r="C105" s="14"/>
      <c r="D105" s="14"/>
      <c r="E105" s="14"/>
      <c r="F105" s="15"/>
      <c r="G105" s="15"/>
      <c r="H105" s="15"/>
      <c r="I105" s="15"/>
      <c r="J105" s="16"/>
      <c r="K105" s="17"/>
      <c r="L105" s="17" t="s">
        <v>64</v>
      </c>
      <c r="M105" s="16">
        <v>0</v>
      </c>
      <c r="N105" s="16">
        <v>0</v>
      </c>
      <c r="O105" s="16">
        <v>1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1</v>
      </c>
      <c r="Z105" s="15"/>
      <c r="AA105" s="16">
        <v>1</v>
      </c>
      <c r="AB105" s="15"/>
      <c r="AC105" s="14"/>
      <c r="AD105" s="14"/>
    </row>
    <row r="106" spans="1:30">
      <c r="A106" s="21"/>
      <c r="B106" s="22"/>
      <c r="C106" s="14" t="s">
        <v>113</v>
      </c>
      <c r="D106" s="14"/>
      <c r="E106" s="14"/>
      <c r="F106" s="15">
        <v>1000</v>
      </c>
      <c r="G106" s="15">
        <v>0</v>
      </c>
      <c r="H106" s="15">
        <v>0</v>
      </c>
      <c r="I106" s="15">
        <f>IFERROR((MIN(1,(H106/G106))*100),0)</f>
        <v>0</v>
      </c>
      <c r="J106" s="16">
        <f>SUM(M106:X106)</f>
        <v>0</v>
      </c>
      <c r="K106" s="17" t="s">
        <v>62</v>
      </c>
      <c r="L106" s="17" t="s">
        <v>17</v>
      </c>
      <c r="M106" s="16">
        <v>0</v>
      </c>
      <c r="N106" s="16">
        <v>1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1</v>
      </c>
      <c r="Z106" s="15">
        <v>100</v>
      </c>
      <c r="AA106" s="16">
        <v>1</v>
      </c>
      <c r="AB106" s="15">
        <v>100</v>
      </c>
      <c r="AC106" s="14"/>
      <c r="AD106" s="14" t="s">
        <v>102</v>
      </c>
    </row>
    <row r="107" spans="1:30">
      <c r="A107" s="21"/>
      <c r="B107" s="22"/>
      <c r="C107" s="14"/>
      <c r="D107" s="14"/>
      <c r="E107" s="14"/>
      <c r="F107" s="15"/>
      <c r="G107" s="15"/>
      <c r="H107" s="15"/>
      <c r="I107" s="15"/>
      <c r="J107" s="16"/>
      <c r="K107" s="17"/>
      <c r="L107" s="17" t="s">
        <v>64</v>
      </c>
      <c r="M107" s="16">
        <v>0</v>
      </c>
      <c r="N107" s="16">
        <v>0</v>
      </c>
      <c r="O107" s="16">
        <v>2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  <c r="W107" s="16">
        <v>0</v>
      </c>
      <c r="X107" s="16">
        <v>0</v>
      </c>
      <c r="Y107" s="16">
        <v>2</v>
      </c>
      <c r="Z107" s="15"/>
      <c r="AA107" s="16">
        <v>2</v>
      </c>
      <c r="AB107" s="15"/>
      <c r="AC107" s="14"/>
      <c r="AD107" s="14"/>
    </row>
    <row r="108" spans="1:30">
      <c r="A108" s="21"/>
      <c r="B108" s="22"/>
      <c r="C108" s="14" t="s">
        <v>114</v>
      </c>
      <c r="D108" s="14"/>
      <c r="E108" s="14"/>
      <c r="F108" s="15">
        <v>2000</v>
      </c>
      <c r="G108" s="15">
        <v>5000</v>
      </c>
      <c r="H108" s="15">
        <v>3930</v>
      </c>
      <c r="I108" s="15">
        <f>IFERROR((MIN(1,(H108/G108))*100),0)</f>
        <v>0</v>
      </c>
      <c r="J108" s="16">
        <f>SUM(M108:X108)</f>
        <v>0</v>
      </c>
      <c r="K108" s="17" t="s">
        <v>62</v>
      </c>
      <c r="L108" s="17" t="s">
        <v>17</v>
      </c>
      <c r="M108" s="16">
        <v>0</v>
      </c>
      <c r="N108" s="16">
        <v>1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  <c r="W108" s="16">
        <v>0</v>
      </c>
      <c r="X108" s="16">
        <v>0</v>
      </c>
      <c r="Y108" s="16">
        <v>1</v>
      </c>
      <c r="Z108" s="15">
        <v>100</v>
      </c>
      <c r="AA108" s="16">
        <v>1</v>
      </c>
      <c r="AB108" s="15">
        <v>100</v>
      </c>
      <c r="AC108" s="14"/>
      <c r="AD108" s="14" t="s">
        <v>102</v>
      </c>
    </row>
    <row r="109" spans="1:30">
      <c r="A109" s="21"/>
      <c r="B109" s="22"/>
      <c r="C109" s="14"/>
      <c r="D109" s="14"/>
      <c r="E109" s="14"/>
      <c r="F109" s="15"/>
      <c r="G109" s="15"/>
      <c r="H109" s="15"/>
      <c r="I109" s="15"/>
      <c r="J109" s="16"/>
      <c r="K109" s="17"/>
      <c r="L109" s="17" t="s">
        <v>64</v>
      </c>
      <c r="M109" s="16">
        <v>0</v>
      </c>
      <c r="N109" s="16">
        <v>0</v>
      </c>
      <c r="O109" s="16">
        <v>1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1</v>
      </c>
      <c r="Z109" s="15"/>
      <c r="AA109" s="16">
        <v>1</v>
      </c>
      <c r="AB109" s="15"/>
      <c r="AC109" s="14"/>
      <c r="AD109" s="14"/>
    </row>
    <row r="110" spans="1:30">
      <c r="A110" s="21"/>
      <c r="B110" s="22"/>
      <c r="C110" s="14" t="s">
        <v>115</v>
      </c>
      <c r="D110" s="14"/>
      <c r="E110" s="14"/>
      <c r="F110" s="15">
        <v>1000</v>
      </c>
      <c r="G110" s="15">
        <v>0</v>
      </c>
      <c r="H110" s="15">
        <v>0</v>
      </c>
      <c r="I110" s="15">
        <f>IFERROR((MIN(1,(H110/G110))*100),0)</f>
        <v>0</v>
      </c>
      <c r="J110" s="16">
        <f>SUM(M110:X110)</f>
        <v>0</v>
      </c>
      <c r="K110" s="17" t="s">
        <v>62</v>
      </c>
      <c r="L110" s="17" t="s">
        <v>17</v>
      </c>
      <c r="M110" s="16">
        <v>0</v>
      </c>
      <c r="N110" s="16">
        <v>0</v>
      </c>
      <c r="O110" s="16">
        <v>1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  <c r="W110" s="16">
        <v>0</v>
      </c>
      <c r="X110" s="16">
        <v>0</v>
      </c>
      <c r="Y110" s="16">
        <v>1</v>
      </c>
      <c r="Z110" s="15">
        <v>100</v>
      </c>
      <c r="AA110" s="16">
        <v>1</v>
      </c>
      <c r="AB110" s="15">
        <v>100</v>
      </c>
      <c r="AC110" s="14"/>
      <c r="AD110" s="14" t="s">
        <v>102</v>
      </c>
    </row>
    <row r="111" spans="1:30">
      <c r="A111" s="21"/>
      <c r="B111" s="22"/>
      <c r="C111" s="14"/>
      <c r="D111" s="14"/>
      <c r="E111" s="14"/>
      <c r="F111" s="15"/>
      <c r="G111" s="15"/>
      <c r="H111" s="15"/>
      <c r="I111" s="15"/>
      <c r="J111" s="16"/>
      <c r="K111" s="17"/>
      <c r="L111" s="17" t="s">
        <v>64</v>
      </c>
      <c r="M111" s="16">
        <v>0</v>
      </c>
      <c r="N111" s="16">
        <v>0</v>
      </c>
      <c r="O111" s="16">
        <v>2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2</v>
      </c>
      <c r="Z111" s="15"/>
      <c r="AA111" s="16">
        <v>2</v>
      </c>
      <c r="AB111" s="15"/>
      <c r="AC111" s="14"/>
      <c r="AD111" s="14"/>
    </row>
    <row r="112" spans="1:30">
      <c r="A112" s="21"/>
      <c r="B112" s="22"/>
      <c r="C112" s="14" t="s">
        <v>116</v>
      </c>
      <c r="D112" s="14"/>
      <c r="E112" s="14"/>
      <c r="F112" s="15">
        <v>2000</v>
      </c>
      <c r="G112" s="15">
        <v>5340</v>
      </c>
      <c r="H112" s="15">
        <v>0</v>
      </c>
      <c r="I112" s="15">
        <f>IFERROR((MIN(1,(H112/G112))*100),0)</f>
        <v>0</v>
      </c>
      <c r="J112" s="16">
        <f>SUM(M112:X112)</f>
        <v>0</v>
      </c>
      <c r="K112" s="17" t="s">
        <v>62</v>
      </c>
      <c r="L112" s="17" t="s">
        <v>17</v>
      </c>
      <c r="M112" s="16">
        <v>0</v>
      </c>
      <c r="N112" s="16">
        <v>0</v>
      </c>
      <c r="O112" s="16">
        <v>1</v>
      </c>
      <c r="P112" s="16">
        <v>0</v>
      </c>
      <c r="Q112" s="16">
        <v>0</v>
      </c>
      <c r="R112" s="16">
        <v>1</v>
      </c>
      <c r="S112" s="16">
        <v>0</v>
      </c>
      <c r="T112" s="16">
        <v>0</v>
      </c>
      <c r="U112" s="16">
        <v>1</v>
      </c>
      <c r="V112" s="16">
        <v>0</v>
      </c>
      <c r="W112" s="16">
        <v>0</v>
      </c>
      <c r="X112" s="16">
        <v>1</v>
      </c>
      <c r="Y112" s="16">
        <v>1</v>
      </c>
      <c r="Z112" s="15">
        <v>100</v>
      </c>
      <c r="AA112" s="16">
        <v>4</v>
      </c>
      <c r="AB112" s="15">
        <v>25</v>
      </c>
      <c r="AC112" s="14"/>
      <c r="AD112" s="14" t="s">
        <v>102</v>
      </c>
    </row>
    <row r="113" spans="1:30">
      <c r="A113" s="21"/>
      <c r="B113" s="22"/>
      <c r="C113" s="14"/>
      <c r="D113" s="14"/>
      <c r="E113" s="14"/>
      <c r="F113" s="15"/>
      <c r="G113" s="15"/>
      <c r="H113" s="15"/>
      <c r="I113" s="15"/>
      <c r="J113" s="16"/>
      <c r="K113" s="17"/>
      <c r="L113" s="17" t="s">
        <v>64</v>
      </c>
      <c r="M113" s="16">
        <v>0</v>
      </c>
      <c r="N113" s="16">
        <v>0</v>
      </c>
      <c r="O113" s="16">
        <v>1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1</v>
      </c>
      <c r="Z113" s="15"/>
      <c r="AA113" s="16">
        <v>1</v>
      </c>
      <c r="AB113" s="15"/>
      <c r="AC113" s="14"/>
      <c r="AD113" s="14"/>
    </row>
    <row r="114" spans="1:30">
      <c r="A114" s="21"/>
      <c r="B114" s="22"/>
      <c r="C114" s="14" t="s">
        <v>117</v>
      </c>
      <c r="D114" s="14"/>
      <c r="E114" s="14"/>
      <c r="F114" s="15">
        <v>2000</v>
      </c>
      <c r="G114" s="15">
        <v>1240</v>
      </c>
      <c r="H114" s="15">
        <v>1240</v>
      </c>
      <c r="I114" s="15">
        <f>IFERROR((MIN(1,(H114/G114))*100),0)</f>
        <v>0</v>
      </c>
      <c r="J114" s="16">
        <f>SUM(M114:X114)</f>
        <v>0</v>
      </c>
      <c r="K114" s="17" t="s">
        <v>62</v>
      </c>
      <c r="L114" s="17" t="s">
        <v>17</v>
      </c>
      <c r="M114" s="16">
        <v>0</v>
      </c>
      <c r="N114" s="16">
        <v>0</v>
      </c>
      <c r="O114" s="16">
        <v>1</v>
      </c>
      <c r="P114" s="16">
        <v>0</v>
      </c>
      <c r="Q114" s="16">
        <v>0</v>
      </c>
      <c r="R114" s="16">
        <v>1</v>
      </c>
      <c r="S114" s="16">
        <v>0</v>
      </c>
      <c r="T114" s="16">
        <v>0</v>
      </c>
      <c r="U114" s="16">
        <v>1</v>
      </c>
      <c r="V114" s="16">
        <v>0</v>
      </c>
      <c r="W114" s="16">
        <v>0</v>
      </c>
      <c r="X114" s="16">
        <v>1</v>
      </c>
      <c r="Y114" s="16">
        <v>1</v>
      </c>
      <c r="Z114" s="15">
        <v>100</v>
      </c>
      <c r="AA114" s="16">
        <v>4</v>
      </c>
      <c r="AB114" s="15">
        <v>25</v>
      </c>
      <c r="AC114" s="14"/>
      <c r="AD114" s="14" t="s">
        <v>102</v>
      </c>
    </row>
    <row r="115" spans="1:30">
      <c r="A115" s="21"/>
      <c r="B115" s="22"/>
      <c r="C115" s="14"/>
      <c r="D115" s="14"/>
      <c r="E115" s="14"/>
      <c r="F115" s="15"/>
      <c r="G115" s="15"/>
      <c r="H115" s="15"/>
      <c r="I115" s="15"/>
      <c r="J115" s="16"/>
      <c r="K115" s="17"/>
      <c r="L115" s="17" t="s">
        <v>64</v>
      </c>
      <c r="M115" s="16">
        <v>0</v>
      </c>
      <c r="N115" s="16">
        <v>0</v>
      </c>
      <c r="O115" s="16">
        <v>1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1</v>
      </c>
      <c r="Z115" s="15"/>
      <c r="AA115" s="16">
        <v>1</v>
      </c>
      <c r="AB115" s="15"/>
      <c r="AC115" s="14"/>
      <c r="AD115" s="14"/>
    </row>
    <row r="116" spans="1:30">
      <c r="A116" s="21"/>
      <c r="B116" s="22"/>
      <c r="C116" s="14" t="s">
        <v>118</v>
      </c>
      <c r="D116" s="14"/>
      <c r="E116" s="14"/>
      <c r="F116" s="15">
        <v>1000</v>
      </c>
      <c r="G116" s="15">
        <v>0</v>
      </c>
      <c r="H116" s="15">
        <v>0</v>
      </c>
      <c r="I116" s="15">
        <f>IFERROR((MIN(1,(H116/G116))*100),0)</f>
        <v>0</v>
      </c>
      <c r="J116" s="16">
        <f>SUM(M116:X116)</f>
        <v>0</v>
      </c>
      <c r="K116" s="17" t="s">
        <v>62</v>
      </c>
      <c r="L116" s="17" t="s">
        <v>17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1</v>
      </c>
      <c r="Y116" s="16">
        <v>0</v>
      </c>
      <c r="Z116" s="15">
        <v>0</v>
      </c>
      <c r="AA116" s="16">
        <v>1</v>
      </c>
      <c r="AB116" s="15">
        <v>0</v>
      </c>
      <c r="AC116" s="14"/>
      <c r="AD116" s="14" t="s">
        <v>102</v>
      </c>
    </row>
    <row r="117" spans="1:30">
      <c r="A117" s="21"/>
      <c r="B117" s="22"/>
      <c r="C117" s="14"/>
      <c r="D117" s="14"/>
      <c r="E117" s="14"/>
      <c r="F117" s="15"/>
      <c r="G117" s="15"/>
      <c r="H117" s="15"/>
      <c r="I117" s="15"/>
      <c r="J117" s="16"/>
      <c r="K117" s="17"/>
      <c r="L117" s="17" t="s">
        <v>64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5"/>
      <c r="AA117" s="16">
        <v>0</v>
      </c>
      <c r="AB117" s="15"/>
      <c r="AC117" s="14"/>
      <c r="AD117" s="14"/>
    </row>
    <row r="118" spans="1:30">
      <c r="A118" s="21"/>
      <c r="B118" s="14" t="s">
        <v>119</v>
      </c>
      <c r="C118" s="14"/>
      <c r="D118" s="14"/>
      <c r="E118" s="14"/>
      <c r="F118" s="15">
        <f>SUM(F124+F131+F130+F127+F129+F122+F121+F119+F125+F133+F126+F123+F128+F120+F134+F132)</f>
        <v>0</v>
      </c>
      <c r="G118" s="15">
        <f>SUM(G124+G131+G130+G127+G129+G122+G121+G119+G125+G133+G126+G123+G128+G120+G134+G132)</f>
        <v>0</v>
      </c>
      <c r="H118" s="15">
        <f>SUM(H124+H131+H130+H127+H129+H122+H121+H119+H125+H133+H126+H123+H128+H120+H134+H132)</f>
        <v>0</v>
      </c>
      <c r="I118" s="15">
        <f>IFERROR((MIN(1,(H118/G118))*100),0)</f>
        <v>0</v>
      </c>
      <c r="J118" s="15"/>
      <c r="K118" s="17"/>
      <c r="L118" s="17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5">
        <v>100</v>
      </c>
      <c r="AA118" s="16"/>
      <c r="AB118" s="15">
        <v>57.5</v>
      </c>
      <c r="AC118" s="15"/>
      <c r="AD118" s="15"/>
    </row>
    <row r="119" spans="1:30">
      <c r="A119" s="21"/>
      <c r="B119" s="22"/>
      <c r="C119" s="14" t="s">
        <v>120</v>
      </c>
      <c r="D119" s="14"/>
      <c r="E119" s="14"/>
      <c r="F119" s="15">
        <v>1000</v>
      </c>
      <c r="G119" s="15">
        <v>0</v>
      </c>
      <c r="H119" s="15">
        <v>0</v>
      </c>
      <c r="I119" s="15">
        <f>IFERROR((MIN(1,(H119/G119))*100),0)</f>
        <v>0</v>
      </c>
      <c r="J119" s="16">
        <f>SUM(M119:X119)</f>
        <v>0</v>
      </c>
      <c r="K119" s="17" t="s">
        <v>62</v>
      </c>
      <c r="L119" s="17" t="s">
        <v>17</v>
      </c>
      <c r="M119" s="16">
        <v>1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1</v>
      </c>
      <c r="Z119" s="15">
        <v>100</v>
      </c>
      <c r="AA119" s="16">
        <v>1</v>
      </c>
      <c r="AB119" s="15">
        <v>100</v>
      </c>
      <c r="AC119" s="14"/>
      <c r="AD119" s="14" t="s">
        <v>102</v>
      </c>
    </row>
    <row r="120" spans="1:30">
      <c r="A120" s="21"/>
      <c r="B120" s="22"/>
      <c r="C120" s="14"/>
      <c r="D120" s="14"/>
      <c r="E120" s="14"/>
      <c r="F120" s="15"/>
      <c r="G120" s="15"/>
      <c r="H120" s="15"/>
      <c r="I120" s="15"/>
      <c r="J120" s="16"/>
      <c r="K120" s="17"/>
      <c r="L120" s="17" t="s">
        <v>64</v>
      </c>
      <c r="M120" s="16">
        <v>0</v>
      </c>
      <c r="N120" s="16">
        <v>0</v>
      </c>
      <c r="O120" s="16">
        <v>1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  <c r="W120" s="16">
        <v>0</v>
      </c>
      <c r="X120" s="16">
        <v>0</v>
      </c>
      <c r="Y120" s="16">
        <v>1</v>
      </c>
      <c r="Z120" s="15"/>
      <c r="AA120" s="16">
        <v>1</v>
      </c>
      <c r="AB120" s="15"/>
      <c r="AC120" s="14"/>
      <c r="AD120" s="14"/>
    </row>
    <row r="121" spans="1:30">
      <c r="A121" s="21"/>
      <c r="B121" s="22"/>
      <c r="C121" s="14" t="s">
        <v>121</v>
      </c>
      <c r="D121" s="14"/>
      <c r="E121" s="14"/>
      <c r="F121" s="15">
        <v>6100</v>
      </c>
      <c r="G121" s="15">
        <v>0</v>
      </c>
      <c r="H121" s="15">
        <v>0</v>
      </c>
      <c r="I121" s="15">
        <f>IFERROR((MIN(1,(H121/G121))*100),0)</f>
        <v>0</v>
      </c>
      <c r="J121" s="16">
        <f>SUM(M121:X121)</f>
        <v>0</v>
      </c>
      <c r="K121" s="17" t="s">
        <v>62</v>
      </c>
      <c r="L121" s="17" t="s">
        <v>17</v>
      </c>
      <c r="M121" s="16">
        <v>0</v>
      </c>
      <c r="N121" s="16">
        <v>1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  <c r="W121" s="16">
        <v>0</v>
      </c>
      <c r="X121" s="16">
        <v>0</v>
      </c>
      <c r="Y121" s="16">
        <v>1</v>
      </c>
      <c r="Z121" s="15">
        <v>100</v>
      </c>
      <c r="AA121" s="16">
        <v>1</v>
      </c>
      <c r="AB121" s="15">
        <v>100</v>
      </c>
      <c r="AC121" s="14"/>
      <c r="AD121" s="14" t="s">
        <v>102</v>
      </c>
    </row>
    <row r="122" spans="1:30">
      <c r="A122" s="21"/>
      <c r="B122" s="22"/>
      <c r="C122" s="14"/>
      <c r="D122" s="14"/>
      <c r="E122" s="14"/>
      <c r="F122" s="15"/>
      <c r="G122" s="15"/>
      <c r="H122" s="15"/>
      <c r="I122" s="15"/>
      <c r="J122" s="16"/>
      <c r="K122" s="17"/>
      <c r="L122" s="17" t="s">
        <v>64</v>
      </c>
      <c r="M122" s="16">
        <v>0</v>
      </c>
      <c r="N122" s="16">
        <v>0</v>
      </c>
      <c r="O122" s="16">
        <v>2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2</v>
      </c>
      <c r="Z122" s="15"/>
      <c r="AA122" s="16">
        <v>2</v>
      </c>
      <c r="AB122" s="15"/>
      <c r="AC122" s="14"/>
      <c r="AD122" s="14"/>
    </row>
    <row r="123" spans="1:30">
      <c r="A123" s="21"/>
      <c r="B123" s="22"/>
      <c r="C123" s="14" t="s">
        <v>122</v>
      </c>
      <c r="D123" s="14"/>
      <c r="E123" s="14"/>
      <c r="F123" s="15">
        <v>44800</v>
      </c>
      <c r="G123" s="15">
        <v>0</v>
      </c>
      <c r="H123" s="15">
        <v>0</v>
      </c>
      <c r="I123" s="15">
        <f>IFERROR((MIN(1,(H123/G123))*100),0)</f>
        <v>0</v>
      </c>
      <c r="J123" s="16">
        <f>SUM(M123:X123)</f>
        <v>0</v>
      </c>
      <c r="K123" s="17" t="s">
        <v>62</v>
      </c>
      <c r="L123" s="17" t="s">
        <v>17</v>
      </c>
      <c r="M123" s="16">
        <v>0</v>
      </c>
      <c r="N123" s="16">
        <v>1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  <c r="W123" s="16">
        <v>0</v>
      </c>
      <c r="X123" s="16">
        <v>0</v>
      </c>
      <c r="Y123" s="16">
        <v>1</v>
      </c>
      <c r="Z123" s="15">
        <v>100</v>
      </c>
      <c r="AA123" s="16">
        <v>1</v>
      </c>
      <c r="AB123" s="15">
        <v>100</v>
      </c>
      <c r="AC123" s="14"/>
      <c r="AD123" s="14" t="s">
        <v>102</v>
      </c>
    </row>
    <row r="124" spans="1:30">
      <c r="A124" s="21"/>
      <c r="B124" s="22"/>
      <c r="C124" s="14"/>
      <c r="D124" s="14"/>
      <c r="E124" s="14"/>
      <c r="F124" s="15"/>
      <c r="G124" s="15"/>
      <c r="H124" s="15"/>
      <c r="I124" s="15"/>
      <c r="J124" s="16"/>
      <c r="K124" s="17"/>
      <c r="L124" s="17" t="s">
        <v>64</v>
      </c>
      <c r="M124" s="16">
        <v>0</v>
      </c>
      <c r="N124" s="16">
        <v>0</v>
      </c>
      <c r="O124" s="16">
        <v>1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  <c r="W124" s="16">
        <v>0</v>
      </c>
      <c r="X124" s="16">
        <v>0</v>
      </c>
      <c r="Y124" s="16">
        <v>1</v>
      </c>
      <c r="Z124" s="15"/>
      <c r="AA124" s="16">
        <v>1</v>
      </c>
      <c r="AB124" s="15"/>
      <c r="AC124" s="14"/>
      <c r="AD124" s="14"/>
    </row>
    <row r="125" spans="1:30">
      <c r="A125" s="21"/>
      <c r="B125" s="22"/>
      <c r="C125" s="14" t="s">
        <v>123</v>
      </c>
      <c r="D125" s="14"/>
      <c r="E125" s="14"/>
      <c r="F125" s="15">
        <v>3000</v>
      </c>
      <c r="G125" s="15">
        <v>0</v>
      </c>
      <c r="H125" s="15">
        <v>0</v>
      </c>
      <c r="I125" s="15">
        <f>IFERROR((MIN(1,(H125/G125))*100),0)</f>
        <v>0</v>
      </c>
      <c r="J125" s="16">
        <f>SUM(M125:X125)</f>
        <v>0</v>
      </c>
      <c r="K125" s="17" t="s">
        <v>62</v>
      </c>
      <c r="L125" s="17" t="s">
        <v>17</v>
      </c>
      <c r="M125" s="16">
        <v>0</v>
      </c>
      <c r="N125" s="16">
        <v>0</v>
      </c>
      <c r="O125" s="16">
        <v>1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  <c r="W125" s="16">
        <v>0</v>
      </c>
      <c r="X125" s="16">
        <v>0</v>
      </c>
      <c r="Y125" s="16">
        <v>1</v>
      </c>
      <c r="Z125" s="15">
        <v>100</v>
      </c>
      <c r="AA125" s="16">
        <v>1</v>
      </c>
      <c r="AB125" s="15">
        <v>100</v>
      </c>
      <c r="AC125" s="14"/>
      <c r="AD125" s="14" t="s">
        <v>102</v>
      </c>
    </row>
    <row r="126" spans="1:30">
      <c r="A126" s="21"/>
      <c r="B126" s="22"/>
      <c r="C126" s="14"/>
      <c r="D126" s="14"/>
      <c r="E126" s="14"/>
      <c r="F126" s="15"/>
      <c r="G126" s="15"/>
      <c r="H126" s="15"/>
      <c r="I126" s="15"/>
      <c r="J126" s="16"/>
      <c r="K126" s="17"/>
      <c r="L126" s="17" t="s">
        <v>64</v>
      </c>
      <c r="M126" s="16">
        <v>0</v>
      </c>
      <c r="N126" s="16">
        <v>0</v>
      </c>
      <c r="O126" s="16">
        <v>1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  <c r="W126" s="16">
        <v>0</v>
      </c>
      <c r="X126" s="16">
        <v>0</v>
      </c>
      <c r="Y126" s="16">
        <v>1</v>
      </c>
      <c r="Z126" s="15"/>
      <c r="AA126" s="16">
        <v>1</v>
      </c>
      <c r="AB126" s="15"/>
      <c r="AC126" s="14"/>
      <c r="AD126" s="14"/>
    </row>
    <row r="127" spans="1:30">
      <c r="A127" s="21"/>
      <c r="B127" s="22"/>
      <c r="C127" s="14" t="s">
        <v>124</v>
      </c>
      <c r="D127" s="14"/>
      <c r="E127" s="14"/>
      <c r="F127" s="15">
        <v>16100</v>
      </c>
      <c r="G127" s="15">
        <v>12000</v>
      </c>
      <c r="H127" s="15">
        <v>6966</v>
      </c>
      <c r="I127" s="15">
        <f>IFERROR((MIN(1,(H127/G127))*100),0)</f>
        <v>0</v>
      </c>
      <c r="J127" s="16">
        <f>SUM(M127:X127)</f>
        <v>0</v>
      </c>
      <c r="K127" s="17" t="s">
        <v>62</v>
      </c>
      <c r="L127" s="17" t="s">
        <v>17</v>
      </c>
      <c r="M127" s="16">
        <v>0</v>
      </c>
      <c r="N127" s="16">
        <v>0</v>
      </c>
      <c r="O127" s="16">
        <v>1</v>
      </c>
      <c r="P127" s="16">
        <v>0</v>
      </c>
      <c r="Q127" s="16">
        <v>0</v>
      </c>
      <c r="R127" s="16">
        <v>1</v>
      </c>
      <c r="S127" s="16">
        <v>0</v>
      </c>
      <c r="T127" s="16">
        <v>0</v>
      </c>
      <c r="U127" s="16">
        <v>1</v>
      </c>
      <c r="V127" s="16">
        <v>0</v>
      </c>
      <c r="W127" s="16">
        <v>0</v>
      </c>
      <c r="X127" s="16">
        <v>1</v>
      </c>
      <c r="Y127" s="16">
        <v>1</v>
      </c>
      <c r="Z127" s="15">
        <v>100</v>
      </c>
      <c r="AA127" s="16">
        <v>4</v>
      </c>
      <c r="AB127" s="15">
        <v>25</v>
      </c>
      <c r="AC127" s="14"/>
      <c r="AD127" s="14" t="s">
        <v>102</v>
      </c>
    </row>
    <row r="128" spans="1:30">
      <c r="A128" s="21"/>
      <c r="B128" s="22"/>
      <c r="C128" s="14"/>
      <c r="D128" s="14"/>
      <c r="E128" s="14"/>
      <c r="F128" s="15"/>
      <c r="G128" s="15"/>
      <c r="H128" s="15"/>
      <c r="I128" s="15"/>
      <c r="J128" s="16"/>
      <c r="K128" s="17"/>
      <c r="L128" s="17" t="s">
        <v>64</v>
      </c>
      <c r="M128" s="16">
        <v>0</v>
      </c>
      <c r="N128" s="16">
        <v>0</v>
      </c>
      <c r="O128" s="16">
        <v>1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  <c r="W128" s="16">
        <v>0</v>
      </c>
      <c r="X128" s="16">
        <v>0</v>
      </c>
      <c r="Y128" s="16">
        <v>1</v>
      </c>
      <c r="Z128" s="15"/>
      <c r="AA128" s="16">
        <v>1</v>
      </c>
      <c r="AB128" s="15"/>
      <c r="AC128" s="14"/>
      <c r="AD128" s="14"/>
    </row>
    <row r="129" spans="1:30">
      <c r="A129" s="21"/>
      <c r="B129" s="22"/>
      <c r="C129" s="14" t="s">
        <v>125</v>
      </c>
      <c r="D129" s="14"/>
      <c r="E129" s="14"/>
      <c r="F129" s="15">
        <v>37840</v>
      </c>
      <c r="G129" s="15">
        <v>4900</v>
      </c>
      <c r="H129" s="15">
        <v>4900</v>
      </c>
      <c r="I129" s="15">
        <f>IFERROR((MIN(1,(H129/G129))*100),0)</f>
        <v>0</v>
      </c>
      <c r="J129" s="16">
        <f>SUM(M129:X129)</f>
        <v>0</v>
      </c>
      <c r="K129" s="17" t="s">
        <v>62</v>
      </c>
      <c r="L129" s="17" t="s">
        <v>17</v>
      </c>
      <c r="M129" s="16">
        <v>0</v>
      </c>
      <c r="N129" s="16">
        <v>0</v>
      </c>
      <c r="O129" s="16">
        <v>1</v>
      </c>
      <c r="P129" s="16">
        <v>0</v>
      </c>
      <c r="Q129" s="16">
        <v>0</v>
      </c>
      <c r="R129" s="16">
        <v>1</v>
      </c>
      <c r="S129" s="16">
        <v>0</v>
      </c>
      <c r="T129" s="16">
        <v>0</v>
      </c>
      <c r="U129" s="16">
        <v>1</v>
      </c>
      <c r="V129" s="16">
        <v>0</v>
      </c>
      <c r="W129" s="16">
        <v>0</v>
      </c>
      <c r="X129" s="16">
        <v>1</v>
      </c>
      <c r="Y129" s="16">
        <v>1</v>
      </c>
      <c r="Z129" s="15">
        <v>100</v>
      </c>
      <c r="AA129" s="16">
        <v>4</v>
      </c>
      <c r="AB129" s="15">
        <v>25</v>
      </c>
      <c r="AC129" s="14"/>
      <c r="AD129" s="14" t="s">
        <v>102</v>
      </c>
    </row>
    <row r="130" spans="1:30">
      <c r="A130" s="21"/>
      <c r="B130" s="22"/>
      <c r="C130" s="14"/>
      <c r="D130" s="14"/>
      <c r="E130" s="14"/>
      <c r="F130" s="15"/>
      <c r="G130" s="15"/>
      <c r="H130" s="15"/>
      <c r="I130" s="15"/>
      <c r="J130" s="16"/>
      <c r="K130" s="17"/>
      <c r="L130" s="17" t="s">
        <v>64</v>
      </c>
      <c r="M130" s="16">
        <v>0</v>
      </c>
      <c r="N130" s="16">
        <v>0</v>
      </c>
      <c r="O130" s="16">
        <v>1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  <c r="W130" s="16">
        <v>0</v>
      </c>
      <c r="X130" s="16">
        <v>0</v>
      </c>
      <c r="Y130" s="16">
        <v>1</v>
      </c>
      <c r="Z130" s="15"/>
      <c r="AA130" s="16">
        <v>1</v>
      </c>
      <c r="AB130" s="15"/>
      <c r="AC130" s="14"/>
      <c r="AD130" s="14"/>
    </row>
    <row r="131" spans="1:30">
      <c r="A131" s="21"/>
      <c r="B131" s="22"/>
      <c r="C131" s="14" t="s">
        <v>126</v>
      </c>
      <c r="D131" s="14"/>
      <c r="E131" s="14"/>
      <c r="F131" s="15">
        <v>16280</v>
      </c>
      <c r="G131" s="15">
        <v>0</v>
      </c>
      <c r="H131" s="15">
        <v>0</v>
      </c>
      <c r="I131" s="15">
        <f>IFERROR((MIN(1,(H131/G131))*100),0)</f>
        <v>0</v>
      </c>
      <c r="J131" s="16">
        <f>SUM(M131:X131)</f>
        <v>0</v>
      </c>
      <c r="K131" s="17" t="s">
        <v>62</v>
      </c>
      <c r="L131" s="17" t="s">
        <v>17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1</v>
      </c>
      <c r="Y131" s="16">
        <v>0</v>
      </c>
      <c r="Z131" s="15">
        <v>0</v>
      </c>
      <c r="AA131" s="16">
        <v>1</v>
      </c>
      <c r="AB131" s="15">
        <v>0</v>
      </c>
      <c r="AC131" s="14"/>
      <c r="AD131" s="14" t="s">
        <v>102</v>
      </c>
    </row>
    <row r="132" spans="1:30">
      <c r="A132" s="21"/>
      <c r="B132" s="22"/>
      <c r="C132" s="14"/>
      <c r="D132" s="14"/>
      <c r="E132" s="14"/>
      <c r="F132" s="15"/>
      <c r="G132" s="15"/>
      <c r="H132" s="15"/>
      <c r="I132" s="15"/>
      <c r="J132" s="16"/>
      <c r="K132" s="17"/>
      <c r="L132" s="17" t="s">
        <v>64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5"/>
      <c r="AA132" s="16">
        <v>0</v>
      </c>
      <c r="AB132" s="15"/>
      <c r="AC132" s="14"/>
      <c r="AD132" s="14"/>
    </row>
    <row r="133" spans="1:30">
      <c r="A133" s="21"/>
      <c r="B133" s="22"/>
      <c r="C133" s="14" t="s">
        <v>127</v>
      </c>
      <c r="D133" s="14"/>
      <c r="E133" s="14"/>
      <c r="F133" s="15">
        <v>150000</v>
      </c>
      <c r="G133" s="15">
        <v>159000</v>
      </c>
      <c r="H133" s="15">
        <v>120000</v>
      </c>
      <c r="I133" s="15">
        <f>IFERROR((MIN(1,(H133/G133))*100),0)</f>
        <v>0</v>
      </c>
      <c r="J133" s="16">
        <f>SUM(M133:X133)</f>
        <v>0</v>
      </c>
      <c r="K133" s="17" t="s">
        <v>128</v>
      </c>
      <c r="L133" s="17" t="s">
        <v>17</v>
      </c>
      <c r="M133" s="16">
        <v>0</v>
      </c>
      <c r="N133" s="16">
        <v>0</v>
      </c>
      <c r="O133" s="16">
        <v>1</v>
      </c>
      <c r="P133" s="16">
        <v>1</v>
      </c>
      <c r="Q133" s="16">
        <v>1</v>
      </c>
      <c r="R133" s="16">
        <v>1</v>
      </c>
      <c r="S133" s="16">
        <v>1</v>
      </c>
      <c r="T133" s="16">
        <v>1</v>
      </c>
      <c r="U133" s="16">
        <v>1</v>
      </c>
      <c r="V133" s="16">
        <v>1</v>
      </c>
      <c r="W133" s="16">
        <v>1</v>
      </c>
      <c r="X133" s="16">
        <v>1</v>
      </c>
      <c r="Y133" s="16">
        <v>1</v>
      </c>
      <c r="Z133" s="15">
        <v>100</v>
      </c>
      <c r="AA133" s="16">
        <v>10</v>
      </c>
      <c r="AB133" s="15">
        <v>10</v>
      </c>
      <c r="AC133" s="14"/>
      <c r="AD133" s="14" t="s">
        <v>102</v>
      </c>
    </row>
    <row r="134" spans="1:30">
      <c r="A134" s="21"/>
      <c r="B134" s="22"/>
      <c r="C134" s="14"/>
      <c r="D134" s="14"/>
      <c r="E134" s="14"/>
      <c r="F134" s="15"/>
      <c r="G134" s="15"/>
      <c r="H134" s="15"/>
      <c r="I134" s="15"/>
      <c r="J134" s="16"/>
      <c r="K134" s="17"/>
      <c r="L134" s="17" t="s">
        <v>64</v>
      </c>
      <c r="M134" s="16">
        <v>0</v>
      </c>
      <c r="N134" s="16">
        <v>0</v>
      </c>
      <c r="O134" s="16">
        <v>1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1</v>
      </c>
      <c r="Z134" s="15"/>
      <c r="AA134" s="16">
        <v>1</v>
      </c>
      <c r="AB134" s="15"/>
      <c r="AC134" s="14"/>
      <c r="AD134" s="14"/>
    </row>
    <row r="135" spans="1:30">
      <c r="A135" s="12" t="s">
        <v>129</v>
      </c>
      <c r="B135" s="12"/>
      <c r="C135" s="12"/>
      <c r="D135" s="12"/>
      <c r="E135" s="12"/>
      <c r="F135" s="13">
        <f>SUM(F136)</f>
        <v>0</v>
      </c>
      <c r="G135" s="13">
        <f>SUM(G136)</f>
        <v>0</v>
      </c>
      <c r="H135" s="13">
        <f>SUM(H136)</f>
        <v>0</v>
      </c>
      <c r="I135" s="13">
        <f>IFERROR((MIN(1,(H135/G135))*100),0)</f>
        <v>0</v>
      </c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>
        <v>100</v>
      </c>
      <c r="AA135" s="13"/>
      <c r="AB135" s="13">
        <v>58.33</v>
      </c>
      <c r="AC135" s="13"/>
      <c r="AD135" s="13"/>
    </row>
    <row r="136" spans="1:30">
      <c r="A136" s="18" t="s">
        <v>130</v>
      </c>
      <c r="B136" s="18"/>
      <c r="C136" s="18"/>
      <c r="D136" s="18"/>
      <c r="E136" s="18"/>
      <c r="F136" s="19">
        <f>SUM(F137+F142+F141+F139+F138+F140)</f>
        <v>0</v>
      </c>
      <c r="G136" s="19">
        <f>SUM(G137+G142+G141+G139+G138+G140)</f>
        <v>0</v>
      </c>
      <c r="H136" s="19">
        <f>SUM(H137+H142+H141+H139+H138+H140)</f>
        <v>0</v>
      </c>
      <c r="I136" s="19">
        <f>IFERROR((MIN(1,(H136/G136))*100),0)</f>
        <v>0</v>
      </c>
      <c r="J136" s="19"/>
      <c r="K136" s="20"/>
      <c r="L136" s="20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>
        <v>100</v>
      </c>
      <c r="AA136" s="19"/>
      <c r="AB136" s="19">
        <v>58.33</v>
      </c>
      <c r="AC136" s="19"/>
      <c r="AD136" s="19"/>
    </row>
    <row r="137" spans="1:30">
      <c r="A137" s="21"/>
      <c r="B137" s="14" t="s">
        <v>131</v>
      </c>
      <c r="C137" s="14"/>
      <c r="D137" s="14"/>
      <c r="E137" s="14"/>
      <c r="F137" s="15">
        <v>0</v>
      </c>
      <c r="G137" s="15">
        <v>0</v>
      </c>
      <c r="H137" s="15">
        <v>0</v>
      </c>
      <c r="I137" s="15">
        <f>IFERROR((MIN(1,(H137/G137))*100),0)</f>
        <v>0</v>
      </c>
      <c r="J137" s="16">
        <f>SUM(M137:X137)</f>
        <v>0</v>
      </c>
      <c r="K137" s="17" t="s">
        <v>62</v>
      </c>
      <c r="L137" s="17" t="s">
        <v>17</v>
      </c>
      <c r="M137" s="16">
        <v>1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  <c r="W137" s="16">
        <v>0</v>
      </c>
      <c r="X137" s="16">
        <v>0</v>
      </c>
      <c r="Y137" s="16">
        <v>1</v>
      </c>
      <c r="Z137" s="15">
        <v>100</v>
      </c>
      <c r="AA137" s="16">
        <v>1</v>
      </c>
      <c r="AB137" s="15">
        <v>100</v>
      </c>
      <c r="AC137" s="14"/>
      <c r="AD137" s="14" t="s">
        <v>102</v>
      </c>
    </row>
    <row r="138" spans="1:30">
      <c r="A138" s="21"/>
      <c r="B138" s="14"/>
      <c r="C138" s="14"/>
      <c r="D138" s="14"/>
      <c r="E138" s="14"/>
      <c r="F138" s="15"/>
      <c r="G138" s="15"/>
      <c r="H138" s="15"/>
      <c r="I138" s="15"/>
      <c r="J138" s="16"/>
      <c r="K138" s="17"/>
      <c r="L138" s="17" t="s">
        <v>64</v>
      </c>
      <c r="M138" s="16">
        <v>0</v>
      </c>
      <c r="N138" s="16">
        <v>0</v>
      </c>
      <c r="O138" s="16">
        <v>1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0</v>
      </c>
      <c r="X138" s="16">
        <v>0</v>
      </c>
      <c r="Y138" s="16">
        <v>1</v>
      </c>
      <c r="Z138" s="15"/>
      <c r="AA138" s="16">
        <v>1</v>
      </c>
      <c r="AB138" s="15"/>
      <c r="AC138" s="14"/>
      <c r="AD138" s="14"/>
    </row>
    <row r="139" spans="1:30">
      <c r="A139" s="21"/>
      <c r="B139" s="14" t="s">
        <v>132</v>
      </c>
      <c r="C139" s="14"/>
      <c r="D139" s="14"/>
      <c r="E139" s="14"/>
      <c r="F139" s="15">
        <v>0</v>
      </c>
      <c r="G139" s="15">
        <v>0</v>
      </c>
      <c r="H139" s="15">
        <v>0</v>
      </c>
      <c r="I139" s="15">
        <f>IFERROR((MIN(1,(H139/G139))*100),0)</f>
        <v>0</v>
      </c>
      <c r="J139" s="16">
        <f>SUM(M139:X139)</f>
        <v>0</v>
      </c>
      <c r="K139" s="17" t="s">
        <v>62</v>
      </c>
      <c r="L139" s="17" t="s">
        <v>17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1</v>
      </c>
      <c r="S139" s="16">
        <v>0</v>
      </c>
      <c r="T139" s="16">
        <v>0</v>
      </c>
      <c r="U139" s="16">
        <v>0</v>
      </c>
      <c r="V139" s="16">
        <v>0</v>
      </c>
      <c r="W139" s="16">
        <v>0</v>
      </c>
      <c r="X139" s="16">
        <v>1</v>
      </c>
      <c r="Y139" s="16">
        <v>0</v>
      </c>
      <c r="Z139" s="15">
        <v>100</v>
      </c>
      <c r="AA139" s="16">
        <v>2</v>
      </c>
      <c r="AB139" s="15">
        <v>50</v>
      </c>
      <c r="AC139" s="14"/>
      <c r="AD139" s="14" t="s">
        <v>102</v>
      </c>
    </row>
    <row r="140" spans="1:30">
      <c r="A140" s="21"/>
      <c r="B140" s="14"/>
      <c r="C140" s="14"/>
      <c r="D140" s="14"/>
      <c r="E140" s="14"/>
      <c r="F140" s="15"/>
      <c r="G140" s="15"/>
      <c r="H140" s="15"/>
      <c r="I140" s="15"/>
      <c r="J140" s="16"/>
      <c r="K140" s="17"/>
      <c r="L140" s="17" t="s">
        <v>64</v>
      </c>
      <c r="M140" s="16">
        <v>0</v>
      </c>
      <c r="N140" s="16">
        <v>0</v>
      </c>
      <c r="O140" s="16">
        <v>1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  <c r="W140" s="16">
        <v>0</v>
      </c>
      <c r="X140" s="16">
        <v>0</v>
      </c>
      <c r="Y140" s="16">
        <v>1</v>
      </c>
      <c r="Z140" s="15"/>
      <c r="AA140" s="16">
        <v>1</v>
      </c>
      <c r="AB140" s="15"/>
      <c r="AC140" s="14"/>
      <c r="AD140" s="14"/>
    </row>
    <row r="141" spans="1:30">
      <c r="A141" s="21"/>
      <c r="B141" s="14" t="s">
        <v>133</v>
      </c>
      <c r="C141" s="14"/>
      <c r="D141" s="14"/>
      <c r="E141" s="14"/>
      <c r="F141" s="15">
        <v>2000</v>
      </c>
      <c r="G141" s="15">
        <v>0</v>
      </c>
      <c r="H141" s="15">
        <v>0</v>
      </c>
      <c r="I141" s="15">
        <f>IFERROR((MIN(1,(H141/G141))*100),0)</f>
        <v>0</v>
      </c>
      <c r="J141" s="16">
        <f>SUM(M141:X141)</f>
        <v>0</v>
      </c>
      <c r="K141" s="17" t="s">
        <v>62</v>
      </c>
      <c r="L141" s="17" t="s">
        <v>17</v>
      </c>
      <c r="M141" s="16">
        <v>0</v>
      </c>
      <c r="N141" s="16">
        <v>0</v>
      </c>
      <c r="O141" s="16">
        <v>1</v>
      </c>
      <c r="P141" s="16">
        <v>0</v>
      </c>
      <c r="Q141" s="16">
        <v>0</v>
      </c>
      <c r="R141" s="16">
        <v>1</v>
      </c>
      <c r="S141" s="16">
        <v>0</v>
      </c>
      <c r="T141" s="16">
        <v>0</v>
      </c>
      <c r="U141" s="16">
        <v>1</v>
      </c>
      <c r="V141" s="16">
        <v>0</v>
      </c>
      <c r="W141" s="16">
        <v>0</v>
      </c>
      <c r="X141" s="16">
        <v>1</v>
      </c>
      <c r="Y141" s="16">
        <v>1</v>
      </c>
      <c r="Z141" s="15">
        <v>100</v>
      </c>
      <c r="AA141" s="16">
        <v>4</v>
      </c>
      <c r="AB141" s="15">
        <v>25</v>
      </c>
      <c r="AC141" s="14"/>
      <c r="AD141" s="14" t="s">
        <v>102</v>
      </c>
    </row>
    <row r="142" spans="1:30">
      <c r="A142" s="21"/>
      <c r="B142" s="14"/>
      <c r="C142" s="14"/>
      <c r="D142" s="14"/>
      <c r="E142" s="14"/>
      <c r="F142" s="15"/>
      <c r="G142" s="15"/>
      <c r="H142" s="15"/>
      <c r="I142" s="15"/>
      <c r="J142" s="16"/>
      <c r="K142" s="17"/>
      <c r="L142" s="17" t="s">
        <v>64</v>
      </c>
      <c r="M142" s="16">
        <v>0</v>
      </c>
      <c r="N142" s="16">
        <v>0</v>
      </c>
      <c r="O142" s="16">
        <v>1</v>
      </c>
      <c r="P142" s="16">
        <v>0</v>
      </c>
      <c r="Q142" s="16">
        <v>0</v>
      </c>
      <c r="R142" s="16">
        <v>0</v>
      </c>
      <c r="S142" s="16">
        <v>0</v>
      </c>
      <c r="T142" s="16">
        <v>0</v>
      </c>
      <c r="U142" s="16">
        <v>0</v>
      </c>
      <c r="V142" s="16">
        <v>0</v>
      </c>
      <c r="W142" s="16">
        <v>0</v>
      </c>
      <c r="X142" s="16">
        <v>0</v>
      </c>
      <c r="Y142" s="16">
        <v>1</v>
      </c>
      <c r="Z142" s="15"/>
      <c r="AA142" s="16">
        <v>1</v>
      </c>
      <c r="AB142" s="15"/>
      <c r="AC142" s="14"/>
      <c r="AD142" s="14"/>
    </row>
    <row r="143" spans="1:30">
      <c r="A143" s="12" t="s">
        <v>134</v>
      </c>
      <c r="B143" s="12"/>
      <c r="C143" s="12"/>
      <c r="D143" s="12"/>
      <c r="E143" s="12"/>
      <c r="F143" s="13">
        <f>SUM(F144)</f>
        <v>0</v>
      </c>
      <c r="G143" s="13">
        <f>SUM(G144)</f>
        <v>0</v>
      </c>
      <c r="H143" s="13">
        <f>SUM(H144)</f>
        <v>0</v>
      </c>
      <c r="I143" s="13">
        <f>IFERROR((MIN(1,(H143/G143))*100),0)</f>
        <v>0</v>
      </c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>
        <v>100</v>
      </c>
      <c r="AA143" s="13"/>
      <c r="AB143" s="13">
        <v>40.63</v>
      </c>
      <c r="AC143" s="13"/>
      <c r="AD143" s="13"/>
    </row>
    <row r="144" spans="1:30">
      <c r="A144" s="18" t="s">
        <v>135</v>
      </c>
      <c r="B144" s="18"/>
      <c r="C144" s="18"/>
      <c r="D144" s="18"/>
      <c r="E144" s="18"/>
      <c r="F144" s="19">
        <f>SUM(F152+F155+F158+F154+F157+F147+F149+F159+F156+F146+F160+F153+F145+F151+F148+F150)</f>
        <v>0</v>
      </c>
      <c r="G144" s="19">
        <f>SUM(G152+G155+G158+G154+G157+G147+G149+G159+G156+G146+G160+G153+G145+G151+G148+G150)</f>
        <v>0</v>
      </c>
      <c r="H144" s="19">
        <f>SUM(H152+H155+H158+H154+H157+H147+H149+H159+H156+H146+H160+H153+H145+H151+H148+H150)</f>
        <v>0</v>
      </c>
      <c r="I144" s="19">
        <f>IFERROR((MIN(1,(H144/G144))*100),0)</f>
        <v>0</v>
      </c>
      <c r="J144" s="19"/>
      <c r="K144" s="20"/>
      <c r="L144" s="20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>
        <v>100</v>
      </c>
      <c r="AA144" s="19"/>
      <c r="AB144" s="19">
        <v>40.63</v>
      </c>
      <c r="AC144" s="19"/>
      <c r="AD144" s="19"/>
    </row>
    <row r="145" spans="1:30">
      <c r="A145" s="21"/>
      <c r="B145" s="14" t="s">
        <v>136</v>
      </c>
      <c r="C145" s="14"/>
      <c r="D145" s="14"/>
      <c r="E145" s="14"/>
      <c r="F145" s="15">
        <v>0</v>
      </c>
      <c r="G145" s="15">
        <v>0</v>
      </c>
      <c r="H145" s="15">
        <v>0</v>
      </c>
      <c r="I145" s="15">
        <f>IFERROR((MIN(1,(H145/G145))*100),0)</f>
        <v>0</v>
      </c>
      <c r="J145" s="16">
        <f>SUM(M145:X145)</f>
        <v>0</v>
      </c>
      <c r="K145" s="17" t="s">
        <v>62</v>
      </c>
      <c r="L145" s="17" t="s">
        <v>17</v>
      </c>
      <c r="M145" s="16">
        <v>0</v>
      </c>
      <c r="N145" s="16">
        <v>0</v>
      </c>
      <c r="O145" s="16">
        <v>1</v>
      </c>
      <c r="P145" s="16">
        <v>0</v>
      </c>
      <c r="Q145" s="16">
        <v>0</v>
      </c>
      <c r="R145" s="16">
        <v>1</v>
      </c>
      <c r="S145" s="16">
        <v>0</v>
      </c>
      <c r="T145" s="16">
        <v>0</v>
      </c>
      <c r="U145" s="16">
        <v>1</v>
      </c>
      <c r="V145" s="16">
        <v>0</v>
      </c>
      <c r="W145" s="16">
        <v>0</v>
      </c>
      <c r="X145" s="16">
        <v>1</v>
      </c>
      <c r="Y145" s="16">
        <v>1</v>
      </c>
      <c r="Z145" s="15">
        <v>100</v>
      </c>
      <c r="AA145" s="16">
        <v>4</v>
      </c>
      <c r="AB145" s="15">
        <v>25</v>
      </c>
      <c r="AC145" s="14"/>
      <c r="AD145" s="14" t="s">
        <v>102</v>
      </c>
    </row>
    <row r="146" spans="1:30">
      <c r="A146" s="21"/>
      <c r="B146" s="14"/>
      <c r="C146" s="14"/>
      <c r="D146" s="14"/>
      <c r="E146" s="14"/>
      <c r="F146" s="15"/>
      <c r="G146" s="15"/>
      <c r="H146" s="15"/>
      <c r="I146" s="15"/>
      <c r="J146" s="16"/>
      <c r="K146" s="17"/>
      <c r="L146" s="17" t="s">
        <v>64</v>
      </c>
      <c r="M146" s="16">
        <v>0</v>
      </c>
      <c r="N146" s="16">
        <v>0</v>
      </c>
      <c r="O146" s="16">
        <v>1</v>
      </c>
      <c r="P146" s="16">
        <v>0</v>
      </c>
      <c r="Q146" s="16">
        <v>0</v>
      </c>
      <c r="R146" s="16">
        <v>0</v>
      </c>
      <c r="S146" s="16">
        <v>0</v>
      </c>
      <c r="T146" s="16">
        <v>0</v>
      </c>
      <c r="U146" s="16">
        <v>0</v>
      </c>
      <c r="V146" s="16">
        <v>0</v>
      </c>
      <c r="W146" s="16">
        <v>0</v>
      </c>
      <c r="X146" s="16">
        <v>0</v>
      </c>
      <c r="Y146" s="16">
        <v>1</v>
      </c>
      <c r="Z146" s="15"/>
      <c r="AA146" s="16">
        <v>1</v>
      </c>
      <c r="AB146" s="15"/>
      <c r="AC146" s="14"/>
      <c r="AD146" s="14"/>
    </row>
    <row r="147" spans="1:30">
      <c r="A147" s="21"/>
      <c r="B147" s="14" t="s">
        <v>137</v>
      </c>
      <c r="C147" s="14"/>
      <c r="D147" s="14"/>
      <c r="E147" s="14"/>
      <c r="F147" s="15">
        <v>0</v>
      </c>
      <c r="G147" s="15">
        <v>0</v>
      </c>
      <c r="H147" s="15">
        <v>0</v>
      </c>
      <c r="I147" s="15">
        <f>IFERROR((MIN(1,(H147/G147))*100),0)</f>
        <v>0</v>
      </c>
      <c r="J147" s="16">
        <f>SUM(M147:X147)</f>
        <v>0</v>
      </c>
      <c r="K147" s="17" t="s">
        <v>62</v>
      </c>
      <c r="L147" s="17" t="s">
        <v>17</v>
      </c>
      <c r="M147" s="16">
        <v>0</v>
      </c>
      <c r="N147" s="16">
        <v>0</v>
      </c>
      <c r="O147" s="16">
        <v>0</v>
      </c>
      <c r="P147" s="16">
        <v>0</v>
      </c>
      <c r="Q147" s="16">
        <v>0</v>
      </c>
      <c r="R147" s="16">
        <v>1</v>
      </c>
      <c r="S147" s="16">
        <v>0</v>
      </c>
      <c r="T147" s="16">
        <v>0</v>
      </c>
      <c r="U147" s="16">
        <v>0</v>
      </c>
      <c r="V147" s="16">
        <v>0</v>
      </c>
      <c r="W147" s="16">
        <v>0</v>
      </c>
      <c r="X147" s="16">
        <v>1</v>
      </c>
      <c r="Y147" s="16">
        <v>0</v>
      </c>
      <c r="Z147" s="15">
        <v>100</v>
      </c>
      <c r="AA147" s="16">
        <v>2</v>
      </c>
      <c r="AB147" s="15">
        <v>50</v>
      </c>
      <c r="AC147" s="14"/>
      <c r="AD147" s="14" t="s">
        <v>102</v>
      </c>
    </row>
    <row r="148" spans="1:30">
      <c r="A148" s="21"/>
      <c r="B148" s="14"/>
      <c r="C148" s="14"/>
      <c r="D148" s="14"/>
      <c r="E148" s="14"/>
      <c r="F148" s="15"/>
      <c r="G148" s="15"/>
      <c r="H148" s="15"/>
      <c r="I148" s="15"/>
      <c r="J148" s="16"/>
      <c r="K148" s="17"/>
      <c r="L148" s="17" t="s">
        <v>64</v>
      </c>
      <c r="M148" s="16">
        <v>0</v>
      </c>
      <c r="N148" s="16">
        <v>0</v>
      </c>
      <c r="O148" s="16">
        <v>1</v>
      </c>
      <c r="P148" s="16">
        <v>0</v>
      </c>
      <c r="Q148" s="16">
        <v>0</v>
      </c>
      <c r="R148" s="16">
        <v>0</v>
      </c>
      <c r="S148" s="16">
        <v>0</v>
      </c>
      <c r="T148" s="16">
        <v>0</v>
      </c>
      <c r="U148" s="16">
        <v>0</v>
      </c>
      <c r="V148" s="16">
        <v>0</v>
      </c>
      <c r="W148" s="16">
        <v>0</v>
      </c>
      <c r="X148" s="16">
        <v>0</v>
      </c>
      <c r="Y148" s="16">
        <v>1</v>
      </c>
      <c r="Z148" s="15"/>
      <c r="AA148" s="16">
        <v>1</v>
      </c>
      <c r="AB148" s="15"/>
      <c r="AC148" s="14"/>
      <c r="AD148" s="14"/>
    </row>
    <row r="149" spans="1:30">
      <c r="A149" s="21"/>
      <c r="B149" s="14" t="s">
        <v>138</v>
      </c>
      <c r="C149" s="14"/>
      <c r="D149" s="14"/>
      <c r="E149" s="14"/>
      <c r="F149" s="15">
        <v>0</v>
      </c>
      <c r="G149" s="15">
        <v>0</v>
      </c>
      <c r="H149" s="15">
        <v>0</v>
      </c>
      <c r="I149" s="15">
        <f>IFERROR((MIN(1,(H149/G149))*100),0)</f>
        <v>0</v>
      </c>
      <c r="J149" s="16">
        <f>SUM(M149:X149)</f>
        <v>0</v>
      </c>
      <c r="K149" s="17" t="s">
        <v>62</v>
      </c>
      <c r="L149" s="17" t="s">
        <v>17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6">
        <v>1</v>
      </c>
      <c r="S149" s="16">
        <v>0</v>
      </c>
      <c r="T149" s="16">
        <v>0</v>
      </c>
      <c r="U149" s="16">
        <v>0</v>
      </c>
      <c r="V149" s="16">
        <v>0</v>
      </c>
      <c r="W149" s="16">
        <v>0</v>
      </c>
      <c r="X149" s="16">
        <v>1</v>
      </c>
      <c r="Y149" s="16">
        <v>0</v>
      </c>
      <c r="Z149" s="15">
        <v>100</v>
      </c>
      <c r="AA149" s="16">
        <v>2</v>
      </c>
      <c r="AB149" s="15">
        <v>50</v>
      </c>
      <c r="AC149" s="14"/>
      <c r="AD149" s="14" t="s">
        <v>102</v>
      </c>
    </row>
    <row r="150" spans="1:30">
      <c r="A150" s="21"/>
      <c r="B150" s="14"/>
      <c r="C150" s="14"/>
      <c r="D150" s="14"/>
      <c r="E150" s="14"/>
      <c r="F150" s="15"/>
      <c r="G150" s="15"/>
      <c r="H150" s="15"/>
      <c r="I150" s="15"/>
      <c r="J150" s="16"/>
      <c r="K150" s="17"/>
      <c r="L150" s="17" t="s">
        <v>64</v>
      </c>
      <c r="M150" s="16">
        <v>0</v>
      </c>
      <c r="N150" s="16">
        <v>0</v>
      </c>
      <c r="O150" s="16">
        <v>1</v>
      </c>
      <c r="P150" s="16">
        <v>0</v>
      </c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1</v>
      </c>
      <c r="Z150" s="15"/>
      <c r="AA150" s="16">
        <v>1</v>
      </c>
      <c r="AB150" s="15"/>
      <c r="AC150" s="14"/>
      <c r="AD150" s="14"/>
    </row>
    <row r="151" spans="1:30">
      <c r="A151" s="21"/>
      <c r="B151" s="14" t="s">
        <v>139</v>
      </c>
      <c r="C151" s="14"/>
      <c r="D151" s="14"/>
      <c r="E151" s="14"/>
      <c r="F151" s="15">
        <v>3000</v>
      </c>
      <c r="G151" s="15">
        <v>0</v>
      </c>
      <c r="H151" s="15">
        <v>0</v>
      </c>
      <c r="I151" s="15">
        <f>IFERROR((MIN(1,(H151/G151))*100),0)</f>
        <v>0</v>
      </c>
      <c r="J151" s="16">
        <f>SUM(M151:X151)</f>
        <v>0</v>
      </c>
      <c r="K151" s="17" t="s">
        <v>62</v>
      </c>
      <c r="L151" s="17" t="s">
        <v>17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1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1</v>
      </c>
      <c r="Y151" s="16">
        <v>0</v>
      </c>
      <c r="Z151" s="15">
        <v>0</v>
      </c>
      <c r="AA151" s="16">
        <v>2</v>
      </c>
      <c r="AB151" s="15">
        <v>0</v>
      </c>
      <c r="AC151" s="14"/>
      <c r="AD151" s="14" t="s">
        <v>102</v>
      </c>
    </row>
    <row r="152" spans="1:30">
      <c r="A152" s="21"/>
      <c r="B152" s="14"/>
      <c r="C152" s="14"/>
      <c r="D152" s="14"/>
      <c r="E152" s="14"/>
      <c r="F152" s="15"/>
      <c r="G152" s="15"/>
      <c r="H152" s="15"/>
      <c r="I152" s="15"/>
      <c r="J152" s="16"/>
      <c r="K152" s="17"/>
      <c r="L152" s="17" t="s">
        <v>64</v>
      </c>
      <c r="M152" s="16">
        <v>0</v>
      </c>
      <c r="N152" s="16">
        <v>0</v>
      </c>
      <c r="O152" s="16">
        <v>0</v>
      </c>
      <c r="P152" s="16">
        <v>0</v>
      </c>
      <c r="Q152" s="16">
        <v>0</v>
      </c>
      <c r="R152" s="16">
        <v>0</v>
      </c>
      <c r="S152" s="16">
        <v>0</v>
      </c>
      <c r="T152" s="16">
        <v>0</v>
      </c>
      <c r="U152" s="16">
        <v>0</v>
      </c>
      <c r="V152" s="16">
        <v>0</v>
      </c>
      <c r="W152" s="16">
        <v>0</v>
      </c>
      <c r="X152" s="16">
        <v>0</v>
      </c>
      <c r="Y152" s="16">
        <v>0</v>
      </c>
      <c r="Z152" s="15"/>
      <c r="AA152" s="16">
        <v>0</v>
      </c>
      <c r="AB152" s="15"/>
      <c r="AC152" s="14"/>
      <c r="AD152" s="14"/>
    </row>
    <row r="153" spans="1:30">
      <c r="A153" s="21"/>
      <c r="B153" s="14" t="s">
        <v>140</v>
      </c>
      <c r="C153" s="14"/>
      <c r="D153" s="14"/>
      <c r="E153" s="14"/>
      <c r="F153" s="15">
        <v>4000</v>
      </c>
      <c r="G153" s="15">
        <v>0</v>
      </c>
      <c r="H153" s="15">
        <v>0</v>
      </c>
      <c r="I153" s="15">
        <f>IFERROR((MIN(1,(H153/G153))*100),0)</f>
        <v>0</v>
      </c>
      <c r="J153" s="16">
        <f>SUM(M153:X153)</f>
        <v>0</v>
      </c>
      <c r="K153" s="17" t="s">
        <v>62</v>
      </c>
      <c r="L153" s="17" t="s">
        <v>17</v>
      </c>
      <c r="M153" s="16">
        <v>0</v>
      </c>
      <c r="N153" s="16">
        <v>0</v>
      </c>
      <c r="O153" s="16">
        <v>1</v>
      </c>
      <c r="P153" s="16">
        <v>0</v>
      </c>
      <c r="Q153" s="16">
        <v>0</v>
      </c>
      <c r="R153" s="16">
        <v>1</v>
      </c>
      <c r="S153" s="16">
        <v>0</v>
      </c>
      <c r="T153" s="16">
        <v>0</v>
      </c>
      <c r="U153" s="16">
        <v>1</v>
      </c>
      <c r="V153" s="16">
        <v>0</v>
      </c>
      <c r="W153" s="16">
        <v>0</v>
      </c>
      <c r="X153" s="16">
        <v>1</v>
      </c>
      <c r="Y153" s="16">
        <v>1</v>
      </c>
      <c r="Z153" s="15">
        <v>100</v>
      </c>
      <c r="AA153" s="16">
        <v>4</v>
      </c>
      <c r="AB153" s="15">
        <v>25</v>
      </c>
      <c r="AC153" s="14"/>
      <c r="AD153" s="14" t="s">
        <v>102</v>
      </c>
    </row>
    <row r="154" spans="1:30">
      <c r="A154" s="21"/>
      <c r="B154" s="14"/>
      <c r="C154" s="14"/>
      <c r="D154" s="14"/>
      <c r="E154" s="14"/>
      <c r="F154" s="15"/>
      <c r="G154" s="15"/>
      <c r="H154" s="15"/>
      <c r="I154" s="15"/>
      <c r="J154" s="16"/>
      <c r="K154" s="17"/>
      <c r="L154" s="17" t="s">
        <v>64</v>
      </c>
      <c r="M154" s="16">
        <v>0</v>
      </c>
      <c r="N154" s="16">
        <v>0</v>
      </c>
      <c r="O154" s="16">
        <v>1</v>
      </c>
      <c r="P154" s="16">
        <v>0</v>
      </c>
      <c r="Q154" s="16">
        <v>0</v>
      </c>
      <c r="R154" s="16">
        <v>0</v>
      </c>
      <c r="S154" s="16">
        <v>0</v>
      </c>
      <c r="T154" s="16">
        <v>0</v>
      </c>
      <c r="U154" s="16">
        <v>0</v>
      </c>
      <c r="V154" s="16">
        <v>0</v>
      </c>
      <c r="W154" s="16">
        <v>0</v>
      </c>
      <c r="X154" s="16">
        <v>0</v>
      </c>
      <c r="Y154" s="16">
        <v>1</v>
      </c>
      <c r="Z154" s="15"/>
      <c r="AA154" s="16">
        <v>1</v>
      </c>
      <c r="AB154" s="15"/>
      <c r="AC154" s="14"/>
      <c r="AD154" s="14"/>
    </row>
    <row r="155" spans="1:30">
      <c r="A155" s="21"/>
      <c r="B155" s="14" t="s">
        <v>141</v>
      </c>
      <c r="C155" s="14"/>
      <c r="D155" s="14"/>
      <c r="E155" s="14"/>
      <c r="F155" s="15">
        <v>2000</v>
      </c>
      <c r="G155" s="15">
        <v>0</v>
      </c>
      <c r="H155" s="15">
        <v>0</v>
      </c>
      <c r="I155" s="15">
        <f>IFERROR((MIN(1,(H155/G155))*100),0)</f>
        <v>0</v>
      </c>
      <c r="J155" s="16">
        <f>SUM(M155:X155)</f>
        <v>0</v>
      </c>
      <c r="K155" s="17" t="s">
        <v>62</v>
      </c>
      <c r="L155" s="17" t="s">
        <v>17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6">
        <v>1</v>
      </c>
      <c r="S155" s="16">
        <v>0</v>
      </c>
      <c r="T155" s="16">
        <v>0</v>
      </c>
      <c r="U155" s="16">
        <v>0</v>
      </c>
      <c r="V155" s="16">
        <v>0</v>
      </c>
      <c r="W155" s="16">
        <v>0</v>
      </c>
      <c r="X155" s="16">
        <v>1</v>
      </c>
      <c r="Y155" s="16">
        <v>0</v>
      </c>
      <c r="Z155" s="15">
        <v>100</v>
      </c>
      <c r="AA155" s="16">
        <v>2</v>
      </c>
      <c r="AB155" s="15">
        <v>100</v>
      </c>
      <c r="AC155" s="14"/>
      <c r="AD155" s="14" t="s">
        <v>102</v>
      </c>
    </row>
    <row r="156" spans="1:30">
      <c r="A156" s="21"/>
      <c r="B156" s="14"/>
      <c r="C156" s="14"/>
      <c r="D156" s="14"/>
      <c r="E156" s="14"/>
      <c r="F156" s="15"/>
      <c r="G156" s="15"/>
      <c r="H156" s="15"/>
      <c r="I156" s="15"/>
      <c r="J156" s="16"/>
      <c r="K156" s="17"/>
      <c r="L156" s="17" t="s">
        <v>64</v>
      </c>
      <c r="M156" s="16">
        <v>0</v>
      </c>
      <c r="N156" s="16">
        <v>0</v>
      </c>
      <c r="O156" s="16">
        <v>4</v>
      </c>
      <c r="P156" s="16">
        <v>0</v>
      </c>
      <c r="Q156" s="16">
        <v>0</v>
      </c>
      <c r="R156" s="16">
        <v>0</v>
      </c>
      <c r="S156" s="16">
        <v>0</v>
      </c>
      <c r="T156" s="16">
        <v>0</v>
      </c>
      <c r="U156" s="16">
        <v>0</v>
      </c>
      <c r="V156" s="16">
        <v>0</v>
      </c>
      <c r="W156" s="16">
        <v>0</v>
      </c>
      <c r="X156" s="16">
        <v>0</v>
      </c>
      <c r="Y156" s="16">
        <v>4</v>
      </c>
      <c r="Z156" s="15"/>
      <c r="AA156" s="16">
        <v>4</v>
      </c>
      <c r="AB156" s="15"/>
      <c r="AC156" s="14"/>
      <c r="AD156" s="14"/>
    </row>
    <row r="157" spans="1:30">
      <c r="A157" s="21"/>
      <c r="B157" s="14" t="s">
        <v>142</v>
      </c>
      <c r="C157" s="14"/>
      <c r="D157" s="14"/>
      <c r="E157" s="14"/>
      <c r="F157" s="15">
        <v>5100</v>
      </c>
      <c r="G157" s="15">
        <v>11000</v>
      </c>
      <c r="H157" s="15">
        <v>10635</v>
      </c>
      <c r="I157" s="15">
        <f>IFERROR((MIN(1,(H157/G157))*100),0)</f>
        <v>0</v>
      </c>
      <c r="J157" s="16">
        <f>SUM(M157:X157)</f>
        <v>0</v>
      </c>
      <c r="K157" s="17" t="s">
        <v>62</v>
      </c>
      <c r="L157" s="17" t="s">
        <v>17</v>
      </c>
      <c r="M157" s="16">
        <v>0</v>
      </c>
      <c r="N157" s="16">
        <v>0</v>
      </c>
      <c r="O157" s="16">
        <v>1</v>
      </c>
      <c r="P157" s="16">
        <v>0</v>
      </c>
      <c r="Q157" s="16">
        <v>0</v>
      </c>
      <c r="R157" s="16">
        <v>1</v>
      </c>
      <c r="S157" s="16">
        <v>0</v>
      </c>
      <c r="T157" s="16">
        <v>0</v>
      </c>
      <c r="U157" s="16">
        <v>1</v>
      </c>
      <c r="V157" s="16">
        <v>0</v>
      </c>
      <c r="W157" s="16">
        <v>0</v>
      </c>
      <c r="X157" s="16">
        <v>1</v>
      </c>
      <c r="Y157" s="16">
        <v>1</v>
      </c>
      <c r="Z157" s="15">
        <v>100</v>
      </c>
      <c r="AA157" s="16">
        <v>4</v>
      </c>
      <c r="AB157" s="15">
        <v>25</v>
      </c>
      <c r="AC157" s="14"/>
      <c r="AD157" s="14" t="s">
        <v>102</v>
      </c>
    </row>
    <row r="158" spans="1:30">
      <c r="A158" s="21"/>
      <c r="B158" s="14"/>
      <c r="C158" s="14"/>
      <c r="D158" s="14"/>
      <c r="E158" s="14"/>
      <c r="F158" s="15"/>
      <c r="G158" s="15"/>
      <c r="H158" s="15"/>
      <c r="I158" s="15"/>
      <c r="J158" s="16"/>
      <c r="K158" s="17"/>
      <c r="L158" s="17" t="s">
        <v>64</v>
      </c>
      <c r="M158" s="16">
        <v>0</v>
      </c>
      <c r="N158" s="16">
        <v>0</v>
      </c>
      <c r="O158" s="16">
        <v>1</v>
      </c>
      <c r="P158" s="16">
        <v>0</v>
      </c>
      <c r="Q158" s="16">
        <v>0</v>
      </c>
      <c r="R158" s="16">
        <v>0</v>
      </c>
      <c r="S158" s="16">
        <v>0</v>
      </c>
      <c r="T158" s="16">
        <v>0</v>
      </c>
      <c r="U158" s="16">
        <v>0</v>
      </c>
      <c r="V158" s="16">
        <v>0</v>
      </c>
      <c r="W158" s="16">
        <v>0</v>
      </c>
      <c r="X158" s="16">
        <v>0</v>
      </c>
      <c r="Y158" s="16">
        <v>1</v>
      </c>
      <c r="Z158" s="15"/>
      <c r="AA158" s="16">
        <v>1</v>
      </c>
      <c r="AB158" s="15"/>
      <c r="AC158" s="14"/>
      <c r="AD158" s="14"/>
    </row>
    <row r="159" spans="1:30">
      <c r="A159" s="21"/>
      <c r="B159" s="14" t="s">
        <v>143</v>
      </c>
      <c r="C159" s="14"/>
      <c r="D159" s="14"/>
      <c r="E159" s="14"/>
      <c r="F159" s="15">
        <v>2000</v>
      </c>
      <c r="G159" s="15">
        <v>0</v>
      </c>
      <c r="H159" s="15">
        <v>0</v>
      </c>
      <c r="I159" s="15">
        <f>IFERROR((MIN(1,(H159/G159))*100),0)</f>
        <v>0</v>
      </c>
      <c r="J159" s="16">
        <f>SUM(M159:X159)</f>
        <v>0</v>
      </c>
      <c r="K159" s="17" t="s">
        <v>62</v>
      </c>
      <c r="L159" s="17" t="s">
        <v>17</v>
      </c>
      <c r="M159" s="16">
        <v>0</v>
      </c>
      <c r="N159" s="16">
        <v>0</v>
      </c>
      <c r="O159" s="16">
        <v>0</v>
      </c>
      <c r="P159" s="16">
        <v>0</v>
      </c>
      <c r="Q159" s="16">
        <v>0</v>
      </c>
      <c r="R159" s="16">
        <v>1</v>
      </c>
      <c r="S159" s="16">
        <v>0</v>
      </c>
      <c r="T159" s="16">
        <v>0</v>
      </c>
      <c r="U159" s="16">
        <v>0</v>
      </c>
      <c r="V159" s="16">
        <v>0</v>
      </c>
      <c r="W159" s="16">
        <v>0</v>
      </c>
      <c r="X159" s="16">
        <v>1</v>
      </c>
      <c r="Y159" s="16">
        <v>0</v>
      </c>
      <c r="Z159" s="15">
        <v>100</v>
      </c>
      <c r="AA159" s="16">
        <v>2</v>
      </c>
      <c r="AB159" s="15">
        <v>50</v>
      </c>
      <c r="AC159" s="14"/>
      <c r="AD159" s="14" t="s">
        <v>102</v>
      </c>
    </row>
    <row r="160" spans="1:30">
      <c r="A160" s="21"/>
      <c r="B160" s="14"/>
      <c r="C160" s="14"/>
      <c r="D160" s="14"/>
      <c r="E160" s="14"/>
      <c r="F160" s="15"/>
      <c r="G160" s="15"/>
      <c r="H160" s="15"/>
      <c r="I160" s="15"/>
      <c r="J160" s="16"/>
      <c r="K160" s="17"/>
      <c r="L160" s="17" t="s">
        <v>64</v>
      </c>
      <c r="M160" s="16">
        <v>0</v>
      </c>
      <c r="N160" s="16">
        <v>0</v>
      </c>
      <c r="O160" s="16">
        <v>1</v>
      </c>
      <c r="P160" s="16">
        <v>0</v>
      </c>
      <c r="Q160" s="16">
        <v>0</v>
      </c>
      <c r="R160" s="16">
        <v>0</v>
      </c>
      <c r="S160" s="16">
        <v>0</v>
      </c>
      <c r="T160" s="16">
        <v>0</v>
      </c>
      <c r="U160" s="16">
        <v>0</v>
      </c>
      <c r="V160" s="16">
        <v>0</v>
      </c>
      <c r="W160" s="16">
        <v>0</v>
      </c>
      <c r="X160" s="16">
        <v>0</v>
      </c>
      <c r="Y160" s="16">
        <v>1</v>
      </c>
      <c r="Z160" s="15"/>
      <c r="AA160" s="16">
        <v>1</v>
      </c>
      <c r="AB160" s="15"/>
      <c r="AC160" s="14"/>
      <c r="AD160" s="14"/>
    </row>
  </sheetData>
  <mergeCells count="695">
    <mergeCell ref="Q4:S4"/>
    <mergeCell ref="B23:AD23"/>
    <mergeCell ref="A26:E28"/>
    <mergeCell ref="F26:F28"/>
    <mergeCell ref="G26:G28"/>
    <mergeCell ref="H26:H28"/>
    <mergeCell ref="I26:I28"/>
    <mergeCell ref="J26:J28"/>
    <mergeCell ref="K26:K28"/>
    <mergeCell ref="L26:L28"/>
    <mergeCell ref="M26:X26"/>
    <mergeCell ref="M27:O27"/>
    <mergeCell ref="P27:R27"/>
    <mergeCell ref="S27:U27"/>
    <mergeCell ref="V27:X27"/>
    <mergeCell ref="Y26:Z27"/>
    <mergeCell ref="AA26:AB27"/>
    <mergeCell ref="AC26:AC28"/>
    <mergeCell ref="AD26:AD28"/>
    <mergeCell ref="A29:E29"/>
    <mergeCell ref="A30:E30"/>
    <mergeCell ref="A31:E31"/>
    <mergeCell ref="A32:E33"/>
    <mergeCell ref="F32:F33"/>
    <mergeCell ref="G32:G33"/>
    <mergeCell ref="H32:H33"/>
    <mergeCell ref="I32:I33"/>
    <mergeCell ref="J32:J33"/>
    <mergeCell ref="K32:K33"/>
    <mergeCell ref="Z32:Z33"/>
    <mergeCell ref="AB32:AB33"/>
    <mergeCell ref="AC32:AC33"/>
    <mergeCell ref="AD32:AD33"/>
    <mergeCell ref="A34:E35"/>
    <mergeCell ref="F34:F35"/>
    <mergeCell ref="G34:G35"/>
    <mergeCell ref="H34:H35"/>
    <mergeCell ref="I34:I35"/>
    <mergeCell ref="J34:J35"/>
    <mergeCell ref="K34:K35"/>
    <mergeCell ref="Z34:Z35"/>
    <mergeCell ref="AB34:AB35"/>
    <mergeCell ref="AC34:AC35"/>
    <mergeCell ref="AD34:AD35"/>
    <mergeCell ref="A36:E37"/>
    <mergeCell ref="F36:F37"/>
    <mergeCell ref="G36:G37"/>
    <mergeCell ref="H36:H37"/>
    <mergeCell ref="I36:I37"/>
    <mergeCell ref="J36:J37"/>
    <mergeCell ref="K36:K37"/>
    <mergeCell ref="Z36:Z37"/>
    <mergeCell ref="AB36:AB37"/>
    <mergeCell ref="AC36:AC37"/>
    <mergeCell ref="AD36:AD37"/>
    <mergeCell ref="A38:E39"/>
    <mergeCell ref="F38:F39"/>
    <mergeCell ref="G38:G39"/>
    <mergeCell ref="H38:H39"/>
    <mergeCell ref="I38:I39"/>
    <mergeCell ref="J38:J39"/>
    <mergeCell ref="K38:K39"/>
    <mergeCell ref="Z38:Z39"/>
    <mergeCell ref="AB38:AB39"/>
    <mergeCell ref="AC38:AC39"/>
    <mergeCell ref="AD38:AD39"/>
    <mergeCell ref="A40:E40"/>
    <mergeCell ref="A41:A42"/>
    <mergeCell ref="B41:E42"/>
    <mergeCell ref="F41:F42"/>
    <mergeCell ref="G41:G42"/>
    <mergeCell ref="H41:H42"/>
    <mergeCell ref="I41:I42"/>
    <mergeCell ref="J41:J42"/>
    <mergeCell ref="K41:K42"/>
    <mergeCell ref="Z41:Z42"/>
    <mergeCell ref="AB41:AB42"/>
    <mergeCell ref="AC41:AC42"/>
    <mergeCell ref="AD41:AD42"/>
    <mergeCell ref="A43:A44"/>
    <mergeCell ref="B43:E44"/>
    <mergeCell ref="F43:F44"/>
    <mergeCell ref="G43:G44"/>
    <mergeCell ref="H43:H44"/>
    <mergeCell ref="I43:I44"/>
    <mergeCell ref="J43:J44"/>
    <mergeCell ref="K43:K44"/>
    <mergeCell ref="Z43:Z44"/>
    <mergeCell ref="AB43:AB44"/>
    <mergeCell ref="AC43:AC44"/>
    <mergeCell ref="AD43:AD44"/>
    <mergeCell ref="A45:A46"/>
    <mergeCell ref="B45:E46"/>
    <mergeCell ref="F45:F46"/>
    <mergeCell ref="G45:G46"/>
    <mergeCell ref="H45:H46"/>
    <mergeCell ref="I45:I46"/>
    <mergeCell ref="J45:J46"/>
    <mergeCell ref="K45:K46"/>
    <mergeCell ref="Z45:Z46"/>
    <mergeCell ref="AB45:AB46"/>
    <mergeCell ref="AC45:AC46"/>
    <mergeCell ref="AD45:AD46"/>
    <mergeCell ref="A47:E48"/>
    <mergeCell ref="F47:F48"/>
    <mergeCell ref="G47:G48"/>
    <mergeCell ref="H47:H48"/>
    <mergeCell ref="I47:I48"/>
    <mergeCell ref="J47:J48"/>
    <mergeCell ref="K47:K48"/>
    <mergeCell ref="Z47:Z48"/>
    <mergeCell ref="AB47:AB48"/>
    <mergeCell ref="AC47:AC48"/>
    <mergeCell ref="AD47:AD48"/>
    <mergeCell ref="A49:E49"/>
    <mergeCell ref="A50:A51"/>
    <mergeCell ref="B50:E51"/>
    <mergeCell ref="F50:F51"/>
    <mergeCell ref="G50:G51"/>
    <mergeCell ref="H50:H51"/>
    <mergeCell ref="I50:I51"/>
    <mergeCell ref="J50:J51"/>
    <mergeCell ref="K50:K51"/>
    <mergeCell ref="Z50:Z51"/>
    <mergeCell ref="AB50:AB51"/>
    <mergeCell ref="AC50:AC51"/>
    <mergeCell ref="AD50:AD51"/>
    <mergeCell ref="A52:A53"/>
    <mergeCell ref="B52:E53"/>
    <mergeCell ref="F52:F53"/>
    <mergeCell ref="G52:G53"/>
    <mergeCell ref="H52:H53"/>
    <mergeCell ref="I52:I53"/>
    <mergeCell ref="J52:J53"/>
    <mergeCell ref="K52:K53"/>
    <mergeCell ref="Z52:Z53"/>
    <mergeCell ref="AB52:AB53"/>
    <mergeCell ref="AC52:AC53"/>
    <mergeCell ref="AD52:AD53"/>
    <mergeCell ref="A54:A55"/>
    <mergeCell ref="B54:E55"/>
    <mergeCell ref="F54:F55"/>
    <mergeCell ref="G54:G55"/>
    <mergeCell ref="H54:H55"/>
    <mergeCell ref="I54:I55"/>
    <mergeCell ref="J54:J55"/>
    <mergeCell ref="K54:K55"/>
    <mergeCell ref="Z54:Z55"/>
    <mergeCell ref="AB54:AB55"/>
    <mergeCell ref="AC54:AC55"/>
    <mergeCell ref="AD54:AD55"/>
    <mergeCell ref="A56:E56"/>
    <mergeCell ref="B57:E57"/>
    <mergeCell ref="A58:A59"/>
    <mergeCell ref="B58:B59"/>
    <mergeCell ref="C58:E59"/>
    <mergeCell ref="F58:F59"/>
    <mergeCell ref="G58:G59"/>
    <mergeCell ref="H58:H59"/>
    <mergeCell ref="I58:I59"/>
    <mergeCell ref="J58:J59"/>
    <mergeCell ref="K58:K59"/>
    <mergeCell ref="Z58:Z59"/>
    <mergeCell ref="AB58:AB59"/>
    <mergeCell ref="AC58:AC59"/>
    <mergeCell ref="AD58:AD59"/>
    <mergeCell ref="A60:A61"/>
    <mergeCell ref="B60:B61"/>
    <mergeCell ref="C60:E61"/>
    <mergeCell ref="F60:F61"/>
    <mergeCell ref="G60:G61"/>
    <mergeCell ref="H60:H61"/>
    <mergeCell ref="I60:I61"/>
    <mergeCell ref="J60:J61"/>
    <mergeCell ref="K60:K61"/>
    <mergeCell ref="Z60:Z61"/>
    <mergeCell ref="AB60:AB61"/>
    <mergeCell ref="AC60:AC61"/>
    <mergeCell ref="AD60:AD61"/>
    <mergeCell ref="A62:A63"/>
    <mergeCell ref="B62:E63"/>
    <mergeCell ref="F62:F63"/>
    <mergeCell ref="G62:G63"/>
    <mergeCell ref="H62:H63"/>
    <mergeCell ref="I62:I63"/>
    <mergeCell ref="J62:J63"/>
    <mergeCell ref="K62:K63"/>
    <mergeCell ref="Z62:Z63"/>
    <mergeCell ref="AB62:AB63"/>
    <mergeCell ref="AC62:AC63"/>
    <mergeCell ref="AD62:AD63"/>
    <mergeCell ref="A64:E64"/>
    <mergeCell ref="A65:E65"/>
    <mergeCell ref="A66:E66"/>
    <mergeCell ref="A67:A68"/>
    <mergeCell ref="B67:E68"/>
    <mergeCell ref="F67:F68"/>
    <mergeCell ref="G67:G68"/>
    <mergeCell ref="H67:H68"/>
    <mergeCell ref="I67:I68"/>
    <mergeCell ref="J67:J68"/>
    <mergeCell ref="K67:K68"/>
    <mergeCell ref="Z67:Z68"/>
    <mergeCell ref="AB67:AB68"/>
    <mergeCell ref="AC67:AC68"/>
    <mergeCell ref="AD67:AD68"/>
    <mergeCell ref="A69:E69"/>
    <mergeCell ref="A70:A71"/>
    <mergeCell ref="B70:E71"/>
    <mergeCell ref="F70:F71"/>
    <mergeCell ref="G70:G71"/>
    <mergeCell ref="H70:H71"/>
    <mergeCell ref="I70:I71"/>
    <mergeCell ref="J70:J71"/>
    <mergeCell ref="K70:K71"/>
    <mergeCell ref="Z70:Z71"/>
    <mergeCell ref="AB70:AB71"/>
    <mergeCell ref="AC70:AC71"/>
    <mergeCell ref="AD70:AD71"/>
    <mergeCell ref="A72:E72"/>
    <mergeCell ref="A73:E73"/>
    <mergeCell ref="A74:E74"/>
    <mergeCell ref="B75:E75"/>
    <mergeCell ref="A76:A77"/>
    <mergeCell ref="B76:B77"/>
    <mergeCell ref="C76:E77"/>
    <mergeCell ref="F76:F77"/>
    <mergeCell ref="G76:G77"/>
    <mergeCell ref="H76:H77"/>
    <mergeCell ref="I76:I77"/>
    <mergeCell ref="J76:J77"/>
    <mergeCell ref="K76:K77"/>
    <mergeCell ref="Z76:Z77"/>
    <mergeCell ref="AB76:AB77"/>
    <mergeCell ref="AC76:AC77"/>
    <mergeCell ref="AD76:AD77"/>
    <mergeCell ref="A78:A79"/>
    <mergeCell ref="B78:B79"/>
    <mergeCell ref="C78:E79"/>
    <mergeCell ref="F78:F79"/>
    <mergeCell ref="G78:G79"/>
    <mergeCell ref="H78:H79"/>
    <mergeCell ref="I78:I79"/>
    <mergeCell ref="J78:J79"/>
    <mergeCell ref="K78:K79"/>
    <mergeCell ref="Z78:Z79"/>
    <mergeCell ref="AB78:AB79"/>
    <mergeCell ref="AC78:AC79"/>
    <mergeCell ref="AD78:AD79"/>
    <mergeCell ref="A80:A81"/>
    <mergeCell ref="B80:E81"/>
    <mergeCell ref="F80:F81"/>
    <mergeCell ref="G80:G81"/>
    <mergeCell ref="H80:H81"/>
    <mergeCell ref="I80:I81"/>
    <mergeCell ref="J80:J81"/>
    <mergeCell ref="K80:K81"/>
    <mergeCell ref="Z80:Z81"/>
    <mergeCell ref="AB80:AB81"/>
    <mergeCell ref="AC80:AC81"/>
    <mergeCell ref="AD80:AD81"/>
    <mergeCell ref="A82:A83"/>
    <mergeCell ref="B82:E83"/>
    <mergeCell ref="F82:F83"/>
    <mergeCell ref="G82:G83"/>
    <mergeCell ref="H82:H83"/>
    <mergeCell ref="I82:I83"/>
    <mergeCell ref="J82:J83"/>
    <mergeCell ref="K82:K83"/>
    <mergeCell ref="Z82:Z83"/>
    <mergeCell ref="AB82:AB83"/>
    <mergeCell ref="AC82:AC83"/>
    <mergeCell ref="AD82:AD83"/>
    <mergeCell ref="A84:E84"/>
    <mergeCell ref="A85:E85"/>
    <mergeCell ref="A86:E86"/>
    <mergeCell ref="A87:A88"/>
    <mergeCell ref="B87:E88"/>
    <mergeCell ref="F87:F88"/>
    <mergeCell ref="G87:G88"/>
    <mergeCell ref="H87:H88"/>
    <mergeCell ref="I87:I88"/>
    <mergeCell ref="J87:J88"/>
    <mergeCell ref="K87:K88"/>
    <mergeCell ref="Z87:Z88"/>
    <mergeCell ref="AB87:AB88"/>
    <mergeCell ref="AC87:AC88"/>
    <mergeCell ref="AD87:AD88"/>
    <mergeCell ref="A89:A90"/>
    <mergeCell ref="B89:E90"/>
    <mergeCell ref="F89:F90"/>
    <mergeCell ref="G89:G90"/>
    <mergeCell ref="H89:H90"/>
    <mergeCell ref="I89:I90"/>
    <mergeCell ref="J89:J90"/>
    <mergeCell ref="K89:K90"/>
    <mergeCell ref="Z89:Z90"/>
    <mergeCell ref="AB89:AB90"/>
    <mergeCell ref="AC89:AC90"/>
    <mergeCell ref="AD89:AD90"/>
    <mergeCell ref="A91:A92"/>
    <mergeCell ref="B91:E92"/>
    <mergeCell ref="F91:F92"/>
    <mergeCell ref="G91:G92"/>
    <mergeCell ref="H91:H92"/>
    <mergeCell ref="I91:I92"/>
    <mergeCell ref="J91:J92"/>
    <mergeCell ref="K91:K92"/>
    <mergeCell ref="Z91:Z92"/>
    <mergeCell ref="AB91:AB92"/>
    <mergeCell ref="AC91:AC92"/>
    <mergeCell ref="AD91:AD92"/>
    <mergeCell ref="A93:A94"/>
    <mergeCell ref="B93:E94"/>
    <mergeCell ref="F93:F94"/>
    <mergeCell ref="G93:G94"/>
    <mergeCell ref="H93:H94"/>
    <mergeCell ref="I93:I94"/>
    <mergeCell ref="J93:J94"/>
    <mergeCell ref="K93:K94"/>
    <mergeCell ref="Z93:Z94"/>
    <mergeCell ref="AB93:AB94"/>
    <mergeCell ref="AC93:AC94"/>
    <mergeCell ref="AD93:AD94"/>
    <mergeCell ref="A95:A96"/>
    <mergeCell ref="B95:E96"/>
    <mergeCell ref="F95:F96"/>
    <mergeCell ref="G95:G96"/>
    <mergeCell ref="H95:H96"/>
    <mergeCell ref="I95:I96"/>
    <mergeCell ref="J95:J96"/>
    <mergeCell ref="K95:K96"/>
    <mergeCell ref="Z95:Z96"/>
    <mergeCell ref="AB95:AB96"/>
    <mergeCell ref="AC95:AC96"/>
    <mergeCell ref="AD95:AD96"/>
    <mergeCell ref="A97:A98"/>
    <mergeCell ref="B97:E98"/>
    <mergeCell ref="F97:F98"/>
    <mergeCell ref="G97:G98"/>
    <mergeCell ref="H97:H98"/>
    <mergeCell ref="I97:I98"/>
    <mergeCell ref="J97:J98"/>
    <mergeCell ref="K97:K98"/>
    <mergeCell ref="Z97:Z98"/>
    <mergeCell ref="AB97:AB98"/>
    <mergeCell ref="AC97:AC98"/>
    <mergeCell ref="AD97:AD98"/>
    <mergeCell ref="A99:A100"/>
    <mergeCell ref="B99:E100"/>
    <mergeCell ref="F99:F100"/>
    <mergeCell ref="G99:G100"/>
    <mergeCell ref="H99:H100"/>
    <mergeCell ref="I99:I100"/>
    <mergeCell ref="J99:J100"/>
    <mergeCell ref="K99:K100"/>
    <mergeCell ref="Z99:Z100"/>
    <mergeCell ref="AB99:AB100"/>
    <mergeCell ref="AC99:AC100"/>
    <mergeCell ref="AD99:AD100"/>
    <mergeCell ref="A101:E101"/>
    <mergeCell ref="A102:E102"/>
    <mergeCell ref="B103:E103"/>
    <mergeCell ref="A104:A105"/>
    <mergeCell ref="B104:B105"/>
    <mergeCell ref="C104:E105"/>
    <mergeCell ref="F104:F105"/>
    <mergeCell ref="G104:G105"/>
    <mergeCell ref="H104:H105"/>
    <mergeCell ref="I104:I105"/>
    <mergeCell ref="J104:J105"/>
    <mergeCell ref="K104:K105"/>
    <mergeCell ref="Z104:Z105"/>
    <mergeCell ref="AB104:AB105"/>
    <mergeCell ref="AC104:AC105"/>
    <mergeCell ref="AD104:AD105"/>
    <mergeCell ref="A106:A107"/>
    <mergeCell ref="B106:B107"/>
    <mergeCell ref="C106:E107"/>
    <mergeCell ref="F106:F107"/>
    <mergeCell ref="G106:G107"/>
    <mergeCell ref="H106:H107"/>
    <mergeCell ref="I106:I107"/>
    <mergeCell ref="J106:J107"/>
    <mergeCell ref="K106:K107"/>
    <mergeCell ref="Z106:Z107"/>
    <mergeCell ref="AB106:AB107"/>
    <mergeCell ref="AC106:AC107"/>
    <mergeCell ref="AD106:AD107"/>
    <mergeCell ref="A108:A109"/>
    <mergeCell ref="B108:B109"/>
    <mergeCell ref="C108:E109"/>
    <mergeCell ref="F108:F109"/>
    <mergeCell ref="G108:G109"/>
    <mergeCell ref="H108:H109"/>
    <mergeCell ref="I108:I109"/>
    <mergeCell ref="J108:J109"/>
    <mergeCell ref="K108:K109"/>
    <mergeCell ref="Z108:Z109"/>
    <mergeCell ref="AB108:AB109"/>
    <mergeCell ref="AC108:AC109"/>
    <mergeCell ref="AD108:AD109"/>
    <mergeCell ref="A110:A111"/>
    <mergeCell ref="B110:B111"/>
    <mergeCell ref="C110:E111"/>
    <mergeCell ref="F110:F111"/>
    <mergeCell ref="G110:G111"/>
    <mergeCell ref="H110:H111"/>
    <mergeCell ref="I110:I111"/>
    <mergeCell ref="J110:J111"/>
    <mergeCell ref="K110:K111"/>
    <mergeCell ref="Z110:Z111"/>
    <mergeCell ref="AB110:AB111"/>
    <mergeCell ref="AC110:AC111"/>
    <mergeCell ref="AD110:AD111"/>
    <mergeCell ref="A112:A113"/>
    <mergeCell ref="B112:B113"/>
    <mergeCell ref="C112:E113"/>
    <mergeCell ref="F112:F113"/>
    <mergeCell ref="G112:G113"/>
    <mergeCell ref="H112:H113"/>
    <mergeCell ref="I112:I113"/>
    <mergeCell ref="J112:J113"/>
    <mergeCell ref="K112:K113"/>
    <mergeCell ref="Z112:Z113"/>
    <mergeCell ref="AB112:AB113"/>
    <mergeCell ref="AC112:AC113"/>
    <mergeCell ref="AD112:AD113"/>
    <mergeCell ref="A114:A115"/>
    <mergeCell ref="B114:B115"/>
    <mergeCell ref="C114:E115"/>
    <mergeCell ref="F114:F115"/>
    <mergeCell ref="G114:G115"/>
    <mergeCell ref="H114:H115"/>
    <mergeCell ref="I114:I115"/>
    <mergeCell ref="J114:J115"/>
    <mergeCell ref="K114:K115"/>
    <mergeCell ref="Z114:Z115"/>
    <mergeCell ref="AB114:AB115"/>
    <mergeCell ref="AC114:AC115"/>
    <mergeCell ref="AD114:AD115"/>
    <mergeCell ref="A116:A117"/>
    <mergeCell ref="B116:B117"/>
    <mergeCell ref="C116:E117"/>
    <mergeCell ref="F116:F117"/>
    <mergeCell ref="G116:G117"/>
    <mergeCell ref="H116:H117"/>
    <mergeCell ref="I116:I117"/>
    <mergeCell ref="J116:J117"/>
    <mergeCell ref="K116:K117"/>
    <mergeCell ref="Z116:Z117"/>
    <mergeCell ref="AB116:AB117"/>
    <mergeCell ref="AC116:AC117"/>
    <mergeCell ref="AD116:AD117"/>
    <mergeCell ref="B118:E118"/>
    <mergeCell ref="A119:A120"/>
    <mergeCell ref="B119:B120"/>
    <mergeCell ref="C119:E120"/>
    <mergeCell ref="F119:F120"/>
    <mergeCell ref="G119:G120"/>
    <mergeCell ref="H119:H120"/>
    <mergeCell ref="I119:I120"/>
    <mergeCell ref="J119:J120"/>
    <mergeCell ref="K119:K120"/>
    <mergeCell ref="Z119:Z120"/>
    <mergeCell ref="AB119:AB120"/>
    <mergeCell ref="AC119:AC120"/>
    <mergeCell ref="AD119:AD120"/>
    <mergeCell ref="A121:A122"/>
    <mergeCell ref="B121:B122"/>
    <mergeCell ref="C121:E122"/>
    <mergeCell ref="F121:F122"/>
    <mergeCell ref="G121:G122"/>
    <mergeCell ref="H121:H122"/>
    <mergeCell ref="I121:I122"/>
    <mergeCell ref="J121:J122"/>
    <mergeCell ref="K121:K122"/>
    <mergeCell ref="Z121:Z122"/>
    <mergeCell ref="AB121:AB122"/>
    <mergeCell ref="AC121:AC122"/>
    <mergeCell ref="AD121:AD122"/>
    <mergeCell ref="A123:A124"/>
    <mergeCell ref="B123:B124"/>
    <mergeCell ref="C123:E124"/>
    <mergeCell ref="F123:F124"/>
    <mergeCell ref="G123:G124"/>
    <mergeCell ref="H123:H124"/>
    <mergeCell ref="I123:I124"/>
    <mergeCell ref="J123:J124"/>
    <mergeCell ref="K123:K124"/>
    <mergeCell ref="Z123:Z124"/>
    <mergeCell ref="AB123:AB124"/>
    <mergeCell ref="AC123:AC124"/>
    <mergeCell ref="AD123:AD124"/>
    <mergeCell ref="A125:A126"/>
    <mergeCell ref="B125:B126"/>
    <mergeCell ref="C125:E126"/>
    <mergeCell ref="F125:F126"/>
    <mergeCell ref="G125:G126"/>
    <mergeCell ref="H125:H126"/>
    <mergeCell ref="I125:I126"/>
    <mergeCell ref="J125:J126"/>
    <mergeCell ref="K125:K126"/>
    <mergeCell ref="Z125:Z126"/>
    <mergeCell ref="AB125:AB126"/>
    <mergeCell ref="AC125:AC126"/>
    <mergeCell ref="AD125:AD126"/>
    <mergeCell ref="A127:A128"/>
    <mergeCell ref="B127:B128"/>
    <mergeCell ref="C127:E128"/>
    <mergeCell ref="F127:F128"/>
    <mergeCell ref="G127:G128"/>
    <mergeCell ref="H127:H128"/>
    <mergeCell ref="I127:I128"/>
    <mergeCell ref="J127:J128"/>
    <mergeCell ref="K127:K128"/>
    <mergeCell ref="Z127:Z128"/>
    <mergeCell ref="AB127:AB128"/>
    <mergeCell ref="AC127:AC128"/>
    <mergeCell ref="AD127:AD128"/>
    <mergeCell ref="A129:A130"/>
    <mergeCell ref="B129:B130"/>
    <mergeCell ref="C129:E130"/>
    <mergeCell ref="F129:F130"/>
    <mergeCell ref="G129:G130"/>
    <mergeCell ref="H129:H130"/>
    <mergeCell ref="I129:I130"/>
    <mergeCell ref="J129:J130"/>
    <mergeCell ref="K129:K130"/>
    <mergeCell ref="Z129:Z130"/>
    <mergeCell ref="AB129:AB130"/>
    <mergeCell ref="AC129:AC130"/>
    <mergeCell ref="AD129:AD130"/>
    <mergeCell ref="A131:A132"/>
    <mergeCell ref="B131:B132"/>
    <mergeCell ref="C131:E132"/>
    <mergeCell ref="F131:F132"/>
    <mergeCell ref="G131:G132"/>
    <mergeCell ref="H131:H132"/>
    <mergeCell ref="I131:I132"/>
    <mergeCell ref="J131:J132"/>
    <mergeCell ref="K131:K132"/>
    <mergeCell ref="Z131:Z132"/>
    <mergeCell ref="AB131:AB132"/>
    <mergeCell ref="AC131:AC132"/>
    <mergeCell ref="AD131:AD132"/>
    <mergeCell ref="A133:A134"/>
    <mergeCell ref="B133:B134"/>
    <mergeCell ref="C133:E134"/>
    <mergeCell ref="F133:F134"/>
    <mergeCell ref="G133:G134"/>
    <mergeCell ref="H133:H134"/>
    <mergeCell ref="I133:I134"/>
    <mergeCell ref="J133:J134"/>
    <mergeCell ref="K133:K134"/>
    <mergeCell ref="Z133:Z134"/>
    <mergeCell ref="AB133:AB134"/>
    <mergeCell ref="AC133:AC134"/>
    <mergeCell ref="AD133:AD134"/>
    <mergeCell ref="A135:E135"/>
    <mergeCell ref="A136:E136"/>
    <mergeCell ref="A137:A138"/>
    <mergeCell ref="B137:E138"/>
    <mergeCell ref="F137:F138"/>
    <mergeCell ref="G137:G138"/>
    <mergeCell ref="H137:H138"/>
    <mergeCell ref="I137:I138"/>
    <mergeCell ref="J137:J138"/>
    <mergeCell ref="K137:K138"/>
    <mergeCell ref="Z137:Z138"/>
    <mergeCell ref="AB137:AB138"/>
    <mergeCell ref="AC137:AC138"/>
    <mergeCell ref="AD137:AD138"/>
    <mergeCell ref="A139:A140"/>
    <mergeCell ref="B139:E140"/>
    <mergeCell ref="F139:F140"/>
    <mergeCell ref="G139:G140"/>
    <mergeCell ref="H139:H140"/>
    <mergeCell ref="I139:I140"/>
    <mergeCell ref="J139:J140"/>
    <mergeCell ref="K139:K140"/>
    <mergeCell ref="Z139:Z140"/>
    <mergeCell ref="AB139:AB140"/>
    <mergeCell ref="AC139:AC140"/>
    <mergeCell ref="AD139:AD140"/>
    <mergeCell ref="A141:A142"/>
    <mergeCell ref="B141:E142"/>
    <mergeCell ref="F141:F142"/>
    <mergeCell ref="G141:G142"/>
    <mergeCell ref="H141:H142"/>
    <mergeCell ref="I141:I142"/>
    <mergeCell ref="J141:J142"/>
    <mergeCell ref="K141:K142"/>
    <mergeCell ref="Z141:Z142"/>
    <mergeCell ref="AB141:AB142"/>
    <mergeCell ref="AC141:AC142"/>
    <mergeCell ref="AD141:AD142"/>
    <mergeCell ref="A143:E143"/>
    <mergeCell ref="A144:E144"/>
    <mergeCell ref="A145:A146"/>
    <mergeCell ref="B145:E146"/>
    <mergeCell ref="F145:F146"/>
    <mergeCell ref="G145:G146"/>
    <mergeCell ref="H145:H146"/>
    <mergeCell ref="I145:I146"/>
    <mergeCell ref="J145:J146"/>
    <mergeCell ref="K145:K146"/>
    <mergeCell ref="Z145:Z146"/>
    <mergeCell ref="AB145:AB146"/>
    <mergeCell ref="AC145:AC146"/>
    <mergeCell ref="AD145:AD146"/>
    <mergeCell ref="A147:A148"/>
    <mergeCell ref="B147:E148"/>
    <mergeCell ref="F147:F148"/>
    <mergeCell ref="G147:G148"/>
    <mergeCell ref="H147:H148"/>
    <mergeCell ref="I147:I148"/>
    <mergeCell ref="J147:J148"/>
    <mergeCell ref="K147:K148"/>
    <mergeCell ref="Z147:Z148"/>
    <mergeCell ref="AB147:AB148"/>
    <mergeCell ref="AC147:AC148"/>
    <mergeCell ref="AD147:AD148"/>
    <mergeCell ref="A149:A150"/>
    <mergeCell ref="B149:E150"/>
    <mergeCell ref="F149:F150"/>
    <mergeCell ref="G149:G150"/>
    <mergeCell ref="H149:H150"/>
    <mergeCell ref="I149:I150"/>
    <mergeCell ref="J149:J150"/>
    <mergeCell ref="K149:K150"/>
    <mergeCell ref="Z149:Z150"/>
    <mergeCell ref="AB149:AB150"/>
    <mergeCell ref="AC149:AC150"/>
    <mergeCell ref="AD149:AD150"/>
    <mergeCell ref="A151:A152"/>
    <mergeCell ref="B151:E152"/>
    <mergeCell ref="F151:F152"/>
    <mergeCell ref="G151:G152"/>
    <mergeCell ref="H151:H152"/>
    <mergeCell ref="I151:I152"/>
    <mergeCell ref="J151:J152"/>
    <mergeCell ref="K151:K152"/>
    <mergeCell ref="Z151:Z152"/>
    <mergeCell ref="AB151:AB152"/>
    <mergeCell ref="AC151:AC152"/>
    <mergeCell ref="AD151:AD152"/>
    <mergeCell ref="A153:A154"/>
    <mergeCell ref="B153:E154"/>
    <mergeCell ref="F153:F154"/>
    <mergeCell ref="G153:G154"/>
    <mergeCell ref="H153:H154"/>
    <mergeCell ref="I153:I154"/>
    <mergeCell ref="J153:J154"/>
    <mergeCell ref="K153:K154"/>
    <mergeCell ref="Z153:Z154"/>
    <mergeCell ref="AB153:AB154"/>
    <mergeCell ref="AC153:AC154"/>
    <mergeCell ref="AD153:AD154"/>
    <mergeCell ref="A155:A156"/>
    <mergeCell ref="B155:E156"/>
    <mergeCell ref="F155:F156"/>
    <mergeCell ref="G155:G156"/>
    <mergeCell ref="H155:H156"/>
    <mergeCell ref="I155:I156"/>
    <mergeCell ref="J155:J156"/>
    <mergeCell ref="K155:K156"/>
    <mergeCell ref="Z155:Z156"/>
    <mergeCell ref="AB155:AB156"/>
    <mergeCell ref="AC155:AC156"/>
    <mergeCell ref="AD155:AD156"/>
    <mergeCell ref="A157:A158"/>
    <mergeCell ref="B157:E158"/>
    <mergeCell ref="F157:F158"/>
    <mergeCell ref="G157:G158"/>
    <mergeCell ref="H157:H158"/>
    <mergeCell ref="I157:I158"/>
    <mergeCell ref="J157:J158"/>
    <mergeCell ref="K157:K158"/>
    <mergeCell ref="Z157:Z158"/>
    <mergeCell ref="AB157:AB158"/>
    <mergeCell ref="AC157:AC158"/>
    <mergeCell ref="AD157:AD158"/>
    <mergeCell ref="A159:A160"/>
    <mergeCell ref="B159:E160"/>
    <mergeCell ref="F159:F160"/>
    <mergeCell ref="G159:G160"/>
    <mergeCell ref="H159:H160"/>
    <mergeCell ref="I159:I160"/>
    <mergeCell ref="J159:J160"/>
    <mergeCell ref="K159:K160"/>
    <mergeCell ref="Z159:Z160"/>
    <mergeCell ref="AB159:AB160"/>
    <mergeCell ref="AC159:AC160"/>
    <mergeCell ref="AD159:AD16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2025-08-28T02:26:23Z</dcterms:created>
  <dcterms:modified xsi:type="dcterms:W3CDTF">2025-08-28T02:26:23Z</dcterms:modified>
</cp:coreProperties>
</file>