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4240" windowHeight="13140"/>
  </bookViews>
  <sheets>
    <sheet name="M.1ปี66ล่าสุด" sheetId="4" r:id="rId1"/>
    <sheet name="M.1" sheetId="1" r:id="rId2"/>
    <sheet name="แม่ฮ่องสอน.65 หน้า 2" sheetId="3" r:id="rId3"/>
    <sheet name="แม่ฮ่องสอน.65" sheetId="2" r:id="rId4"/>
  </sheets>
  <externalReferences>
    <externalReference r:id="rId5"/>
  </externalReferences>
  <definedNames>
    <definedName name="____DAT2" localSheetId="1">'[1]ครุภัณฑ์ ลงนาม-เบิกจ่าย'!#REF!</definedName>
    <definedName name="____DAT2" localSheetId="0">'[1]ครุภัณฑ์ ลงนาม-เบิกจ่าย'!#REF!</definedName>
    <definedName name="____DAT2" localSheetId="3">'[1]ครุภัณฑ์ ลงนาม-เบิกจ่าย'!#REF!</definedName>
    <definedName name="____DAT2" localSheetId="2">'[1]ครุภัณฑ์ ลงนาม-เบิกจ่าย'!#REF!</definedName>
    <definedName name="____DAT2">'[1]ครุภัณฑ์ ลงนาม-เบิกจ่าย'!#REF!</definedName>
    <definedName name="____DAT3" localSheetId="1">'[1]ครุภัณฑ์ ลงนาม-เบิกจ่าย'!#REF!</definedName>
    <definedName name="____DAT3" localSheetId="0">'[1]ครุภัณฑ์ ลงนาม-เบิกจ่าย'!#REF!</definedName>
    <definedName name="____DAT3" localSheetId="3">'[1]ครุภัณฑ์ ลงนาม-เบิกจ่าย'!#REF!</definedName>
    <definedName name="____DAT3" localSheetId="2">'[1]ครุภัณฑ์ ลงนาม-เบิกจ่าย'!#REF!</definedName>
    <definedName name="____DAT3">'[1]ครุภัณฑ์ ลงนาม-เบิกจ่าย'!#REF!</definedName>
    <definedName name="___DAT2" localSheetId="1">'[1]ครุภัณฑ์ ลงนาม-เบิกจ่าย'!#REF!</definedName>
    <definedName name="___DAT2" localSheetId="0">'[1]ครุภัณฑ์ ลงนาม-เบิกจ่าย'!#REF!</definedName>
    <definedName name="___DAT2" localSheetId="3">'[1]ครุภัณฑ์ ลงนาม-เบิกจ่าย'!#REF!</definedName>
    <definedName name="___DAT2" localSheetId="2">'[1]ครุภัณฑ์ ลงนาม-เบิกจ่าย'!#REF!</definedName>
    <definedName name="___DAT2">'[1]ครุภัณฑ์ ลงนาม-เบิกจ่าย'!#REF!</definedName>
    <definedName name="___DAT3" localSheetId="1">'[1]ครุภัณฑ์ ลงนาม-เบิกจ่าย'!#REF!</definedName>
    <definedName name="___DAT3" localSheetId="0">'[1]ครุภัณฑ์ ลงนาม-เบิกจ่าย'!#REF!</definedName>
    <definedName name="___DAT3" localSheetId="3">'[1]ครุภัณฑ์ ลงนาม-เบิกจ่าย'!#REF!</definedName>
    <definedName name="___DAT3" localSheetId="2">'[1]ครุภัณฑ์ ลงนาม-เบิกจ่าย'!#REF!</definedName>
    <definedName name="___DAT3">'[1]ครุภัณฑ์ ลงนาม-เบิกจ่าย'!#REF!</definedName>
    <definedName name="__DAT2" localSheetId="1">'[1]ครุภัณฑ์ ลงนาม-เบิกจ่าย'!#REF!</definedName>
    <definedName name="__DAT2" localSheetId="0">'[1]ครุภัณฑ์ ลงนาม-เบิกจ่าย'!#REF!</definedName>
    <definedName name="__DAT2" localSheetId="3">'[1]ครุภัณฑ์ ลงนาม-เบิกจ่าย'!#REF!</definedName>
    <definedName name="__DAT2" localSheetId="2">'[1]ครุภัณฑ์ ลงนาม-เบิกจ่าย'!#REF!</definedName>
    <definedName name="__DAT2">'[1]ครุภัณฑ์ ลงนาม-เบิกจ่าย'!#REF!</definedName>
    <definedName name="__DAT3" localSheetId="1">'[1]ครุภัณฑ์ ลงนาม-เบิกจ่าย'!#REF!</definedName>
    <definedName name="__DAT3" localSheetId="0">'[1]ครุภัณฑ์ ลงนาม-เบิกจ่าย'!#REF!</definedName>
    <definedName name="__DAT3" localSheetId="3">'[1]ครุภัณฑ์ ลงนาม-เบิกจ่าย'!#REF!</definedName>
    <definedName name="__DAT3" localSheetId="2">'[1]ครุภัณฑ์ ลงนาม-เบิกจ่าย'!#REF!</definedName>
    <definedName name="__DAT3">'[1]ครุภัณฑ์ ลงนาม-เบิกจ่าย'!#REF!</definedName>
    <definedName name="_DAT2" localSheetId="1">'[1]ครุภัณฑ์ ลงนาม-เบิกจ่าย'!#REF!</definedName>
    <definedName name="_DAT2" localSheetId="0">'[1]ครุภัณฑ์ ลงนาม-เบิกจ่าย'!#REF!</definedName>
    <definedName name="_DAT2" localSheetId="3">'[1]ครุภัณฑ์ ลงนาม-เบิกจ่าย'!#REF!</definedName>
    <definedName name="_DAT2" localSheetId="2">'[1]ครุภัณฑ์ ลงนาม-เบิกจ่าย'!#REF!</definedName>
    <definedName name="_DAT2">'[1]ครุภัณฑ์ ลงนาม-เบิกจ่าย'!#REF!</definedName>
    <definedName name="_DAT3" localSheetId="1">'[1]ครุภัณฑ์ ลงนาม-เบิกจ่าย'!#REF!</definedName>
    <definedName name="_DAT3" localSheetId="0">'[1]ครุภัณฑ์ ลงนาม-เบิกจ่าย'!#REF!</definedName>
    <definedName name="_DAT3" localSheetId="3">'[1]ครุภัณฑ์ ลงนาม-เบิกจ่าย'!#REF!</definedName>
    <definedName name="_DAT3" localSheetId="2">'[1]ครุภัณฑ์ ลงนาม-เบิกจ่าย'!#REF!</definedName>
    <definedName name="_DAT3">'[1]ครุภัณฑ์ ลงนาม-เบิกจ่าย'!#REF!</definedName>
    <definedName name="A" localSheetId="1">#REF!</definedName>
    <definedName name="A" localSheetId="0">#REF!</definedName>
    <definedName name="A" localSheetId="3">#REF!</definedName>
    <definedName name="A" localSheetId="2">#REF!</definedName>
    <definedName name="A">#REF!</definedName>
    <definedName name="D" localSheetId="1">#REF!</definedName>
    <definedName name="D" localSheetId="0">#REF!</definedName>
    <definedName name="D" localSheetId="3">#REF!</definedName>
    <definedName name="D" localSheetId="2">#REF!</definedName>
    <definedName name="D">#REF!</definedName>
    <definedName name="_xlnm.Print_Area" localSheetId="1">M.1!$A$1:$AP$36</definedName>
    <definedName name="_xlnm.Print_Area" localSheetId="0">M.1ปี66ล่าสุด!$A$1:$AP$42</definedName>
    <definedName name="_xlnm.Print_Area" localSheetId="3">แม่ฮ่องสอน.65!$A$1:$AN$40</definedName>
    <definedName name="_xlnm.Print_Area" localSheetId="2">'แม่ฮ่องสอน.65 หน้า 2'!$A$1:$AN$25</definedName>
    <definedName name="_xlnm.Print_Area">#REF!</definedName>
    <definedName name="PRINT_AREA_MI" localSheetId="1">#REF!</definedName>
    <definedName name="PRINT_AREA_MI" localSheetId="0">#REF!</definedName>
    <definedName name="PRINT_AREA_MI" localSheetId="3">#REF!</definedName>
    <definedName name="PRINT_AREA_MI" localSheetId="2">#REF!</definedName>
    <definedName name="PRINT_AREA_MI">#REF!</definedName>
    <definedName name="_xlnm.Print_Titles" localSheetId="1">M.1!$5:$5</definedName>
    <definedName name="_xlnm.Print_Titles" localSheetId="0">M.1ปี66ล่าสุด!$5:$5</definedName>
    <definedName name="_xlnm.Print_Titles" localSheetId="3">แม่ฮ่องสอน.65!$8:$8</definedName>
    <definedName name="_xlnm.Print_Titles" localSheetId="2">'แม่ฮ่องสอน.65 หน้า 2'!$8:$8</definedName>
    <definedName name="T01_" localSheetId="1">#REF!</definedName>
    <definedName name="T01_" localSheetId="0">#REF!</definedName>
    <definedName name="T01_" localSheetId="3">#REF!</definedName>
    <definedName name="T01_" localSheetId="2">#REF!</definedName>
    <definedName name="T01_">#REF!</definedName>
    <definedName name="TEST2" localSheetId="1">'[1]ครุภัณฑ์ ลงนาม-เบิกจ่าย'!#REF!</definedName>
    <definedName name="TEST2" localSheetId="0">'[1]ครุภัณฑ์ ลงนาม-เบิกจ่าย'!#REF!</definedName>
    <definedName name="TEST2" localSheetId="3">'[1]ครุภัณฑ์ ลงนาม-เบิกจ่าย'!#REF!</definedName>
    <definedName name="TEST2" localSheetId="2">'[1]ครุภัณฑ์ ลงนาม-เบิกจ่าย'!#REF!</definedName>
    <definedName name="TEST2">'[1]ครุภัณฑ์ ลงนาม-เบิกจ่าย'!#REF!</definedName>
    <definedName name="TEST3" localSheetId="1">'[1]ครุภัณฑ์ ลงนาม-เบิกจ่าย'!#REF!</definedName>
    <definedName name="TEST3" localSheetId="0">'[1]ครุภัณฑ์ ลงนาม-เบิกจ่าย'!#REF!</definedName>
    <definedName name="TEST3" localSheetId="3">'[1]ครุภัณฑ์ ลงนาม-เบิกจ่าย'!#REF!</definedName>
    <definedName name="TEST3" localSheetId="2">'[1]ครุภัณฑ์ ลงนาม-เบิกจ่าย'!#REF!</definedName>
    <definedName name="TEST3">'[1]ครุภัณฑ์ ลงนาม-เบิกจ่าย'!#REF!</definedName>
    <definedName name="TEST4" localSheetId="1">'[1]ครุภัณฑ์ ลงนาม-เบิกจ่าย'!#REF!</definedName>
    <definedName name="TEST4" localSheetId="0">'[1]ครุภัณฑ์ ลงนาม-เบิกจ่าย'!#REF!</definedName>
    <definedName name="TEST4" localSheetId="3">'[1]ครุภัณฑ์ ลงนาม-เบิกจ่าย'!#REF!</definedName>
    <definedName name="TEST4" localSheetId="2">'[1]ครุภัณฑ์ ลงนาม-เบิกจ่าย'!#REF!</definedName>
    <definedName name="TEST4">'[1]ครุภัณฑ์ ลงนาม-เบิกจ่าย'!#REF!</definedName>
    <definedName name="vg" localSheetId="1">#REF!</definedName>
    <definedName name="vg" localSheetId="0">#REF!</definedName>
    <definedName name="vg" localSheetId="3">#REF!</definedName>
    <definedName name="vg" localSheetId="2">#REF!</definedName>
    <definedName name="vg">#REF!</definedName>
    <definedName name="X" localSheetId="1">#REF!</definedName>
    <definedName name="X" localSheetId="0">#REF!</definedName>
    <definedName name="X" localSheetId="3">#REF!</definedName>
    <definedName name="X" localSheetId="2">#REF!</definedName>
    <definedName name="X">#REF!</definedName>
    <definedName name="Z" localSheetId="1">#REF!</definedName>
    <definedName name="Z" localSheetId="0">#REF!</definedName>
    <definedName name="Z" localSheetId="3">#REF!</definedName>
    <definedName name="Z" localSheetId="2">#REF!</definedName>
    <definedName name="Z">#REF!</definedName>
    <definedName name="กก" localSheetId="1">#REF!</definedName>
    <definedName name="กก" localSheetId="0">#REF!</definedName>
    <definedName name="กก" localSheetId="3">#REF!</definedName>
    <definedName name="กก" localSheetId="2">#REF!</definedName>
    <definedName name="กก">#REF!</definedName>
    <definedName name="กนฟาว" localSheetId="1">#REF!</definedName>
    <definedName name="กนฟาว" localSheetId="0">#REF!</definedName>
    <definedName name="กนฟาว" localSheetId="3">#REF!</definedName>
    <definedName name="กนฟาว" localSheetId="2">#REF!</definedName>
    <definedName name="กนฟาว">#REF!</definedName>
    <definedName name="ก่าเวร" localSheetId="1">#REF!</definedName>
    <definedName name="ก่าเวร" localSheetId="0">#REF!</definedName>
    <definedName name="ก่าเวร" localSheetId="3">#REF!</definedName>
    <definedName name="ก่าเวร" localSheetId="2">#REF!</definedName>
    <definedName name="ก่าเวร">#REF!</definedName>
    <definedName name="ด" localSheetId="1">#REF!</definedName>
    <definedName name="ด" localSheetId="0">#REF!</definedName>
    <definedName name="ด" localSheetId="3">#REF!</definedName>
    <definedName name="ด" localSheetId="2">#REF!</definedName>
    <definedName name="ด">#REF!</definedName>
    <definedName name="แม่ฮ่องสอน2">'[1]ครุภัณฑ์ ลงนาม-เบิกจ่าย'!#REF!</definedName>
    <definedName name="สตร." localSheetId="1">#REF!</definedName>
    <definedName name="สตร." localSheetId="0">#REF!</definedName>
    <definedName name="สตร." localSheetId="3">#REF!</definedName>
    <definedName name="สตร." localSheetId="2">#REF!</definedName>
    <definedName name="สตร.">#REF!</definedName>
    <definedName name="สรำน" localSheetId="1">#REF!</definedName>
    <definedName name="สรำน" localSheetId="0">#REF!</definedName>
    <definedName name="สรำน" localSheetId="3">#REF!</definedName>
    <definedName name="สรำน" localSheetId="2">#REF!</definedName>
    <definedName name="สรำน">#REF!</definedName>
    <definedName name="สเรพ" localSheetId="1">#REF!</definedName>
    <definedName name="สเรพ" localSheetId="0">#REF!</definedName>
    <definedName name="สเรพ" localSheetId="3">#REF!</definedName>
    <definedName name="สเรพ" localSheetId="2">#REF!</definedName>
    <definedName name="สเรพ">#REF!</definedName>
    <definedName name="สส">'[1]ครุภัณฑ์ ลงนาม-เบิกจ่าย'!#REF!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34" i="4" l="1"/>
  <c r="W17" i="4"/>
  <c r="Y17" i="4"/>
  <c r="AA17" i="4"/>
  <c r="AM46" i="4"/>
  <c r="AK46" i="4"/>
  <c r="AI46" i="4"/>
  <c r="AG46" i="4"/>
  <c r="AE46" i="4"/>
  <c r="AC46" i="4"/>
  <c r="AA46" i="4"/>
  <c r="Y46" i="4"/>
  <c r="W46" i="4"/>
  <c r="U46" i="4"/>
  <c r="S46" i="4"/>
  <c r="Q46" i="4"/>
  <c r="AM45" i="4"/>
  <c r="AN45" i="4" s="1"/>
  <c r="AK45" i="4"/>
  <c r="AL45" i="4" s="1"/>
  <c r="AI45" i="4"/>
  <c r="AG45" i="4"/>
  <c r="AE45" i="4"/>
  <c r="AF45" i="4" s="1"/>
  <c r="AC45" i="4"/>
  <c r="AA45" i="4"/>
  <c r="AB45" i="4" s="1"/>
  <c r="Y45" i="4"/>
  <c r="Z45" i="4" s="1"/>
  <c r="W45" i="4"/>
  <c r="S45" i="4"/>
  <c r="Q45" i="4"/>
  <c r="B45" i="4"/>
  <c r="AM44" i="4"/>
  <c r="AK44" i="4"/>
  <c r="AI44" i="4"/>
  <c r="AG44" i="4"/>
  <c r="AE44" i="4"/>
  <c r="AC44" i="4"/>
  <c r="AA44" i="4"/>
  <c r="Y44" i="4"/>
  <c r="W44" i="4"/>
  <c r="U44" i="4"/>
  <c r="S44" i="4"/>
  <c r="Q44" i="4"/>
  <c r="AM43" i="4"/>
  <c r="AK43" i="4"/>
  <c r="AI43" i="4"/>
  <c r="AJ43" i="4" s="1"/>
  <c r="AG43" i="4"/>
  <c r="AH43" i="4" s="1"/>
  <c r="AE43" i="4"/>
  <c r="AF43" i="4" s="1"/>
  <c r="AC43" i="4"/>
  <c r="AA43" i="4"/>
  <c r="Y43" i="4"/>
  <c r="W43" i="4"/>
  <c r="S43" i="4"/>
  <c r="Q43" i="4"/>
  <c r="B43" i="4"/>
  <c r="AM20" i="4"/>
  <c r="W16" i="4"/>
  <c r="AM42" i="4"/>
  <c r="AK42" i="4"/>
  <c r="AI42" i="4"/>
  <c r="AG42" i="4"/>
  <c r="AE42" i="4"/>
  <c r="AC42" i="4"/>
  <c r="AA42" i="4"/>
  <c r="Y42" i="4"/>
  <c r="W42" i="4"/>
  <c r="U42" i="4"/>
  <c r="S42" i="4"/>
  <c r="Q42" i="4"/>
  <c r="AM41" i="4"/>
  <c r="AN41" i="4" s="1"/>
  <c r="AK41" i="4"/>
  <c r="AI41" i="4"/>
  <c r="AJ41" i="4" s="1"/>
  <c r="AG41" i="4"/>
  <c r="AE41" i="4"/>
  <c r="AC41" i="4"/>
  <c r="AA41" i="4"/>
  <c r="Y41" i="4"/>
  <c r="W41" i="4"/>
  <c r="X41" i="4" s="1"/>
  <c r="S41" i="4"/>
  <c r="Q41" i="4"/>
  <c r="B41" i="4"/>
  <c r="AM40" i="4"/>
  <c r="AK40" i="4"/>
  <c r="AI40" i="4"/>
  <c r="AG40" i="4"/>
  <c r="AE40" i="4"/>
  <c r="AC40" i="4"/>
  <c r="AA40" i="4"/>
  <c r="Y40" i="4"/>
  <c r="W40" i="4"/>
  <c r="U40" i="4"/>
  <c r="S40" i="4"/>
  <c r="Q40" i="4"/>
  <c r="AM39" i="4"/>
  <c r="AN39" i="4" s="1"/>
  <c r="AK39" i="4"/>
  <c r="AI39" i="4"/>
  <c r="AJ39" i="4" s="1"/>
  <c r="AG39" i="4"/>
  <c r="AH39" i="4" s="1"/>
  <c r="AE39" i="4"/>
  <c r="AC39" i="4"/>
  <c r="AA39" i="4"/>
  <c r="Y39" i="4"/>
  <c r="W39" i="4"/>
  <c r="X39" i="4" s="1"/>
  <c r="AM37" i="4"/>
  <c r="AK37" i="4"/>
  <c r="AI37" i="4"/>
  <c r="AG37" i="4"/>
  <c r="AE37" i="4"/>
  <c r="AC37" i="4"/>
  <c r="AA37" i="4"/>
  <c r="Y37" i="4"/>
  <c r="W37" i="4"/>
  <c r="U37" i="4"/>
  <c r="S37" i="4"/>
  <c r="Q37" i="4"/>
  <c r="AM36" i="4"/>
  <c r="AN36" i="4" s="1"/>
  <c r="AK36" i="4"/>
  <c r="AL36" i="4" s="1"/>
  <c r="AI36" i="4"/>
  <c r="AG36" i="4"/>
  <c r="AE36" i="4"/>
  <c r="AC36" i="4"/>
  <c r="AA36" i="4"/>
  <c r="Y36" i="4"/>
  <c r="W36" i="4"/>
  <c r="X36" i="4" s="1"/>
  <c r="S36" i="4"/>
  <c r="Q36" i="4"/>
  <c r="AM34" i="4"/>
  <c r="AK34" i="4"/>
  <c r="AI34" i="4"/>
  <c r="AG34" i="4"/>
  <c r="AE34" i="4"/>
  <c r="AC34" i="4"/>
  <c r="AM33" i="4"/>
  <c r="AK33" i="4"/>
  <c r="AI33" i="4"/>
  <c r="AG33" i="4"/>
  <c r="AE33" i="4"/>
  <c r="AC33" i="4"/>
  <c r="AA33" i="4"/>
  <c r="AM31" i="4"/>
  <c r="AK31" i="4"/>
  <c r="AI31" i="4"/>
  <c r="AG31" i="4"/>
  <c r="AE31" i="4"/>
  <c r="AC31" i="4"/>
  <c r="AA31" i="4"/>
  <c r="Y31" i="4"/>
  <c r="W31" i="4"/>
  <c r="U31" i="4"/>
  <c r="S31" i="4"/>
  <c r="Q31" i="4"/>
  <c r="AM30" i="4"/>
  <c r="AN30" i="4" s="1"/>
  <c r="AK30" i="4"/>
  <c r="AI30" i="4"/>
  <c r="AJ30" i="4" s="1"/>
  <c r="AG30" i="4"/>
  <c r="AE30" i="4"/>
  <c r="AC30" i="4"/>
  <c r="AA30" i="4"/>
  <c r="Y30" i="4"/>
  <c r="W30" i="4"/>
  <c r="X30" i="4" s="1"/>
  <c r="S30" i="4"/>
  <c r="Q30" i="4"/>
  <c r="AM28" i="4"/>
  <c r="AM27" i="4"/>
  <c r="AM26" i="4"/>
  <c r="AK26" i="4"/>
  <c r="AI26" i="4"/>
  <c r="AG26" i="4"/>
  <c r="AE26" i="4"/>
  <c r="AC26" i="4"/>
  <c r="AA26" i="4"/>
  <c r="Y26" i="4"/>
  <c r="U26" i="4"/>
  <c r="AM25" i="4"/>
  <c r="AK25" i="4"/>
  <c r="AI25" i="4"/>
  <c r="AG25" i="4"/>
  <c r="AE25" i="4"/>
  <c r="AC25" i="4"/>
  <c r="AA25" i="4"/>
  <c r="Y25" i="4"/>
  <c r="U25" i="4"/>
  <c r="AM24" i="4"/>
  <c r="AK24" i="4"/>
  <c r="AI24" i="4"/>
  <c r="AG24" i="4"/>
  <c r="AE24" i="4"/>
  <c r="AC24" i="4"/>
  <c r="AA24" i="4"/>
  <c r="Y24" i="4"/>
  <c r="W24" i="4"/>
  <c r="U24" i="4"/>
  <c r="AM23" i="4"/>
  <c r="AK23" i="4"/>
  <c r="AI23" i="4"/>
  <c r="AG23" i="4"/>
  <c r="AE23" i="4"/>
  <c r="AC23" i="4"/>
  <c r="AA23" i="4"/>
  <c r="Y23" i="4"/>
  <c r="W23" i="4"/>
  <c r="U23" i="4"/>
  <c r="AM19" i="4"/>
  <c r="AK19" i="4"/>
  <c r="AI19" i="4"/>
  <c r="AG19" i="4"/>
  <c r="AE19" i="4"/>
  <c r="AC19" i="4"/>
  <c r="AA19" i="4"/>
  <c r="Y19" i="4"/>
  <c r="W19" i="4"/>
  <c r="U19" i="4"/>
  <c r="AM18" i="4"/>
  <c r="AK18" i="4"/>
  <c r="AI18" i="4"/>
  <c r="AG18" i="4"/>
  <c r="AE18" i="4"/>
  <c r="AC18" i="4"/>
  <c r="AA18" i="4"/>
  <c r="Y18" i="4"/>
  <c r="W18" i="4"/>
  <c r="AM17" i="4"/>
  <c r="AK17" i="4"/>
  <c r="AI17" i="4"/>
  <c r="AG17" i="4"/>
  <c r="AE17" i="4"/>
  <c r="AC17" i="4"/>
  <c r="AM16" i="4"/>
  <c r="AK16" i="4"/>
  <c r="AI16" i="4"/>
  <c r="AG16" i="4"/>
  <c r="AE16" i="4"/>
  <c r="AC16" i="4"/>
  <c r="AA16" i="4"/>
  <c r="Y16" i="4"/>
  <c r="AM14" i="4"/>
  <c r="AK14" i="4"/>
  <c r="AM13" i="4"/>
  <c r="AK13" i="4"/>
  <c r="AM11" i="4"/>
  <c r="AK11" i="4"/>
  <c r="AI11" i="4"/>
  <c r="AG11" i="4"/>
  <c r="AE11" i="4"/>
  <c r="AC11" i="4"/>
  <c r="AA11" i="4"/>
  <c r="Y11" i="4"/>
  <c r="W11" i="4"/>
  <c r="S11" i="4"/>
  <c r="AM10" i="4"/>
  <c r="AK10" i="4"/>
  <c r="AI10" i="4"/>
  <c r="AG10" i="4"/>
  <c r="AE10" i="4"/>
  <c r="AC10" i="4"/>
  <c r="AA10" i="4"/>
  <c r="Y10" i="4"/>
  <c r="W10" i="4"/>
  <c r="S10" i="4"/>
  <c r="AK25" i="3"/>
  <c r="AI25" i="3"/>
  <c r="AG25" i="3"/>
  <c r="AH24" i="3" s="1"/>
  <c r="AE25" i="3"/>
  <c r="AC25" i="3"/>
  <c r="AA25" i="3"/>
  <c r="AB24" i="3" s="1"/>
  <c r="Y25" i="3"/>
  <c r="Z24" i="3" s="1"/>
  <c r="W25" i="3"/>
  <c r="AK24" i="3"/>
  <c r="AI24" i="3"/>
  <c r="AJ24" i="3" s="1"/>
  <c r="AG24" i="3"/>
  <c r="AE24" i="3"/>
  <c r="AF24" i="3" s="1"/>
  <c r="AC24" i="3"/>
  <c r="AD24" i="3" s="1"/>
  <c r="AA24" i="3"/>
  <c r="Y24" i="3"/>
  <c r="X24" i="3"/>
  <c r="W24" i="3"/>
  <c r="AK23" i="3"/>
  <c r="AI23" i="3"/>
  <c r="AG23" i="3"/>
  <c r="AE23" i="3"/>
  <c r="AC23" i="3"/>
  <c r="AA23" i="3"/>
  <c r="Y23" i="3"/>
  <c r="W23" i="3"/>
  <c r="X22" i="3" s="1"/>
  <c r="AK22" i="3"/>
  <c r="AL22" i="3" s="1"/>
  <c r="AI22" i="3"/>
  <c r="AG22" i="3"/>
  <c r="AE22" i="3"/>
  <c r="AC22" i="3"/>
  <c r="AD22" i="3" s="1"/>
  <c r="AA22" i="3"/>
  <c r="Y22" i="3"/>
  <c r="W22" i="3"/>
  <c r="AI21" i="3"/>
  <c r="AG21" i="3"/>
  <c r="AE21" i="3"/>
  <c r="AF19" i="3" s="1"/>
  <c r="AC21" i="3"/>
  <c r="AA21" i="3"/>
  <c r="Y21" i="3"/>
  <c r="W21" i="3"/>
  <c r="U21" i="3"/>
  <c r="AK19" i="3"/>
  <c r="AL19" i="3" s="1"/>
  <c r="AI19" i="3"/>
  <c r="AJ19" i="3" s="1"/>
  <c r="AG19" i="3"/>
  <c r="AE19" i="3"/>
  <c r="AC19" i="3"/>
  <c r="AA19" i="3"/>
  <c r="Y19" i="3"/>
  <c r="X19" i="3"/>
  <c r="W19" i="3"/>
  <c r="U19" i="3"/>
  <c r="AK17" i="3"/>
  <c r="AI17" i="3"/>
  <c r="AG17" i="3"/>
  <c r="AH16" i="3" s="1"/>
  <c r="AE17" i="3"/>
  <c r="AF16" i="3" s="1"/>
  <c r="AC17" i="3"/>
  <c r="AA17" i="3"/>
  <c r="Y17" i="3"/>
  <c r="W17" i="3"/>
  <c r="AK16" i="3"/>
  <c r="AL16" i="3" s="1"/>
  <c r="AI16" i="3"/>
  <c r="AJ16" i="3" s="1"/>
  <c r="AG16" i="3"/>
  <c r="AE16" i="3"/>
  <c r="AC16" i="3"/>
  <c r="AD16" i="3" s="1"/>
  <c r="AA16" i="3"/>
  <c r="Y16" i="3"/>
  <c r="W16" i="3"/>
  <c r="AK15" i="3"/>
  <c r="AI15" i="3"/>
  <c r="AG15" i="3"/>
  <c r="AE15" i="3"/>
  <c r="AC15" i="3"/>
  <c r="AA15" i="3"/>
  <c r="Y15" i="3"/>
  <c r="W15" i="3"/>
  <c r="U15" i="3"/>
  <c r="AK13" i="3"/>
  <c r="AL13" i="3" s="1"/>
  <c r="AI13" i="3"/>
  <c r="AJ13" i="3" s="1"/>
  <c r="AG13" i="3"/>
  <c r="AE13" i="3"/>
  <c r="AC13" i="3"/>
  <c r="AA13" i="3"/>
  <c r="AB13" i="3" s="1"/>
  <c r="Y13" i="3"/>
  <c r="W13" i="3"/>
  <c r="U13" i="3"/>
  <c r="T45" i="4" l="1"/>
  <c r="T43" i="4"/>
  <c r="AN43" i="4"/>
  <c r="AB36" i="4"/>
  <c r="R43" i="4"/>
  <c r="AD43" i="4"/>
  <c r="R45" i="4"/>
  <c r="AD45" i="4"/>
  <c r="X43" i="4"/>
  <c r="AH45" i="4"/>
  <c r="AB43" i="4"/>
  <c r="Z43" i="4"/>
  <c r="AL43" i="4"/>
  <c r="X45" i="4"/>
  <c r="AJ45" i="4"/>
  <c r="AB10" i="4"/>
  <c r="AB41" i="4"/>
  <c r="Z23" i="4"/>
  <c r="AD16" i="4"/>
  <c r="AL25" i="4"/>
  <c r="AB25" i="4"/>
  <c r="AN25" i="4"/>
  <c r="AN23" i="4"/>
  <c r="AF23" i="4"/>
  <c r="X10" i="4"/>
  <c r="AJ10" i="4"/>
  <c r="X23" i="4"/>
  <c r="X20" i="4" s="1"/>
  <c r="Z30" i="4"/>
  <c r="AD36" i="4"/>
  <c r="AL39" i="4"/>
  <c r="AH16" i="4"/>
  <c r="AB30" i="4"/>
  <c r="AB39" i="4"/>
  <c r="AH41" i="4"/>
  <c r="AH25" i="4"/>
  <c r="AD33" i="4"/>
  <c r="AL30" i="4"/>
  <c r="T41" i="4"/>
  <c r="Z10" i="4"/>
  <c r="AL23" i="4"/>
  <c r="T30" i="4"/>
  <c r="AB33" i="4"/>
  <c r="AN33" i="4"/>
  <c r="AF39" i="4"/>
  <c r="AH30" i="4"/>
  <c r="AD41" i="4"/>
  <c r="AB23" i="4"/>
  <c r="T10" i="4"/>
  <c r="AF10" i="4"/>
  <c r="AN13" i="4"/>
  <c r="X18" i="4"/>
  <c r="AJ18" i="4"/>
  <c r="AD23" i="4"/>
  <c r="AJ25" i="4"/>
  <c r="Z36" i="4"/>
  <c r="T36" i="4"/>
  <c r="AF36" i="4"/>
  <c r="AJ36" i="4"/>
  <c r="AH36" i="4"/>
  <c r="Z41" i="4"/>
  <c r="AL41" i="4"/>
  <c r="AB16" i="4"/>
  <c r="AH10" i="4"/>
  <c r="AF33" i="4"/>
  <c r="R36" i="4"/>
  <c r="AD10" i="4"/>
  <c r="AD18" i="4"/>
  <c r="AH23" i="4"/>
  <c r="R30" i="4"/>
  <c r="AD30" i="4"/>
  <c r="AH33" i="4"/>
  <c r="R41" i="4"/>
  <c r="Z25" i="4"/>
  <c r="AN16" i="4"/>
  <c r="Z39" i="4"/>
  <c r="AL10" i="4"/>
  <c r="AL13" i="4"/>
  <c r="AF18" i="4"/>
  <c r="AJ23" i="4"/>
  <c r="AD25" i="4"/>
  <c r="AF25" i="4"/>
  <c r="AN27" i="4"/>
  <c r="AF30" i="4"/>
  <c r="AL33" i="4"/>
  <c r="AJ33" i="4"/>
  <c r="AD39" i="4"/>
  <c r="AF41" i="4"/>
  <c r="AB18" i="4"/>
  <c r="AN18" i="4"/>
  <c r="Z18" i="4"/>
  <c r="AL18" i="4"/>
  <c r="AH18" i="4"/>
  <c r="AF16" i="4"/>
  <c r="X16" i="4"/>
  <c r="Z16" i="4"/>
  <c r="AL16" i="4"/>
  <c r="AJ16" i="4"/>
  <c r="AN10" i="4"/>
  <c r="AH19" i="3"/>
  <c r="Z22" i="3"/>
  <c r="X18" i="3"/>
  <c r="AD19" i="3"/>
  <c r="AF22" i="3"/>
  <c r="AF18" i="3" s="1"/>
  <c r="AB22" i="3"/>
  <c r="AB18" i="3" s="1"/>
  <c r="Z16" i="3"/>
  <c r="V19" i="3"/>
  <c r="V18" i="3" s="1"/>
  <c r="AB19" i="3"/>
  <c r="AJ22" i="3"/>
  <c r="AJ18" i="3" s="1"/>
  <c r="AL24" i="3"/>
  <c r="AH22" i="3"/>
  <c r="AH18" i="3" s="1"/>
  <c r="X16" i="3"/>
  <c r="Z13" i="3"/>
  <c r="Z12" i="3" s="1"/>
  <c r="AH13" i="3"/>
  <c r="AH12" i="3" s="1"/>
  <c r="Z19" i="3"/>
  <c r="Z18" i="3" s="1"/>
  <c r="X13" i="3"/>
  <c r="X12" i="3" s="1"/>
  <c r="AF13" i="3"/>
  <c r="V13" i="3"/>
  <c r="V12" i="3" s="1"/>
  <c r="AD13" i="3"/>
  <c r="AD12" i="3" s="1"/>
  <c r="AB16" i="3"/>
  <c r="AB12" i="3" s="1"/>
  <c r="AF12" i="3"/>
  <c r="AD18" i="3"/>
  <c r="AJ12" i="3"/>
  <c r="AK54" i="2"/>
  <c r="AI54" i="2"/>
  <c r="AG54" i="2"/>
  <c r="AE54" i="2"/>
  <c r="AC54" i="2"/>
  <c r="AA54" i="2"/>
  <c r="Y54" i="2"/>
  <c r="W54" i="2"/>
  <c r="AK53" i="2"/>
  <c r="AL53" i="2" s="1"/>
  <c r="AI53" i="2"/>
  <c r="AG53" i="2"/>
  <c r="AE53" i="2"/>
  <c r="AF53" i="2" s="1"/>
  <c r="AC53" i="2"/>
  <c r="AD53" i="2" s="1"/>
  <c r="AA53" i="2"/>
  <c r="AB53" i="2" s="1"/>
  <c r="Y53" i="2"/>
  <c r="W53" i="2"/>
  <c r="AK52" i="2"/>
  <c r="AI52" i="2"/>
  <c r="AG52" i="2"/>
  <c r="AE52" i="2"/>
  <c r="AC52" i="2"/>
  <c r="AA52" i="2"/>
  <c r="Y52" i="2"/>
  <c r="W52" i="2"/>
  <c r="AK51" i="2"/>
  <c r="AL51" i="2" s="1"/>
  <c r="AI51" i="2"/>
  <c r="AG51" i="2"/>
  <c r="AE51" i="2"/>
  <c r="AC51" i="2"/>
  <c r="AD51" i="2" s="1"/>
  <c r="AA51" i="2"/>
  <c r="Y51" i="2"/>
  <c r="Z51" i="2" s="1"/>
  <c r="W51" i="2"/>
  <c r="AI50" i="2"/>
  <c r="AG50" i="2"/>
  <c r="AE50" i="2"/>
  <c r="AC50" i="2"/>
  <c r="AA50" i="2"/>
  <c r="Y50" i="2"/>
  <c r="W50" i="2"/>
  <c r="U50" i="2"/>
  <c r="AK48" i="2"/>
  <c r="AL48" i="2" s="1"/>
  <c r="AI48" i="2"/>
  <c r="AG48" i="2"/>
  <c r="AE48" i="2"/>
  <c r="AF48" i="2" s="1"/>
  <c r="AC48" i="2"/>
  <c r="AA48" i="2"/>
  <c r="Y48" i="2"/>
  <c r="W48" i="2"/>
  <c r="X48" i="2" s="1"/>
  <c r="U48" i="2"/>
  <c r="AK46" i="2"/>
  <c r="AI46" i="2"/>
  <c r="AG46" i="2"/>
  <c r="AE46" i="2"/>
  <c r="AC46" i="2"/>
  <c r="AA46" i="2"/>
  <c r="Y46" i="2"/>
  <c r="W46" i="2"/>
  <c r="AK45" i="2"/>
  <c r="AL45" i="2" s="1"/>
  <c r="AI45" i="2"/>
  <c r="AJ45" i="2" s="1"/>
  <c r="AG45" i="2"/>
  <c r="AE45" i="2"/>
  <c r="AF45" i="2" s="1"/>
  <c r="AC45" i="2"/>
  <c r="AA45" i="2"/>
  <c r="Y45" i="2"/>
  <c r="Z45" i="2" s="1"/>
  <c r="W45" i="2"/>
  <c r="X45" i="2" s="1"/>
  <c r="AK44" i="2"/>
  <c r="AI44" i="2"/>
  <c r="AG44" i="2"/>
  <c r="AE44" i="2"/>
  <c r="AC44" i="2"/>
  <c r="AA44" i="2"/>
  <c r="Y44" i="2"/>
  <c r="W44" i="2"/>
  <c r="U44" i="2"/>
  <c r="AK42" i="2"/>
  <c r="AL42" i="2" s="1"/>
  <c r="AI42" i="2"/>
  <c r="AG42" i="2"/>
  <c r="AE42" i="2"/>
  <c r="AC42" i="2"/>
  <c r="AA42" i="2"/>
  <c r="AB42" i="2" s="1"/>
  <c r="Y42" i="2"/>
  <c r="W42" i="2"/>
  <c r="U42" i="2"/>
  <c r="Z20" i="4" l="1"/>
  <c r="AB20" i="4"/>
  <c r="AB9" i="4" s="1"/>
  <c r="AF20" i="4"/>
  <c r="AN20" i="4"/>
  <c r="AL20" i="4"/>
  <c r="AD20" i="4"/>
  <c r="AD9" i="4" s="1"/>
  <c r="AH20" i="4"/>
  <c r="AF9" i="4"/>
  <c r="T9" i="4"/>
  <c r="R9" i="4"/>
  <c r="Z9" i="4"/>
  <c r="AJ20" i="4"/>
  <c r="AJ9" i="4" s="1"/>
  <c r="X9" i="4"/>
  <c r="AJ42" i="2"/>
  <c r="AH51" i="2"/>
  <c r="AD45" i="2"/>
  <c r="X53" i="2"/>
  <c r="AJ53" i="2"/>
  <c r="X42" i="2"/>
  <c r="X41" i="2" s="1"/>
  <c r="AF42" i="2"/>
  <c r="V42" i="2"/>
  <c r="V41" i="2" s="1"/>
  <c r="AD42" i="2"/>
  <c r="AD41" i="2" s="1"/>
  <c r="Z48" i="2"/>
  <c r="AH48" i="2"/>
  <c r="Z53" i="2"/>
  <c r="AH53" i="2"/>
  <c r="X51" i="2"/>
  <c r="X47" i="2" s="1"/>
  <c r="AF51" i="2"/>
  <c r="AF47" i="2" s="1"/>
  <c r="AB51" i="2"/>
  <c r="AJ51" i="2"/>
  <c r="AB48" i="2"/>
  <c r="V48" i="2"/>
  <c r="V47" i="2" s="1"/>
  <c r="AJ48" i="2"/>
  <c r="AD48" i="2"/>
  <c r="AD47" i="2" s="1"/>
  <c r="Z47" i="2"/>
  <c r="AH47" i="2"/>
  <c r="AB45" i="2"/>
  <c r="AB41" i="2" s="1"/>
  <c r="AH45" i="2"/>
  <c r="AF41" i="2"/>
  <c r="AJ41" i="2"/>
  <c r="Z42" i="2"/>
  <c r="Z41" i="2" s="1"/>
  <c r="AH42" i="2"/>
  <c r="B35" i="1"/>
  <c r="B33" i="1"/>
  <c r="B31" i="1"/>
  <c r="B29" i="1"/>
  <c r="AK40" i="2"/>
  <c r="AI40" i="2"/>
  <c r="AG40" i="2"/>
  <c r="AE40" i="2"/>
  <c r="AC40" i="2"/>
  <c r="AA40" i="2"/>
  <c r="Y40" i="2"/>
  <c r="W40" i="2"/>
  <c r="U40" i="2"/>
  <c r="S40" i="2"/>
  <c r="Q40" i="2"/>
  <c r="AK39" i="2"/>
  <c r="AI39" i="2"/>
  <c r="AJ39" i="2" s="1"/>
  <c r="AG39" i="2"/>
  <c r="AH39" i="2" s="1"/>
  <c r="AE39" i="2"/>
  <c r="AC39" i="2"/>
  <c r="AA39" i="2"/>
  <c r="AB39" i="2" s="1"/>
  <c r="Y39" i="2"/>
  <c r="W39" i="2"/>
  <c r="U39" i="2"/>
  <c r="S39" i="2"/>
  <c r="Q39" i="2"/>
  <c r="R39" i="2" s="1"/>
  <c r="AK38" i="2"/>
  <c r="AI38" i="2"/>
  <c r="AG38" i="2"/>
  <c r="AE38" i="2"/>
  <c r="AC38" i="2"/>
  <c r="AA38" i="2"/>
  <c r="Y38" i="2"/>
  <c r="W38" i="2"/>
  <c r="U38" i="2"/>
  <c r="S38" i="2"/>
  <c r="Q38" i="2"/>
  <c r="AK37" i="2"/>
  <c r="AL37" i="2" s="1"/>
  <c r="AI37" i="2"/>
  <c r="AG37" i="2"/>
  <c r="AE37" i="2"/>
  <c r="AC37" i="2"/>
  <c r="AD37" i="2" s="1"/>
  <c r="AA37" i="2"/>
  <c r="Y37" i="2"/>
  <c r="W37" i="2"/>
  <c r="U37" i="2"/>
  <c r="S37" i="2"/>
  <c r="Q37" i="2"/>
  <c r="AK36" i="2"/>
  <c r="AI36" i="2"/>
  <c r="AG36" i="2"/>
  <c r="AE36" i="2"/>
  <c r="AC36" i="2"/>
  <c r="AA36" i="2"/>
  <c r="Y36" i="2"/>
  <c r="W36" i="2"/>
  <c r="U36" i="2"/>
  <c r="S36" i="2"/>
  <c r="Q36" i="2"/>
  <c r="AK35" i="2"/>
  <c r="AI35" i="2"/>
  <c r="AG35" i="2"/>
  <c r="AE35" i="2"/>
  <c r="AC35" i="2"/>
  <c r="AA35" i="2"/>
  <c r="Y35" i="2"/>
  <c r="W35" i="2"/>
  <c r="U35" i="2"/>
  <c r="S35" i="2"/>
  <c r="Q35" i="2"/>
  <c r="AK34" i="2"/>
  <c r="AI34" i="2"/>
  <c r="AG34" i="2"/>
  <c r="AE34" i="2"/>
  <c r="AC34" i="2"/>
  <c r="AA34" i="2"/>
  <c r="Y34" i="2"/>
  <c r="AK33" i="2"/>
  <c r="AI33" i="2"/>
  <c r="AG33" i="2"/>
  <c r="AE33" i="2"/>
  <c r="AC33" i="2"/>
  <c r="AA33" i="2"/>
  <c r="Y33" i="2"/>
  <c r="AK31" i="2"/>
  <c r="AI31" i="2"/>
  <c r="AG31" i="2"/>
  <c r="AE31" i="2"/>
  <c r="AC31" i="2"/>
  <c r="AA31" i="2"/>
  <c r="Y31" i="2"/>
  <c r="W31" i="2"/>
  <c r="U31" i="2"/>
  <c r="S31" i="2"/>
  <c r="Q31" i="2"/>
  <c r="AK30" i="2"/>
  <c r="AI30" i="2"/>
  <c r="AG30" i="2"/>
  <c r="AH30" i="2" s="1"/>
  <c r="AE30" i="2"/>
  <c r="AC30" i="2"/>
  <c r="AA30" i="2"/>
  <c r="Y30" i="2"/>
  <c r="Z30" i="2" s="1"/>
  <c r="W30" i="2"/>
  <c r="U30" i="2"/>
  <c r="S30" i="2"/>
  <c r="Q30" i="2"/>
  <c r="AK29" i="2"/>
  <c r="AK28" i="2"/>
  <c r="AK27" i="2"/>
  <c r="AI27" i="2"/>
  <c r="AG27" i="2"/>
  <c r="AE27" i="2"/>
  <c r="AC27" i="2"/>
  <c r="AA27" i="2"/>
  <c r="Y27" i="2"/>
  <c r="W27" i="2"/>
  <c r="AK26" i="2"/>
  <c r="AI26" i="2"/>
  <c r="AG26" i="2"/>
  <c r="AE26" i="2"/>
  <c r="AC26" i="2"/>
  <c r="AA26" i="2"/>
  <c r="AB26" i="2" s="1"/>
  <c r="Y26" i="2"/>
  <c r="W26" i="2"/>
  <c r="AK25" i="2"/>
  <c r="AI25" i="2"/>
  <c r="AG25" i="2"/>
  <c r="AE25" i="2"/>
  <c r="AC25" i="2"/>
  <c r="AA25" i="2"/>
  <c r="Y25" i="2"/>
  <c r="W25" i="2"/>
  <c r="U25" i="2"/>
  <c r="AK24" i="2"/>
  <c r="AI24" i="2"/>
  <c r="AG24" i="2"/>
  <c r="AH24" i="2" s="1"/>
  <c r="AE24" i="2"/>
  <c r="AC24" i="2"/>
  <c r="AA24" i="2"/>
  <c r="Y24" i="2"/>
  <c r="W24" i="2"/>
  <c r="U24" i="2"/>
  <c r="AK22" i="2"/>
  <c r="AI22" i="2"/>
  <c r="AG22" i="2"/>
  <c r="AE22" i="2"/>
  <c r="AC22" i="2"/>
  <c r="AA22" i="2"/>
  <c r="Y22" i="2"/>
  <c r="W22" i="2"/>
  <c r="U22" i="2"/>
  <c r="AK21" i="2"/>
  <c r="AI21" i="2"/>
  <c r="AG21" i="2"/>
  <c r="AE21" i="2"/>
  <c r="AC21" i="2"/>
  <c r="AA21" i="2"/>
  <c r="Y21" i="2"/>
  <c r="W21" i="2"/>
  <c r="U21" i="2"/>
  <c r="AK20" i="2"/>
  <c r="AI20" i="2"/>
  <c r="AG20" i="2"/>
  <c r="AE20" i="2"/>
  <c r="AC20" i="2"/>
  <c r="AA20" i="2"/>
  <c r="Y20" i="2"/>
  <c r="W20" i="2"/>
  <c r="U20" i="2"/>
  <c r="AK19" i="2"/>
  <c r="AI19" i="2"/>
  <c r="AG19" i="2"/>
  <c r="AE19" i="2"/>
  <c r="AC19" i="2"/>
  <c r="AA19" i="2"/>
  <c r="Y19" i="2"/>
  <c r="W19" i="2"/>
  <c r="U19" i="2"/>
  <c r="AK18" i="2"/>
  <c r="AI18" i="2"/>
  <c r="AK17" i="2"/>
  <c r="AI17" i="2"/>
  <c r="AK16" i="2"/>
  <c r="AI16" i="2"/>
  <c r="AG16" i="2"/>
  <c r="AE16" i="2"/>
  <c r="AC16" i="2"/>
  <c r="AA16" i="2"/>
  <c r="Y16" i="2"/>
  <c r="W16" i="2"/>
  <c r="U16" i="2"/>
  <c r="S16" i="2"/>
  <c r="AK15" i="2"/>
  <c r="AI15" i="2"/>
  <c r="AG15" i="2"/>
  <c r="AE15" i="2"/>
  <c r="AC15" i="2"/>
  <c r="AA15" i="2"/>
  <c r="Y15" i="2"/>
  <c r="W15" i="2"/>
  <c r="U15" i="2"/>
  <c r="S15" i="2"/>
  <c r="AL9" i="4" l="1"/>
  <c r="AH9" i="4"/>
  <c r="Z39" i="2"/>
  <c r="AJ26" i="2"/>
  <c r="V37" i="2"/>
  <c r="Z24" i="2"/>
  <c r="AB15" i="2"/>
  <c r="AD30" i="2"/>
  <c r="AD35" i="2"/>
  <c r="AD39" i="2"/>
  <c r="T15" i="2"/>
  <c r="AJ17" i="2"/>
  <c r="V30" i="2"/>
  <c r="AL30" i="2"/>
  <c r="V35" i="2"/>
  <c r="AL35" i="2"/>
  <c r="R37" i="2"/>
  <c r="V39" i="2"/>
  <c r="AL39" i="2"/>
  <c r="X39" i="2"/>
  <c r="AF39" i="2"/>
  <c r="Z21" i="2"/>
  <c r="AH21" i="2"/>
  <c r="AB47" i="2"/>
  <c r="AJ47" i="2"/>
  <c r="T30" i="2"/>
  <c r="AF33" i="2"/>
  <c r="Z33" i="2"/>
  <c r="AH33" i="2"/>
  <c r="AJ35" i="2"/>
  <c r="T39" i="2"/>
  <c r="AB19" i="2"/>
  <c r="AJ19" i="2"/>
  <c r="V21" i="2"/>
  <c r="AD21" i="2"/>
  <c r="AL21" i="2"/>
  <c r="AB37" i="2"/>
  <c r="AJ37" i="2"/>
  <c r="AH41" i="2"/>
  <c r="AB35" i="2"/>
  <c r="AJ15" i="2"/>
  <c r="Z15" i="2"/>
  <c r="AL17" i="2"/>
  <c r="V32" i="2"/>
  <c r="X21" i="2"/>
  <c r="AF21" i="2"/>
  <c r="AB21" i="2"/>
  <c r="AJ21" i="2"/>
  <c r="AB24" i="2"/>
  <c r="AB23" i="2" s="1"/>
  <c r="AJ24" i="2"/>
  <c r="AJ23" i="2" s="1"/>
  <c r="AL28" i="2"/>
  <c r="R35" i="2"/>
  <c r="X35" i="2"/>
  <c r="AF35" i="2"/>
  <c r="X37" i="2"/>
  <c r="AF37" i="2"/>
  <c r="T35" i="2"/>
  <c r="Z35" i="2"/>
  <c r="AH35" i="2"/>
  <c r="T37" i="2"/>
  <c r="Z37" i="2"/>
  <c r="AH37" i="2"/>
  <c r="AH15" i="2"/>
  <c r="AH19" i="2"/>
  <c r="Z26" i="2"/>
  <c r="Z23" i="2" s="1"/>
  <c r="X15" i="2"/>
  <c r="AF15" i="2"/>
  <c r="X24" i="2"/>
  <c r="AF24" i="2"/>
  <c r="V15" i="2"/>
  <c r="AD15" i="2"/>
  <c r="AL15" i="2"/>
  <c r="X19" i="2"/>
  <c r="AF19" i="2"/>
  <c r="V19" i="2"/>
  <c r="AD19" i="2"/>
  <c r="AL19" i="2"/>
  <c r="V24" i="2"/>
  <c r="V23" i="2" s="1"/>
  <c r="AD24" i="2"/>
  <c r="AL24" i="2"/>
  <c r="X26" i="2"/>
  <c r="AF26" i="2"/>
  <c r="AD26" i="2"/>
  <c r="AL26" i="2"/>
  <c r="R30" i="2"/>
  <c r="X30" i="2"/>
  <c r="AF30" i="2"/>
  <c r="AB33" i="2"/>
  <c r="AJ33" i="2"/>
  <c r="AD33" i="2"/>
  <c r="AL33" i="2"/>
  <c r="Z19" i="2"/>
  <c r="AH26" i="2"/>
  <c r="AH23" i="2" s="1"/>
  <c r="AB30" i="2"/>
  <c r="AJ30" i="2"/>
  <c r="AF23" i="2"/>
  <c r="U31" i="1"/>
  <c r="U32" i="1"/>
  <c r="U33" i="1"/>
  <c r="U34" i="1"/>
  <c r="U35" i="1"/>
  <c r="U36" i="1"/>
  <c r="U23" i="1"/>
  <c r="U22" i="1"/>
  <c r="U21" i="1"/>
  <c r="U20" i="1"/>
  <c r="R32" i="2" l="1"/>
  <c r="AD23" i="2"/>
  <c r="AL32" i="2"/>
  <c r="AD32" i="2"/>
  <c r="AD14" i="2" s="1"/>
  <c r="AD13" i="2" s="1"/>
  <c r="AJ32" i="2"/>
  <c r="AJ14" i="2" s="1"/>
  <c r="AJ13" i="2" s="1"/>
  <c r="Z32" i="2"/>
  <c r="Z14" i="2" s="1"/>
  <c r="Z13" i="2" s="1"/>
  <c r="R14" i="2"/>
  <c r="R13" i="2" s="1"/>
  <c r="V14" i="2"/>
  <c r="V13" i="2" s="1"/>
  <c r="AH32" i="2"/>
  <c r="AH14" i="2" s="1"/>
  <c r="AH13" i="2" s="1"/>
  <c r="AF32" i="2"/>
  <c r="AF14" i="2" s="1"/>
  <c r="AF13" i="2" s="1"/>
  <c r="AB32" i="2"/>
  <c r="AB14" i="2" s="1"/>
  <c r="AB13" i="2" s="1"/>
  <c r="AL23" i="2"/>
  <c r="AL14" i="2" s="1"/>
  <c r="AL13" i="2" s="1"/>
  <c r="T32" i="2"/>
  <c r="T14" i="2" s="1"/>
  <c r="T13" i="2" s="1"/>
  <c r="X32" i="2"/>
  <c r="X23" i="2"/>
  <c r="V20" i="1"/>
  <c r="V22" i="1"/>
  <c r="V33" i="1"/>
  <c r="V35" i="1"/>
  <c r="V31" i="1"/>
  <c r="U18" i="1"/>
  <c r="U17" i="1"/>
  <c r="X14" i="2" l="1"/>
  <c r="X13" i="2" s="1"/>
  <c r="V28" i="1"/>
  <c r="V17" i="1"/>
  <c r="AM36" i="1"/>
  <c r="AK36" i="1"/>
  <c r="AI36" i="1"/>
  <c r="AG36" i="1"/>
  <c r="AE36" i="1"/>
  <c r="AC36" i="1"/>
  <c r="AA36" i="1"/>
  <c r="Y36" i="1"/>
  <c r="W36" i="1"/>
  <c r="S36" i="1"/>
  <c r="Q36" i="1"/>
  <c r="AM35" i="1"/>
  <c r="AK35" i="1"/>
  <c r="AI35" i="1"/>
  <c r="AG35" i="1"/>
  <c r="AE35" i="1"/>
  <c r="AC35" i="1"/>
  <c r="AA35" i="1"/>
  <c r="Y35" i="1"/>
  <c r="W35" i="1"/>
  <c r="S35" i="1"/>
  <c r="Q35" i="1"/>
  <c r="AM34" i="1"/>
  <c r="AK34" i="1"/>
  <c r="AI34" i="1"/>
  <c r="AG34" i="1"/>
  <c r="AE34" i="1"/>
  <c r="AC34" i="1"/>
  <c r="AA34" i="1"/>
  <c r="Y34" i="1"/>
  <c r="W34" i="1"/>
  <c r="S34" i="1"/>
  <c r="Q34" i="1"/>
  <c r="AM33" i="1"/>
  <c r="AK33" i="1"/>
  <c r="AI33" i="1"/>
  <c r="AG33" i="1"/>
  <c r="AE33" i="1"/>
  <c r="AC33" i="1"/>
  <c r="AA33" i="1"/>
  <c r="Y33" i="1"/>
  <c r="W33" i="1"/>
  <c r="S33" i="1"/>
  <c r="Q33" i="1"/>
  <c r="AM32" i="1"/>
  <c r="AK32" i="1"/>
  <c r="AI32" i="1"/>
  <c r="AG32" i="1"/>
  <c r="AE32" i="1"/>
  <c r="AC32" i="1"/>
  <c r="AA32" i="1"/>
  <c r="Y32" i="1"/>
  <c r="W32" i="1"/>
  <c r="S32" i="1"/>
  <c r="Q32" i="1"/>
  <c r="AM31" i="1"/>
  <c r="AK31" i="1"/>
  <c r="AI31" i="1"/>
  <c r="AG31" i="1"/>
  <c r="AE31" i="1"/>
  <c r="AC31" i="1"/>
  <c r="AA31" i="1"/>
  <c r="Y31" i="1"/>
  <c r="W31" i="1"/>
  <c r="S31" i="1"/>
  <c r="Q31" i="1"/>
  <c r="AM30" i="1"/>
  <c r="AK30" i="1"/>
  <c r="AI30" i="1"/>
  <c r="AG30" i="1"/>
  <c r="AE30" i="1"/>
  <c r="AC30" i="1"/>
  <c r="AA30" i="1"/>
  <c r="AM29" i="1"/>
  <c r="AK29" i="1"/>
  <c r="AI29" i="1"/>
  <c r="AG29" i="1"/>
  <c r="AE29" i="1"/>
  <c r="AC29" i="1"/>
  <c r="AA29" i="1"/>
  <c r="AM27" i="1"/>
  <c r="AK27" i="1"/>
  <c r="AI27" i="1"/>
  <c r="AG27" i="1"/>
  <c r="AE27" i="1"/>
  <c r="AC27" i="1"/>
  <c r="AA27" i="1"/>
  <c r="Y27" i="1"/>
  <c r="W27" i="1"/>
  <c r="U27" i="1"/>
  <c r="S27" i="1"/>
  <c r="Q27" i="1"/>
  <c r="AM26" i="1"/>
  <c r="AK26" i="1"/>
  <c r="AI26" i="1"/>
  <c r="AG26" i="1"/>
  <c r="AE26" i="1"/>
  <c r="AC26" i="1"/>
  <c r="AA26" i="1"/>
  <c r="Y26" i="1"/>
  <c r="W26" i="1"/>
  <c r="U26" i="1"/>
  <c r="S26" i="1"/>
  <c r="Q26" i="1"/>
  <c r="AM25" i="1"/>
  <c r="AM24" i="1"/>
  <c r="AN24" i="1" s="1"/>
  <c r="AM23" i="1"/>
  <c r="AK23" i="1"/>
  <c r="AI23" i="1"/>
  <c r="AG23" i="1"/>
  <c r="AE23" i="1"/>
  <c r="AC23" i="1"/>
  <c r="AA23" i="1"/>
  <c r="Y23" i="1"/>
  <c r="AM22" i="1"/>
  <c r="AN22" i="1" s="1"/>
  <c r="AK22" i="1"/>
  <c r="AI22" i="1"/>
  <c r="AG22" i="1"/>
  <c r="AE22" i="1"/>
  <c r="AC22" i="1"/>
  <c r="AA22" i="1"/>
  <c r="Y22" i="1"/>
  <c r="Z22" i="1" s="1"/>
  <c r="AM21" i="1"/>
  <c r="AK21" i="1"/>
  <c r="AI21" i="1"/>
  <c r="AG21" i="1"/>
  <c r="AE21" i="1"/>
  <c r="AC21" i="1"/>
  <c r="AA21" i="1"/>
  <c r="Y21" i="1"/>
  <c r="W21" i="1"/>
  <c r="AM20" i="1"/>
  <c r="AK20" i="1"/>
  <c r="AI20" i="1"/>
  <c r="AG20" i="1"/>
  <c r="AE20" i="1"/>
  <c r="AC20" i="1"/>
  <c r="AA20" i="1"/>
  <c r="Y20" i="1"/>
  <c r="W20" i="1"/>
  <c r="AM18" i="1"/>
  <c r="AK18" i="1"/>
  <c r="AI18" i="1"/>
  <c r="AG18" i="1"/>
  <c r="AE18" i="1"/>
  <c r="AC18" i="1"/>
  <c r="AA18" i="1"/>
  <c r="Y18" i="1"/>
  <c r="W18" i="1"/>
  <c r="AM17" i="1"/>
  <c r="AK17" i="1"/>
  <c r="AI17" i="1"/>
  <c r="AG17" i="1"/>
  <c r="AE17" i="1"/>
  <c r="AC17" i="1"/>
  <c r="AA17" i="1"/>
  <c r="Y17" i="1"/>
  <c r="W17" i="1"/>
  <c r="AM16" i="1"/>
  <c r="AK16" i="1"/>
  <c r="AI16" i="1"/>
  <c r="AG16" i="1"/>
  <c r="AE16" i="1"/>
  <c r="AC16" i="1"/>
  <c r="AA16" i="1"/>
  <c r="Y16" i="1"/>
  <c r="W16" i="1"/>
  <c r="AM15" i="1"/>
  <c r="AK15" i="1"/>
  <c r="AI15" i="1"/>
  <c r="AG15" i="1"/>
  <c r="AE15" i="1"/>
  <c r="AC15" i="1"/>
  <c r="AA15" i="1"/>
  <c r="Y15" i="1"/>
  <c r="W15" i="1"/>
  <c r="AM14" i="1"/>
  <c r="AK14" i="1"/>
  <c r="AM13" i="1"/>
  <c r="AK13" i="1"/>
  <c r="AM12" i="1"/>
  <c r="AK12" i="1"/>
  <c r="AI12" i="1"/>
  <c r="AG12" i="1"/>
  <c r="AE12" i="1"/>
  <c r="AC12" i="1"/>
  <c r="AA12" i="1"/>
  <c r="Y12" i="1"/>
  <c r="W12" i="1"/>
  <c r="S12" i="1"/>
  <c r="AM11" i="1"/>
  <c r="AK11" i="1"/>
  <c r="AI11" i="1"/>
  <c r="AG11" i="1"/>
  <c r="AE11" i="1"/>
  <c r="AC11" i="1"/>
  <c r="AA11" i="1"/>
  <c r="Y11" i="1"/>
  <c r="W11" i="1"/>
  <c r="S11" i="1"/>
  <c r="AD22" i="1" l="1"/>
  <c r="AD19" i="1" s="1"/>
  <c r="AF22" i="1"/>
  <c r="AH17" i="1"/>
  <c r="AD15" i="1"/>
  <c r="AL20" i="1"/>
  <c r="AL22" i="1"/>
  <c r="AL19" i="1" s="1"/>
  <c r="AB26" i="1"/>
  <c r="AB15" i="1"/>
  <c r="AD26" i="1"/>
  <c r="AJ29" i="1"/>
  <c r="AB29" i="1"/>
  <c r="AN15" i="1"/>
  <c r="Z15" i="1"/>
  <c r="AH20" i="1"/>
  <c r="AN11" i="1"/>
  <c r="R31" i="1"/>
  <c r="X11" i="1"/>
  <c r="X20" i="1"/>
  <c r="X19" i="1" s="1"/>
  <c r="AN20" i="1"/>
  <c r="AN19" i="1" s="1"/>
  <c r="AF29" i="1"/>
  <c r="AN29" i="1"/>
  <c r="T31" i="1"/>
  <c r="AB33" i="1"/>
  <c r="AH31" i="1"/>
  <c r="X17" i="1"/>
  <c r="AB20" i="1"/>
  <c r="X33" i="1"/>
  <c r="AF11" i="1"/>
  <c r="AL11" i="1"/>
  <c r="AL17" i="1"/>
  <c r="Z20" i="1"/>
  <c r="Z19" i="1" s="1"/>
  <c r="AB31" i="1"/>
  <c r="T35" i="1"/>
  <c r="AJ35" i="1"/>
  <c r="R26" i="1"/>
  <c r="Z26" i="1"/>
  <c r="AH26" i="1"/>
  <c r="AL33" i="1"/>
  <c r="AN17" i="1"/>
  <c r="AJ26" i="1"/>
  <c r="AF35" i="1"/>
  <c r="T26" i="1"/>
  <c r="AN33" i="1"/>
  <c r="Z17" i="1"/>
  <c r="AD20" i="1"/>
  <c r="AB22" i="1"/>
  <c r="V26" i="1"/>
  <c r="V10" i="1" s="1"/>
  <c r="AL26" i="1"/>
  <c r="AD29" i="1"/>
  <c r="Z31" i="1"/>
  <c r="R35" i="1"/>
  <c r="AH35" i="1"/>
  <c r="AH15" i="1"/>
  <c r="AL35" i="1"/>
  <c r="AN35" i="1"/>
  <c r="X35" i="1"/>
  <c r="AF33" i="1"/>
  <c r="AJ31" i="1"/>
  <c r="AL31" i="1"/>
  <c r="AB17" i="1"/>
  <c r="AJ20" i="1"/>
  <c r="AH11" i="1"/>
  <c r="X15" i="1"/>
  <c r="AF20" i="1"/>
  <c r="AF19" i="1" s="1"/>
  <c r="R33" i="1"/>
  <c r="AH33" i="1"/>
  <c r="Z35" i="1"/>
  <c r="AD11" i="1"/>
  <c r="T11" i="1"/>
  <c r="AJ11" i="1"/>
  <c r="AL15" i="1"/>
  <c r="AJ15" i="1"/>
  <c r="AD33" i="1"/>
  <c r="T33" i="1"/>
  <c r="AJ33" i="1"/>
  <c r="AB35" i="1"/>
  <c r="AH29" i="1"/>
  <c r="AB11" i="1"/>
  <c r="AF26" i="1"/>
  <c r="AL13" i="1"/>
  <c r="AF17" i="1"/>
  <c r="AJ22" i="1"/>
  <c r="X26" i="1"/>
  <c r="AN26" i="1"/>
  <c r="AL29" i="1"/>
  <c r="AN31" i="1"/>
  <c r="AF31" i="1"/>
  <c r="X31" i="1"/>
  <c r="AD35" i="1"/>
  <c r="AD17" i="1"/>
  <c r="AH22" i="1"/>
  <c r="Z11" i="1"/>
  <c r="AN13" i="1"/>
  <c r="AF15" i="1"/>
  <c r="AJ17" i="1"/>
  <c r="AD31" i="1"/>
  <c r="Z33" i="1"/>
  <c r="AH19" i="1" l="1"/>
  <c r="AB19" i="1"/>
  <c r="AJ19" i="1"/>
  <c r="X28" i="1"/>
  <c r="X10" i="1" s="1"/>
  <c r="X9" i="1" s="1"/>
  <c r="AB28" i="1"/>
  <c r="T28" i="1"/>
  <c r="T10" i="1" s="1"/>
  <c r="T9" i="1" s="1"/>
  <c r="AD28" i="1"/>
  <c r="AD10" i="1" s="1"/>
  <c r="AD9" i="1" s="1"/>
  <c r="AF28" i="1"/>
  <c r="AF10" i="1" s="1"/>
  <c r="AF9" i="1" s="1"/>
  <c r="R28" i="1"/>
  <c r="R10" i="1" s="1"/>
  <c r="R9" i="1" s="1"/>
  <c r="Z28" i="1"/>
  <c r="AN28" i="1"/>
  <c r="AN10" i="1" s="1"/>
  <c r="AH28" i="1"/>
  <c r="AH10" i="1" s="1"/>
  <c r="AH9" i="1" s="1"/>
  <c r="AL28" i="1"/>
  <c r="AJ28" i="1"/>
  <c r="AB10" i="1" l="1"/>
  <c r="AB9" i="1" s="1"/>
  <c r="AN9" i="1"/>
  <c r="V9" i="1"/>
  <c r="Z10" i="1"/>
  <c r="Z9" i="1" s="1"/>
  <c r="AJ10" i="1"/>
  <c r="AJ9" i="1" s="1"/>
  <c r="AL10" i="1"/>
  <c r="AL9" i="1" s="1"/>
</calcChain>
</file>

<file path=xl/sharedStrings.xml><?xml version="1.0" encoding="utf-8"?>
<sst xmlns="http://schemas.openxmlformats.org/spreadsheetml/2006/main" count="477" uniqueCount="116">
  <si>
    <t>แบบ M1</t>
  </si>
  <si>
    <t>โครงการ/กิจกรรม/ขั้นตอน</t>
  </si>
  <si>
    <t>เป้าหมายการดำเนินงาน</t>
  </si>
  <si>
    <t>แผน/ผลสะสม ถึงเดือน ต.ค. 62</t>
  </si>
  <si>
    <t>แผน/ผลสะสม ถึงเดือน พ.ย. 62</t>
  </si>
  <si>
    <t>แผน/ผลสะสม ถึงเดือน ม.ค. 63</t>
  </si>
  <si>
    <t>แผน/ผลสะสม ถึงเดือน ก.พ. 63</t>
  </si>
  <si>
    <t>แผน/ผลสะสม ถึงเดือน มี.ค. 63</t>
  </si>
  <si>
    <t>แผน/ผลสะสม ถึงเดือน เม.ย. 63</t>
  </si>
  <si>
    <t>แผน/ผลสะสม ถึงเดือน พ.ค. 63</t>
  </si>
  <si>
    <t>แผน/ผลสะสม ถึงเดือน มิ.ย. 63</t>
  </si>
  <si>
    <t>แผน/ผลสะสม ถึงเดือน ก.ค. 63</t>
  </si>
  <si>
    <t>แผน/ผลสะสม ถึงเดือน ..... 63</t>
  </si>
  <si>
    <t>แผน/ผลสะสม 12 เดือน</t>
  </si>
  <si>
    <t>เหตุผลการดำเนินงานที่ต่ำกว่าแผน</t>
  </si>
  <si>
    <t>ปริมาณงาน</t>
  </si>
  <si>
    <t>หน่วยนับ</t>
  </si>
  <si>
    <t>แผน/ผล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</si>
  <si>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</si>
  <si>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</si>
  <si>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</si>
  <si>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</si>
  <si>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</si>
  <si>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</si>
  <si>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</si>
  <si>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</si>
  <si>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</si>
  <si>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</si>
  <si>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</si>
  <si>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</si>
  <si>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</si>
  <si>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</si>
  <si>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</si>
  <si>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</si>
  <si>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งาน</t>
  </si>
  <si>
    <t>%</t>
  </si>
  <si>
    <t>กิจกรรม : การบูรณาการงานในส่วนภูมิภาค</t>
  </si>
  <si>
    <t>กิจกรรมย่อย :  การบูรณาการงานในส่วนภูมิภาค</t>
  </si>
  <si>
    <t>ครั้ง</t>
  </si>
  <si>
    <t>แผน</t>
  </si>
  <si>
    <t>ผล</t>
  </si>
  <si>
    <t>5. การบริหารจัดการศูนย์ข้อมูลด้านการเกษตรและสหกรณ์ของจังหวัด</t>
  </si>
  <si>
    <t xml:space="preserve">   5.1 การจัดการข้อมูลบนเว็บไซต์สำนักงานเกษตรและสหกรณ์จังหวัด</t>
  </si>
  <si>
    <t>(https://www.opsmoac.go.th/about-moac_province)</t>
  </si>
  <si>
    <t xml:space="preserve">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ณ สนง.กษ.จว.</t>
  </si>
  <si>
    <t>6. การจัดทำฐานข้อมูลการบริหารจัดการสินค้าเกษตรที่สำคัญ</t>
  </si>
  <si>
    <t>7. การดำเนินงานของศูนย์ติดตามและแก้ไขปัญหาภัยพิบัติด้านการเกษตร</t>
  </si>
  <si>
    <t xml:space="preserve">   7.1 จัดทำแผนป้องกันและบรรเทาสาธารณภัยด้านการเกษตร (ภัยแล้ง,อุทกภัย)</t>
  </si>
  <si>
    <t>เล่ม</t>
  </si>
  <si>
    <t xml:space="preserve">   7.3 สรุปผลการแจ้งเตือนภัย/ประชาสัมพันธ์ด้านการเกษตร</t>
  </si>
  <si>
    <t xml:space="preserve">    7.4 รายงานสถานการณ์ภัยและการให้ความช่วยเหลือ</t>
  </si>
  <si>
    <t>สำนักงานเกษตรและสหกรณ์จังหวัด</t>
  </si>
  <si>
    <t>3. จัดทำแผนปฏิบัติการด้านการเกษตรและสหกรณ์ของจังหวัด ประจำปีงบประมาณ พ.ศ. 2564</t>
  </si>
  <si>
    <t>2. จัดทำแผนพัฒนาการเกษตรและสหกรณ์ของจังหวัด/กลุ่มจังหวัด (ปี พ.ศ.2561 - 2565)</t>
  </si>
  <si>
    <t>แผน/ผลสะสม ถึงเดือน ธ.ค. 64</t>
  </si>
  <si>
    <t xml:space="preserve">   5.2  การจัดทำข้อมูลพื้นฐานด้านการเกษตร ข้อมูลทั่วไปของจังหวัด</t>
  </si>
  <si>
    <t>1. ประชุมคณะอนุกรรมการพัฒนาการเกษตรและสหกรณ์ระดับจังหวัด</t>
  </si>
  <si>
    <t xml:space="preserve">   7.2 จัดประชุมศูนย์ติดตามและแก้ไขปัญหาภัยพิบัติด้านการเกษตรจังหวัดและสรุปรายงานการประชุมฯ หรือเข้าร่วมเสนอแนะ/ความเห็นในการประชุมคณะกรรมการต่างๆในจังหวัด ที่เกี่ยวข้องกับภัยพิบัติ</t>
  </si>
  <si>
    <t>แบบรายงานผลการดำเนินงานตามแผนการปฏิบัติงาน ประจำปีงบประมาณ พ.ศ. 2564</t>
  </si>
  <si>
    <t>ข้อมูลตั้งแต่วันที่  1 ตุลาคม  2563  -  .....................................................</t>
  </si>
  <si>
    <t>(www.provinfo.opsmoac.go.th)</t>
  </si>
  <si>
    <t xml:space="preserve">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
         ณ สนง.กษ.จว.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</si>
  <si>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
    ประจำปีงบประมาณ พ.ศ. 2564</t>
  </si>
  <si>
    <t xml:space="preserve">   7.2 จัดประชุมศูนย์ติดตามและแก้ไขปัญหาภัยพิบัติด้านการเกษตรจังหวัดและสรุปรายงานการประชุมฯ 
         หรือเข้าร่วมเสนอแนะ/ความเห็นในการประชุมคณะกรรมการต่างๆในจังหวัด ที่เกี่ยวข้องกับภัยพิบัติ</t>
  </si>
  <si>
    <t xml:space="preserve">   7.4 รายงานสถานการณ์ภัยและการให้ความช่วยเหลือ</t>
  </si>
  <si>
    <t>แผนปฏิบัติงานประจำปีงบประมาณ พ.ศ. 2566</t>
  </si>
  <si>
    <t>สำนักงานเกษตรและสหกรณ์จังหวัดแม่ฮ่องสอน</t>
  </si>
  <si>
    <t>ข้อมูลตั้งแต่วันที่  1 ตุลาคม  2565  - 30 กันยายน 2566</t>
  </si>
  <si>
    <t>เป้าหมาย สป.กษ.: ศักยภาพในการขับเคลื่อนภารกิจด้านการเกษตรและสหกรณ์เพิ่มขึ้น</t>
  </si>
  <si>
    <t>ตัวชี้วัด สป.กษ. : ร้อยละความสำเร็จของการดำเนินงานในภารกิจระดับกระทรวง (ร้อยละ 90)</t>
  </si>
  <si>
    <t>ตัวชี้วัดที่หน่วยงานรับผิดชอบ : ร้อยละในการขับเคลื่อนงานด้านการเกษตรและสหกรณ์ของจังหวัด (ร้อยละ 90)</t>
  </si>
  <si>
    <t>2. ทบทวนแผนพัฒนาการเกษตรและสหกรณ์ของจังหวัด (ปี พ.ศ.2566 - 2570)</t>
  </si>
  <si>
    <t>3. จัดทำแผนปฏิบัติการด้านการเกษตรและสหกรณ์ของจังหวัด ประจำปีงบประมาณ พ.ศ. 2566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</si>
  <si>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ประจำปีงบประมาณ พ.ศ. 2566</t>
  </si>
  <si>
    <t>6. การจัดทำข้อมูลพื้นฐานของจังหวัดเพื่อสนับสนุนการตรวจราชการของรัฐมนตรี</t>
  </si>
  <si>
    <t>8. สนับสนุนการขับเคลื่อนงานด้านการเกษตรในจังหวัด</t>
  </si>
  <si>
    <t xml:space="preserve">   8.1 จัดประชุมคณะกรรมการ/คณะทำงานขับเคลื่อนงานด้านการเกษตร</t>
  </si>
  <si>
    <t xml:space="preserve">         - ระดับจังหวัด</t>
  </si>
  <si>
    <t xml:space="preserve">  - ระดับอำเภเอ</t>
  </si>
  <si>
    <t xml:space="preserve">   8.2  ติดตามงานสำคัญในพื้นที่ของผู้บริหารกระทรวงและหน่วยงานในพื้นที่</t>
  </si>
  <si>
    <t>9. สนับสนุนโครงการขับเคลื่อนการเกษตรระดับหมู่บ้านสู่การผลิตสินค้าเกษตรมูลค่าสูง ประจำปีงบประมาณ พ.ศ. 2566</t>
  </si>
  <si>
    <t xml:space="preserve">   9.1 จัดประชุมคณะกรรมการ/คณะทำงาน</t>
  </si>
  <si>
    <t xml:space="preserve">   9.2  จัดทำ/ทบทวนแผนพัฒนาหมู่บ้าน</t>
  </si>
  <si>
    <t>หมู่บ้าน</t>
  </si>
  <si>
    <t xml:space="preserve">   9.3 ติดตามและรายงานผลการดำเนินงาน (สนง. กษ.จว)</t>
  </si>
  <si>
    <t xml:space="preserve">    (หมู่บ้านตามที่จังหวัดมีเป้าหมาย)</t>
  </si>
  <si>
    <t xml:space="preserve">	-	-
1. จัดทำแผนปฏิบัติการด้านการเกษตรและสหกรณ์ของจังหวัด ประจำปีงบประมาณ พ.ศ. 2566</t>
  </si>
  <si>
    <t>1. ทบทวนแผนพัฒนาการเกษตรและสหกรณ์ของจังหวัด (พ.ศ. 2566 - 2570)</t>
  </si>
  <si>
    <t>ฉบับ</t>
  </si>
  <si>
    <t>1. การจัดการข้อมูลบนเว็บไซต์สำนักงานเกษตรและสหกรณ์ของจังหวัด (https://www.opsmoac.go.th/about-moac_province)</t>
  </si>
  <si>
    <t>2. การจัดทำข้อมูลพื้นฐานด้านการเกษตร ข้อมูลทั่วไปของจังหวัด (www.provinfo.opsmoac.go.th)</t>
  </si>
  <si>
    <t>3. การจัดทำสรุปผลความพึงพอใจของผู้มารับบริการประจำปี ของศูนย์ข้อมูล ด้านการเกษตร และสหกรณ์ของจังหวัด ณ สำนักงานเกษตรและสหกรณ์จังหวัด</t>
  </si>
  <si>
    <t>กิจกรรมย่อย : สนับสนุนการขับเคลื่อนงานด้านการเกษตรในจังหวัด</t>
  </si>
  <si>
    <t>1. จัดประชุมคณะกรรมการ/คณะทำงานขับเคลื่อนงานด้านการเกษตร</t>
  </si>
  <si>
    <t xml:space="preserve">   1.1 ระดับจังหวัด</t>
  </si>
  <si>
    <t xml:space="preserve">  1.2 ระดับอำเภอ</t>
  </si>
  <si>
    <t xml:space="preserve">2. ติดตามงานสำคัญในพื้นที่ของผู้บริหารกระทรวง และหน่วยงานในพื้นที่
   </t>
  </si>
  <si>
    <t>1. ประชุมคณะอนุกรรมการพัฒนาการเกษตรและสหกรณ์ระดับจังหวัด (อ.พ.ก.)</t>
  </si>
  <si>
    <t>1. การจัดทำข้อมูลพื้นฐานของจังหวัดเพื่อสนับสนุนการตรวจราชการของรัฐมนตรี</t>
  </si>
  <si>
    <t>1. ติดตามและจัดทำรายงานผลการดำเนินงานโครงการตามแผนปฏิบัติการด้านการเกษตร และสหกรณ์ของจังหวัด ประจำปีงบประมาณ พ.ศ. 2566</t>
  </si>
  <si>
    <t>1. จัดทำแผนป้องกันและบรรเทาสาธารณภัยด้านการเกษตร (ภัยแล้ง อุทกภัย)</t>
  </si>
  <si>
    <t>2. จัดประชุมศูนย์ติดตามและแก้ไขปัญหาภัยพิบัติด้านการเกษตรจังหวัดและสรุปรายงาน การประชุมฯ หรือเข้าร่วมเสนอแนะ/ความเห็นในการประชุมคณะกรรมการต่างๆ ในจังหวัด ที่เกี่ยวข้องกับภัยพิบัติ</t>
  </si>
  <si>
    <t>3. สรุปผลการแจ้งเตือนภัย/ประชาสัมพันธ์ด้านการเกษตร</t>
  </si>
  <si>
    <t>4. รายงานสถานการณ์และการให้ความช่วยเหลือ</t>
  </si>
  <si>
    <t>แบบรายงานผลการดำเนินงานตามแผนการปฏิบัติงาน ประจำปีงบประมาณ พ.ศ. 2566</t>
  </si>
  <si>
    <t>กิจกรรมย่อย : ประชุมคณะอนุกรรมการพัฒนาการเกษตรและสหกรณ์ระดับจังหวัด</t>
  </si>
  <si>
    <t>กิจกรรมย่อย : จัดทำแผนพัฒนาการเกษตรและสหกรณ์ของจังหวัด กลุ่มจังหวัด</t>
  </si>
  <si>
    <t>กิจกรรมย่อย : จัดทำแผนปฏิบัติการด้านการเกษตรและสหกรณ์ของจังหวัด</t>
  </si>
  <si>
    <t>กิจกรรมย่อย : การบริหารจัดการศูนย์ข้อมูลด้านการเกษตรและสหกรณ์ของจังหวัด</t>
  </si>
  <si>
    <t>กิจกรรมย่อย : การจัดทำฐานข้อมูลการบริหารจัดการสินค้าเกษตรที่สำคัญ</t>
  </si>
  <si>
    <t>กิจกรรมย่อย : ติดตามและจัดทำรายงานผลการดำเนินงานโครงการตามแผนปฏิบัติการด้านการเกษตร และสหกรณ์ของจังหวัด</t>
  </si>
  <si>
    <t>กิจกรรมย่อย : การดำเนินงานของศูนย์ติดตามและแก้ไขปัญหาภัยพิบัติด้านการเกษตร</t>
  </si>
  <si>
    <t>แผน/ผลสะสม ถึงเดือน ม.ค. 65</t>
  </si>
  <si>
    <t>คณะทำงานติดภารกิจในจังหวัด</t>
  </si>
  <si>
    <t>เลื่อนการประชุมไปเดือน พ.ค.66</t>
  </si>
  <si>
    <t>ข้อมูลตั้งแต่วันที่ 30 เมษายน 2566  -  ...สำนักงานเกษตรและสหกรณ์จังหวัดแม่ฮ่องสอน..................................................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</si>
</sst>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[Red]#,##0"/>
    <numFmt numFmtId="188" formatCode="_-* #,##0_-;\-* #,##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20"/>
      <name val="TH SarabunPSK"/>
      <family val="2"/>
    </font>
    <font>
      <sz val="20"/>
      <name val="TH SarabunPSK"/>
      <family val="2"/>
    </font>
    <font>
      <sz val="14"/>
      <name val="CordiaUPC"/>
      <family val="2"/>
      <charset val="222"/>
    </font>
    <font>
      <sz val="16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258">
    <xf numFmtId="0" fontId="0" fillId="0" borderId="0" xfId="0"/>
    <xf numFmtId="0" fontId="3" fillId="2" borderId="0" xfId="2" applyFont="1" applyFill="1" applyAlignment="1">
      <alignment vertical="top"/>
    </xf>
    <xf numFmtId="0" fontId="2" fillId="2" borderId="1" xfId="2" applyFont="1" applyFill="1" applyBorder="1" applyAlignment="1">
      <alignment horizontal="center" vertical="top"/>
    </xf>
    <xf numFmtId="0" fontId="2" fillId="2" borderId="1" xfId="2" applyFont="1" applyFill="1" applyBorder="1" applyAlignment="1">
      <alignment horizontal="right" vertical="top"/>
    </xf>
    <xf numFmtId="0" fontId="2" fillId="2" borderId="0" xfId="2" applyFont="1" applyFill="1" applyAlignment="1">
      <alignment vertical="top"/>
    </xf>
    <xf numFmtId="0" fontId="2" fillId="2" borderId="2" xfId="3" applyFont="1" applyFill="1" applyBorder="1" applyAlignment="1">
      <alignment vertical="top"/>
    </xf>
    <xf numFmtId="0" fontId="2" fillId="2" borderId="2" xfId="2" applyFont="1" applyFill="1" applyBorder="1" applyAlignment="1">
      <alignment vertical="top"/>
    </xf>
    <xf numFmtId="49" fontId="2" fillId="2" borderId="6" xfId="3" applyNumberFormat="1" applyFont="1" applyFill="1" applyBorder="1" applyAlignment="1">
      <alignment horizontal="center" vertical="top"/>
    </xf>
    <xf numFmtId="49" fontId="2" fillId="2" borderId="8" xfId="3" applyNumberFormat="1" applyFont="1" applyFill="1" applyBorder="1" applyAlignment="1">
      <alignment horizontal="center" vertical="top"/>
    </xf>
    <xf numFmtId="49" fontId="2" fillId="2" borderId="7" xfId="3" applyNumberFormat="1" applyFont="1" applyFill="1" applyBorder="1" applyAlignment="1">
      <alignment horizontal="center" vertical="top"/>
    </xf>
    <xf numFmtId="0" fontId="2" fillId="2" borderId="17" xfId="2" applyFont="1" applyFill="1" applyBorder="1" applyAlignment="1">
      <alignment horizontal="center" vertical="top"/>
    </xf>
    <xf numFmtId="0" fontId="2" fillId="2" borderId="2" xfId="2" applyFont="1" applyFill="1" applyBorder="1" applyAlignment="1">
      <alignment horizontal="center" vertical="top"/>
    </xf>
    <xf numFmtId="0" fontId="2" fillId="2" borderId="18" xfId="3" applyFont="1" applyFill="1" applyBorder="1" applyAlignment="1">
      <alignment horizontal="left" vertical="top" wrapText="1"/>
    </xf>
    <xf numFmtId="3" fontId="2" fillId="2" borderId="18" xfId="3" applyNumberFormat="1" applyFont="1" applyFill="1" applyBorder="1" applyAlignment="1">
      <alignment horizontal="center" vertical="top" wrapText="1"/>
    </xf>
    <xf numFmtId="187" fontId="2" fillId="2" borderId="18" xfId="3" applyNumberFormat="1" applyFont="1" applyFill="1" applyBorder="1" applyAlignment="1">
      <alignment horizontal="right" vertical="top" wrapText="1"/>
    </xf>
    <xf numFmtId="187" fontId="2" fillId="2" borderId="19" xfId="3" applyNumberFormat="1" applyFont="1" applyFill="1" applyBorder="1" applyAlignment="1">
      <alignment horizontal="right" vertical="top" wrapText="1"/>
    </xf>
    <xf numFmtId="3" fontId="3" fillId="2" borderId="17" xfId="2" applyNumberFormat="1" applyFont="1" applyFill="1" applyBorder="1" applyAlignment="1">
      <alignment horizontal="right" vertical="top"/>
    </xf>
    <xf numFmtId="188" fontId="3" fillId="2" borderId="2" xfId="1" applyNumberFormat="1" applyFont="1" applyFill="1" applyBorder="1" applyAlignment="1">
      <alignment vertical="top"/>
    </xf>
    <xf numFmtId="3" fontId="5" fillId="2" borderId="2" xfId="2" applyNumberFormat="1" applyFont="1" applyFill="1" applyBorder="1" applyAlignment="1">
      <alignment horizontal="right" vertical="top"/>
    </xf>
    <xf numFmtId="188" fontId="5" fillId="2" borderId="2" xfId="1" applyNumberFormat="1" applyFont="1" applyFill="1" applyBorder="1" applyAlignment="1">
      <alignment vertical="top"/>
    </xf>
    <xf numFmtId="3" fontId="3" fillId="2" borderId="2" xfId="2" applyNumberFormat="1" applyFont="1" applyFill="1" applyBorder="1" applyAlignment="1">
      <alignment horizontal="right" vertical="top"/>
    </xf>
    <xf numFmtId="0" fontId="2" fillId="2" borderId="20" xfId="3" applyFont="1" applyFill="1" applyBorder="1" applyAlignment="1">
      <alignment horizontal="left" vertical="top" wrapText="1"/>
    </xf>
    <xf numFmtId="3" fontId="2" fillId="2" borderId="20" xfId="3" applyNumberFormat="1" applyFont="1" applyFill="1" applyBorder="1" applyAlignment="1">
      <alignment horizontal="center" vertical="top" wrapText="1"/>
    </xf>
    <xf numFmtId="187" fontId="2" fillId="2" borderId="20" xfId="3" applyNumberFormat="1" applyFont="1" applyFill="1" applyBorder="1" applyAlignment="1">
      <alignment horizontal="right" vertical="top" wrapText="1"/>
    </xf>
    <xf numFmtId="187" fontId="2" fillId="2" borderId="21" xfId="3" applyNumberFormat="1" applyFont="1" applyFill="1" applyBorder="1" applyAlignment="1">
      <alignment horizontal="right" vertical="top" wrapText="1"/>
    </xf>
    <xf numFmtId="0" fontId="3" fillId="3" borderId="20" xfId="3" applyFont="1" applyFill="1" applyBorder="1" applyAlignment="1">
      <alignment horizontal="center" vertical="top" wrapText="1"/>
    </xf>
    <xf numFmtId="188" fontId="3" fillId="3" borderId="20" xfId="1" applyNumberFormat="1" applyFont="1" applyFill="1" applyBorder="1" applyAlignment="1">
      <alignment horizontal="center" vertical="top" wrapText="1"/>
    </xf>
    <xf numFmtId="188" fontId="3" fillId="3" borderId="9" xfId="2" applyNumberFormat="1" applyFont="1" applyFill="1" applyBorder="1" applyAlignment="1">
      <alignment horizontal="right" vertical="top"/>
    </xf>
    <xf numFmtId="2" fontId="3" fillId="3" borderId="2" xfId="2" applyNumberFormat="1" applyFont="1" applyFill="1" applyBorder="1" applyAlignment="1">
      <alignment horizontal="right" vertical="top"/>
    </xf>
    <xf numFmtId="188" fontId="5" fillId="3" borderId="2" xfId="2" applyNumberFormat="1" applyFont="1" applyFill="1" applyBorder="1" applyAlignment="1">
      <alignment vertical="top"/>
    </xf>
    <xf numFmtId="2" fontId="5" fillId="3" borderId="2" xfId="2" applyNumberFormat="1" applyFont="1" applyFill="1" applyBorder="1" applyAlignment="1">
      <alignment horizontal="right" vertical="top"/>
    </xf>
    <xf numFmtId="188" fontId="3" fillId="3" borderId="2" xfId="2" applyNumberFormat="1" applyFont="1" applyFill="1" applyBorder="1" applyAlignment="1">
      <alignment horizontal="right" vertical="top"/>
    </xf>
    <xf numFmtId="188" fontId="3" fillId="3" borderId="24" xfId="1" applyNumberFormat="1" applyFont="1" applyFill="1" applyBorder="1" applyAlignment="1">
      <alignment horizontal="center" vertical="top" wrapText="1"/>
    </xf>
    <xf numFmtId="188" fontId="3" fillId="3" borderId="17" xfId="2" applyNumberFormat="1" applyFont="1" applyFill="1" applyBorder="1" applyAlignment="1">
      <alignment horizontal="right" vertical="top"/>
    </xf>
    <xf numFmtId="0" fontId="3" fillId="3" borderId="2" xfId="3" applyFont="1" applyFill="1" applyBorder="1" applyAlignment="1">
      <alignment horizontal="right" vertical="top" wrapText="1"/>
    </xf>
    <xf numFmtId="0" fontId="5" fillId="3" borderId="2" xfId="3" applyFont="1" applyFill="1" applyBorder="1" applyAlignment="1">
      <alignment vertical="top" wrapText="1"/>
    </xf>
    <xf numFmtId="0" fontId="3" fillId="2" borderId="20" xfId="3" applyFont="1" applyFill="1" applyBorder="1" applyAlignment="1">
      <alignment horizontal="center" vertical="top" wrapText="1"/>
    </xf>
    <xf numFmtId="0" fontId="3" fillId="2" borderId="20" xfId="2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horizontal="center" vertical="top" wrapText="1"/>
    </xf>
    <xf numFmtId="188" fontId="3" fillId="0" borderId="9" xfId="2" applyNumberFormat="1" applyFont="1" applyBorder="1" applyAlignment="1">
      <alignment horizontal="right" vertical="top"/>
    </xf>
    <xf numFmtId="0" fontId="3" fillId="0" borderId="2" xfId="2" applyFont="1" applyBorder="1" applyAlignment="1">
      <alignment horizontal="right" vertical="top"/>
    </xf>
    <xf numFmtId="188" fontId="5" fillId="0" borderId="2" xfId="2" applyNumberFormat="1" applyFont="1" applyBorder="1" applyAlignment="1">
      <alignment horizontal="right" vertical="top"/>
    </xf>
    <xf numFmtId="2" fontId="5" fillId="0" borderId="2" xfId="2" applyNumberFormat="1" applyFont="1" applyBorder="1" applyAlignment="1">
      <alignment horizontal="right" vertical="top"/>
    </xf>
    <xf numFmtId="188" fontId="3" fillId="0" borderId="2" xfId="2" applyNumberFormat="1" applyFont="1" applyBorder="1" applyAlignment="1">
      <alignment horizontal="right" vertical="top"/>
    </xf>
    <xf numFmtId="2" fontId="3" fillId="0" borderId="2" xfId="2" applyNumberFormat="1" applyFont="1" applyBorder="1" applyAlignment="1">
      <alignment horizontal="right" vertical="top"/>
    </xf>
    <xf numFmtId="188" fontId="3" fillId="0" borderId="17" xfId="2" applyNumberFormat="1" applyFont="1" applyBorder="1" applyAlignment="1">
      <alignment horizontal="right" vertical="top"/>
    </xf>
    <xf numFmtId="0" fontId="3" fillId="0" borderId="2" xfId="3" applyFont="1" applyBorder="1" applyAlignment="1">
      <alignment horizontal="right" vertical="top" wrapText="1"/>
    </xf>
    <xf numFmtId="0" fontId="5" fillId="0" borderId="2" xfId="3" applyFont="1" applyBorder="1" applyAlignment="1">
      <alignment horizontal="right" vertical="top" wrapText="1"/>
    </xf>
    <xf numFmtId="0" fontId="3" fillId="3" borderId="20" xfId="2" applyFont="1" applyFill="1" applyBorder="1" applyAlignment="1">
      <alignment horizontal="center" vertical="top" wrapText="1"/>
    </xf>
    <xf numFmtId="0" fontId="3" fillId="3" borderId="25" xfId="2" applyFont="1" applyFill="1" applyBorder="1" applyAlignment="1">
      <alignment horizontal="center" vertical="top" wrapText="1"/>
    </xf>
    <xf numFmtId="0" fontId="3" fillId="3" borderId="2" xfId="2" applyFont="1" applyFill="1" applyBorder="1" applyAlignment="1">
      <alignment horizontal="right" vertical="top"/>
    </xf>
    <xf numFmtId="188" fontId="5" fillId="3" borderId="2" xfId="2" applyNumberFormat="1" applyFont="1" applyFill="1" applyBorder="1" applyAlignment="1">
      <alignment horizontal="right" vertical="top"/>
    </xf>
    <xf numFmtId="0" fontId="5" fillId="3" borderId="2" xfId="3" applyFont="1" applyFill="1" applyBorder="1" applyAlignment="1">
      <alignment horizontal="right" vertical="top" wrapText="1"/>
    </xf>
    <xf numFmtId="0" fontId="3" fillId="0" borderId="20" xfId="3" applyFont="1" applyBorder="1" applyAlignment="1">
      <alignment horizontal="center" vertical="top" wrapText="1"/>
    </xf>
    <xf numFmtId="0" fontId="3" fillId="0" borderId="20" xfId="2" applyFont="1" applyBorder="1" applyAlignment="1">
      <alignment horizontal="center" vertical="top" wrapText="1"/>
    </xf>
    <xf numFmtId="0" fontId="3" fillId="0" borderId="25" xfId="2" applyFont="1" applyBorder="1" applyAlignment="1">
      <alignment horizontal="center" vertical="top" wrapText="1"/>
    </xf>
    <xf numFmtId="0" fontId="3" fillId="3" borderId="20" xfId="2" applyFont="1" applyFill="1" applyBorder="1" applyAlignment="1">
      <alignment vertical="top" wrapText="1"/>
    </xf>
    <xf numFmtId="0" fontId="3" fillId="3" borderId="17" xfId="2" applyFont="1" applyFill="1" applyBorder="1" applyAlignment="1">
      <alignment horizontal="right" vertical="top"/>
    </xf>
    <xf numFmtId="0" fontId="5" fillId="3" borderId="2" xfId="2" applyFont="1" applyFill="1" applyBorder="1" applyAlignment="1">
      <alignment horizontal="right" vertical="top"/>
    </xf>
    <xf numFmtId="0" fontId="3" fillId="0" borderId="26" xfId="3" applyFont="1" applyBorder="1" applyAlignment="1">
      <alignment horizontal="left" vertical="top" wrapText="1"/>
    </xf>
    <xf numFmtId="0" fontId="3" fillId="0" borderId="20" xfId="2" applyFont="1" applyBorder="1" applyAlignment="1">
      <alignment horizontal="center" vertical="top"/>
    </xf>
    <xf numFmtId="0" fontId="3" fillId="0" borderId="0" xfId="2" applyFont="1" applyAlignment="1">
      <alignment vertical="top"/>
    </xf>
    <xf numFmtId="0" fontId="3" fillId="3" borderId="20" xfId="2" applyFont="1" applyFill="1" applyBorder="1" applyAlignment="1">
      <alignment horizontal="center" vertical="top"/>
    </xf>
    <xf numFmtId="0" fontId="3" fillId="0" borderId="25" xfId="2" applyFont="1" applyBorder="1" applyAlignment="1">
      <alignment horizontal="center" vertical="top"/>
    </xf>
    <xf numFmtId="0" fontId="3" fillId="2" borderId="0" xfId="2" applyFont="1" applyFill="1" applyAlignment="1">
      <alignment horizontal="center" vertical="top"/>
    </xf>
    <xf numFmtId="0" fontId="3" fillId="2" borderId="0" xfId="2" applyFont="1" applyFill="1" applyAlignment="1">
      <alignment horizontal="right" vertical="top"/>
    </xf>
    <xf numFmtId="0" fontId="3" fillId="2" borderId="0" xfId="2" applyFont="1" applyFill="1" applyAlignment="1">
      <alignment horizontal="left" vertical="top"/>
    </xf>
    <xf numFmtId="3" fontId="3" fillId="2" borderId="18" xfId="2" applyNumberFormat="1" applyFont="1" applyFill="1" applyBorder="1" applyAlignment="1">
      <alignment horizontal="right" vertical="top"/>
    </xf>
    <xf numFmtId="188" fontId="3" fillId="2" borderId="18" xfId="1" applyNumberFormat="1" applyFont="1" applyFill="1" applyBorder="1" applyAlignment="1">
      <alignment vertical="top"/>
    </xf>
    <xf numFmtId="3" fontId="3" fillId="2" borderId="20" xfId="2" applyNumberFormat="1" applyFont="1" applyFill="1" applyBorder="1" applyAlignment="1">
      <alignment horizontal="right" vertical="top"/>
    </xf>
    <xf numFmtId="188" fontId="3" fillId="2" borderId="20" xfId="1" applyNumberFormat="1" applyFont="1" applyFill="1" applyBorder="1" applyAlignment="1">
      <alignment vertical="top"/>
    </xf>
    <xf numFmtId="188" fontId="3" fillId="3" borderId="20" xfId="2" applyNumberFormat="1" applyFont="1" applyFill="1" applyBorder="1" applyAlignment="1">
      <alignment horizontal="right" vertical="top"/>
    </xf>
    <xf numFmtId="2" fontId="3" fillId="3" borderId="20" xfId="2" applyNumberFormat="1" applyFont="1" applyFill="1" applyBorder="1" applyAlignment="1">
      <alignment horizontal="right" vertical="top"/>
    </xf>
    <xf numFmtId="0" fontId="3" fillId="3" borderId="20" xfId="3" applyFont="1" applyFill="1" applyBorder="1" applyAlignment="1">
      <alignment horizontal="right" vertical="top" wrapText="1"/>
    </xf>
    <xf numFmtId="188" fontId="3" fillId="0" borderId="20" xfId="2" applyNumberFormat="1" applyFont="1" applyBorder="1" applyAlignment="1">
      <alignment horizontal="right" vertical="top"/>
    </xf>
    <xf numFmtId="2" fontId="3" fillId="0" borderId="20" xfId="2" applyNumberFormat="1" applyFont="1" applyBorder="1" applyAlignment="1">
      <alignment horizontal="right" vertical="top"/>
    </xf>
    <xf numFmtId="0" fontId="3" fillId="0" borderId="20" xfId="3" applyFont="1" applyBorder="1" applyAlignment="1">
      <alignment horizontal="right" vertical="top" wrapText="1"/>
    </xf>
    <xf numFmtId="0" fontId="3" fillId="3" borderId="20" xfId="2" applyFont="1" applyFill="1" applyBorder="1" applyAlignment="1">
      <alignment horizontal="right" vertical="top"/>
    </xf>
    <xf numFmtId="0" fontId="3" fillId="2" borderId="22" xfId="2" applyFont="1" applyFill="1" applyBorder="1" applyAlignment="1">
      <alignment horizontal="center" vertical="top" wrapText="1"/>
    </xf>
    <xf numFmtId="0" fontId="3" fillId="0" borderId="26" xfId="2" applyFont="1" applyBorder="1" applyAlignment="1">
      <alignment horizontal="center" vertical="top" wrapText="1"/>
    </xf>
    <xf numFmtId="0" fontId="3" fillId="3" borderId="22" xfId="2" applyFont="1" applyFill="1" applyBorder="1" applyAlignment="1">
      <alignment horizontal="center" vertical="top" wrapText="1"/>
    </xf>
    <xf numFmtId="0" fontId="3" fillId="3" borderId="22" xfId="2" applyFont="1" applyFill="1" applyBorder="1" applyAlignment="1">
      <alignment horizontal="center" vertical="top"/>
    </xf>
    <xf numFmtId="0" fontId="3" fillId="3" borderId="22" xfId="3" applyFont="1" applyFill="1" applyBorder="1" applyAlignment="1">
      <alignment vertical="top" wrapText="1"/>
    </xf>
    <xf numFmtId="0" fontId="3" fillId="0" borderId="26" xfId="3" applyFont="1" applyBorder="1" applyAlignment="1">
      <alignment horizontal="left" vertical="top" wrapText="1" indent="3"/>
    </xf>
    <xf numFmtId="0" fontId="3" fillId="2" borderId="20" xfId="2" applyFont="1" applyFill="1" applyBorder="1" applyAlignment="1">
      <alignment horizontal="center" vertical="top"/>
    </xf>
    <xf numFmtId="188" fontId="3" fillId="2" borderId="9" xfId="2" applyNumberFormat="1" applyFont="1" applyFill="1" applyBorder="1" applyAlignment="1">
      <alignment horizontal="right" vertical="top"/>
    </xf>
    <xf numFmtId="0" fontId="3" fillId="2" borderId="2" xfId="2" applyFont="1" applyFill="1" applyBorder="1" applyAlignment="1">
      <alignment horizontal="right" vertical="top"/>
    </xf>
    <xf numFmtId="188" fontId="5" fillId="2" borderId="2" xfId="2" applyNumberFormat="1" applyFont="1" applyFill="1" applyBorder="1" applyAlignment="1">
      <alignment horizontal="right" vertical="top"/>
    </xf>
    <xf numFmtId="2" fontId="5" fillId="2" borderId="2" xfId="2" applyNumberFormat="1" applyFont="1" applyFill="1" applyBorder="1" applyAlignment="1">
      <alignment horizontal="right" vertical="top"/>
    </xf>
    <xf numFmtId="188" fontId="3" fillId="2" borderId="20" xfId="2" applyNumberFormat="1" applyFont="1" applyFill="1" applyBorder="1" applyAlignment="1">
      <alignment horizontal="right" vertical="top"/>
    </xf>
    <xf numFmtId="2" fontId="3" fillId="2" borderId="20" xfId="2" applyNumberFormat="1" applyFont="1" applyFill="1" applyBorder="1" applyAlignment="1">
      <alignment horizontal="right" vertical="top"/>
    </xf>
    <xf numFmtId="188" fontId="3" fillId="2" borderId="2" xfId="2" applyNumberFormat="1" applyFont="1" applyFill="1" applyBorder="1" applyAlignment="1">
      <alignment horizontal="right" vertical="top"/>
    </xf>
    <xf numFmtId="2" fontId="3" fillId="2" borderId="2" xfId="2" applyNumberFormat="1" applyFont="1" applyFill="1" applyBorder="1" applyAlignment="1">
      <alignment horizontal="right" vertical="top"/>
    </xf>
    <xf numFmtId="0" fontId="3" fillId="2" borderId="23" xfId="2" applyFont="1" applyFill="1" applyBorder="1" applyAlignment="1">
      <alignment vertical="top" wrapText="1"/>
    </xf>
    <xf numFmtId="188" fontId="3" fillId="2" borderId="17" xfId="2" applyNumberFormat="1" applyFont="1" applyFill="1" applyBorder="1" applyAlignment="1">
      <alignment horizontal="right" vertical="top"/>
    </xf>
    <xf numFmtId="0" fontId="3" fillId="2" borderId="2" xfId="3" applyFont="1" applyFill="1" applyBorder="1" applyAlignment="1">
      <alignment horizontal="right" vertical="top" wrapText="1"/>
    </xf>
    <xf numFmtId="0" fontId="5" fillId="2" borderId="2" xfId="3" applyFont="1" applyFill="1" applyBorder="1" applyAlignment="1">
      <alignment horizontal="right" vertical="top" wrapText="1"/>
    </xf>
    <xf numFmtId="0" fontId="3" fillId="2" borderId="20" xfId="3" applyFont="1" applyFill="1" applyBorder="1" applyAlignment="1">
      <alignment horizontal="right" vertical="top" wrapText="1"/>
    </xf>
    <xf numFmtId="0" fontId="3" fillId="2" borderId="25" xfId="2" applyFont="1" applyFill="1" applyBorder="1" applyAlignment="1">
      <alignment horizontal="center" vertical="top"/>
    </xf>
    <xf numFmtId="0" fontId="3" fillId="2" borderId="26" xfId="3" applyFont="1" applyFill="1" applyBorder="1" applyAlignment="1">
      <alignment horizontal="left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2" borderId="26" xfId="3" applyFont="1" applyFill="1" applyBorder="1" applyAlignment="1">
      <alignment horizontal="left" vertical="top" wrapText="1" indent="3"/>
    </xf>
    <xf numFmtId="0" fontId="3" fillId="2" borderId="22" xfId="3" applyFont="1" applyFill="1" applyBorder="1" applyAlignment="1">
      <alignment vertical="top" wrapText="1"/>
    </xf>
    <xf numFmtId="0" fontId="3" fillId="2" borderId="23" xfId="3" applyFont="1" applyFill="1" applyBorder="1" applyAlignment="1">
      <alignment horizontal="left" vertical="top" wrapText="1" indent="3"/>
    </xf>
    <xf numFmtId="0" fontId="2" fillId="2" borderId="12" xfId="3" applyFont="1" applyFill="1" applyBorder="1" applyAlignment="1">
      <alignment vertical="top"/>
    </xf>
    <xf numFmtId="0" fontId="2" fillId="2" borderId="12" xfId="2" applyFont="1" applyFill="1" applyBorder="1" applyAlignment="1">
      <alignment vertical="top"/>
    </xf>
    <xf numFmtId="0" fontId="3" fillId="4" borderId="20" xfId="3" applyFont="1" applyFill="1" applyBorder="1" applyAlignment="1">
      <alignment horizontal="center" vertical="top" wrapText="1"/>
    </xf>
    <xf numFmtId="0" fontId="3" fillId="4" borderId="20" xfId="2" applyFont="1" applyFill="1" applyBorder="1" applyAlignment="1">
      <alignment horizontal="center" vertical="top" wrapText="1"/>
    </xf>
    <xf numFmtId="0" fontId="3" fillId="4" borderId="25" xfId="2" applyFont="1" applyFill="1" applyBorder="1" applyAlignment="1">
      <alignment horizontal="center" vertical="top" wrapText="1"/>
    </xf>
    <xf numFmtId="188" fontId="3" fillId="4" borderId="9" xfId="2" applyNumberFormat="1" applyFont="1" applyFill="1" applyBorder="1" applyAlignment="1">
      <alignment horizontal="right" vertical="top"/>
    </xf>
    <xf numFmtId="0" fontId="3" fillId="4" borderId="2" xfId="2" applyFont="1" applyFill="1" applyBorder="1" applyAlignment="1">
      <alignment horizontal="right" vertical="top"/>
    </xf>
    <xf numFmtId="188" fontId="5" fillId="4" borderId="2" xfId="2" applyNumberFormat="1" applyFont="1" applyFill="1" applyBorder="1" applyAlignment="1">
      <alignment horizontal="right" vertical="top"/>
    </xf>
    <xf numFmtId="2" fontId="5" fillId="4" borderId="2" xfId="2" applyNumberFormat="1" applyFont="1" applyFill="1" applyBorder="1" applyAlignment="1">
      <alignment horizontal="right" vertical="top"/>
    </xf>
    <xf numFmtId="188" fontId="3" fillId="4" borderId="20" xfId="2" applyNumberFormat="1" applyFont="1" applyFill="1" applyBorder="1" applyAlignment="1">
      <alignment horizontal="right" vertical="top"/>
    </xf>
    <xf numFmtId="2" fontId="3" fillId="4" borderId="20" xfId="2" applyNumberFormat="1" applyFont="1" applyFill="1" applyBorder="1" applyAlignment="1">
      <alignment horizontal="right" vertical="top"/>
    </xf>
    <xf numFmtId="188" fontId="3" fillId="4" borderId="2" xfId="2" applyNumberFormat="1" applyFont="1" applyFill="1" applyBorder="1" applyAlignment="1">
      <alignment horizontal="right" vertical="top"/>
    </xf>
    <xf numFmtId="2" fontId="3" fillId="4" borderId="2" xfId="2" applyNumberFormat="1" applyFont="1" applyFill="1" applyBorder="1" applyAlignment="1">
      <alignment horizontal="right" vertical="top"/>
    </xf>
    <xf numFmtId="188" fontId="3" fillId="4" borderId="17" xfId="2" applyNumberFormat="1" applyFont="1" applyFill="1" applyBorder="1" applyAlignment="1">
      <alignment horizontal="right" vertical="top"/>
    </xf>
    <xf numFmtId="0" fontId="3" fillId="4" borderId="2" xfId="3" applyFont="1" applyFill="1" applyBorder="1" applyAlignment="1">
      <alignment horizontal="right" vertical="top" wrapText="1"/>
    </xf>
    <xf numFmtId="0" fontId="5" fillId="4" borderId="2" xfId="3" applyFont="1" applyFill="1" applyBorder="1" applyAlignment="1">
      <alignment horizontal="right" vertical="top" wrapText="1"/>
    </xf>
    <xf numFmtId="0" fontId="3" fillId="4" borderId="20" xfId="3" applyFont="1" applyFill="1" applyBorder="1" applyAlignment="1">
      <alignment horizontal="right" vertical="top" wrapText="1"/>
    </xf>
    <xf numFmtId="0" fontId="2" fillId="2" borderId="0" xfId="2" applyFont="1" applyFill="1" applyAlignment="1">
      <alignment horizontal="center" vertical="top"/>
    </xf>
    <xf numFmtId="0" fontId="3" fillId="2" borderId="10" xfId="2" applyFont="1" applyFill="1" applyBorder="1" applyAlignment="1">
      <alignment horizontal="center" vertical="top" wrapText="1"/>
    </xf>
    <xf numFmtId="0" fontId="3" fillId="2" borderId="11" xfId="2" applyFont="1" applyFill="1" applyBorder="1" applyAlignment="1">
      <alignment horizontal="center" vertical="top" wrapText="1"/>
    </xf>
    <xf numFmtId="0" fontId="2" fillId="2" borderId="8" xfId="2" applyFont="1" applyFill="1" applyBorder="1" applyAlignment="1">
      <alignment horizontal="center" vertical="top"/>
    </xf>
    <xf numFmtId="0" fontId="3" fillId="0" borderId="25" xfId="2" applyFont="1" applyBorder="1" applyAlignment="1">
      <alignment horizontal="right" vertical="top"/>
    </xf>
    <xf numFmtId="0" fontId="3" fillId="0" borderId="28" xfId="2" applyFont="1" applyBorder="1" applyAlignment="1">
      <alignment horizontal="right" vertical="top"/>
    </xf>
    <xf numFmtId="0" fontId="2" fillId="2" borderId="8" xfId="3" applyFont="1" applyFill="1" applyBorder="1" applyAlignment="1">
      <alignment horizontal="center" vertical="top"/>
    </xf>
    <xf numFmtId="0" fontId="2" fillId="2" borderId="8" xfId="3" applyFont="1" applyFill="1" applyBorder="1" applyAlignment="1">
      <alignment vertical="top"/>
    </xf>
    <xf numFmtId="0" fontId="2" fillId="2" borderId="8" xfId="2" applyFont="1" applyFill="1" applyBorder="1" applyAlignment="1">
      <alignment vertical="top"/>
    </xf>
    <xf numFmtId="0" fontId="2" fillId="2" borderId="0" xfId="2" applyFont="1" applyFill="1" applyAlignment="1">
      <alignment horizontal="left" vertical="top"/>
    </xf>
    <xf numFmtId="0" fontId="3" fillId="3" borderId="0" xfId="2" applyFont="1" applyFill="1" applyAlignment="1">
      <alignment vertical="top"/>
    </xf>
    <xf numFmtId="0" fontId="3" fillId="2" borderId="23" xfId="2" applyFont="1" applyFill="1" applyBorder="1" applyAlignment="1">
      <alignment horizontal="center" vertical="top" wrapText="1"/>
    </xf>
    <xf numFmtId="0" fontId="3" fillId="2" borderId="23" xfId="2" applyFont="1" applyFill="1" applyBorder="1" applyAlignment="1">
      <alignment horizontal="center" vertical="top"/>
    </xf>
    <xf numFmtId="0" fontId="3" fillId="2" borderId="25" xfId="2" applyFont="1" applyFill="1" applyBorder="1" applyAlignment="1">
      <alignment horizontal="right" vertical="top"/>
    </xf>
    <xf numFmtId="0" fontId="3" fillId="2" borderId="28" xfId="2" applyFont="1" applyFill="1" applyBorder="1" applyAlignment="1">
      <alignment horizontal="right" vertical="top"/>
    </xf>
    <xf numFmtId="0" fontId="3" fillId="3" borderId="25" xfId="2" applyFont="1" applyFill="1" applyBorder="1" applyAlignment="1">
      <alignment horizontal="right" vertical="top"/>
    </xf>
    <xf numFmtId="0" fontId="3" fillId="3" borderId="28" xfId="2" applyFont="1" applyFill="1" applyBorder="1" applyAlignment="1">
      <alignment horizontal="right" vertical="top"/>
    </xf>
    <xf numFmtId="0" fontId="3" fillId="3" borderId="23" xfId="2" applyFont="1" applyFill="1" applyBorder="1" applyAlignment="1">
      <alignment horizontal="center" vertical="top" wrapText="1"/>
    </xf>
    <xf numFmtId="0" fontId="3" fillId="2" borderId="23" xfId="3" applyFont="1" applyFill="1" applyBorder="1" applyAlignment="1">
      <alignment horizontal="center" vertical="top" wrapText="1"/>
    </xf>
    <xf numFmtId="0" fontId="3" fillId="3" borderId="25" xfId="2" applyFont="1" applyFill="1" applyBorder="1" applyAlignment="1">
      <alignment vertical="top"/>
    </xf>
    <xf numFmtId="0" fontId="3" fillId="3" borderId="28" xfId="2" applyFont="1" applyFill="1" applyBorder="1" applyAlignment="1">
      <alignment vertical="top"/>
    </xf>
    <xf numFmtId="0" fontId="3" fillId="4" borderId="25" xfId="2" applyFont="1" applyFill="1" applyBorder="1" applyAlignment="1">
      <alignment horizontal="right" vertical="top"/>
    </xf>
    <xf numFmtId="0" fontId="3" fillId="4" borderId="28" xfId="2" applyFont="1" applyFill="1" applyBorder="1" applyAlignment="1">
      <alignment horizontal="right" vertical="top"/>
    </xf>
    <xf numFmtId="0" fontId="3" fillId="3" borderId="26" xfId="2" applyFont="1" applyFill="1" applyBorder="1" applyAlignment="1">
      <alignment horizontal="center" vertical="top" wrapText="1"/>
    </xf>
    <xf numFmtId="0" fontId="3" fillId="3" borderId="21" xfId="2" applyFont="1" applyFill="1" applyBorder="1" applyAlignment="1">
      <alignment horizontal="right" vertical="top"/>
    </xf>
    <xf numFmtId="0" fontId="3" fillId="3" borderId="29" xfId="2" applyFont="1" applyFill="1" applyBorder="1" applyAlignment="1">
      <alignment horizontal="right" vertical="top"/>
    </xf>
    <xf numFmtId="0" fontId="3" fillId="2" borderId="24" xfId="2" applyFont="1" applyFill="1" applyBorder="1" applyAlignment="1">
      <alignment horizontal="center" vertical="top" wrapText="1"/>
    </xf>
    <xf numFmtId="2" fontId="3" fillId="2" borderId="12" xfId="2" applyNumberFormat="1" applyFont="1" applyFill="1" applyBorder="1" applyAlignment="1">
      <alignment horizontal="right" vertical="top"/>
    </xf>
    <xf numFmtId="188" fontId="5" fillId="2" borderId="12" xfId="2" applyNumberFormat="1" applyFont="1" applyFill="1" applyBorder="1" applyAlignment="1">
      <alignment horizontal="right" vertical="top"/>
    </xf>
    <xf numFmtId="2" fontId="5" fillId="2" borderId="12" xfId="2" applyNumberFormat="1" applyFont="1" applyFill="1" applyBorder="1" applyAlignment="1">
      <alignment horizontal="right" vertical="top"/>
    </xf>
    <xf numFmtId="188" fontId="3" fillId="2" borderId="23" xfId="2" applyNumberFormat="1" applyFont="1" applyFill="1" applyBorder="1" applyAlignment="1">
      <alignment horizontal="right" vertical="top"/>
    </xf>
    <xf numFmtId="2" fontId="3" fillId="2" borderId="23" xfId="2" applyNumberFormat="1" applyFont="1" applyFill="1" applyBorder="1" applyAlignment="1">
      <alignment horizontal="right" vertical="top"/>
    </xf>
    <xf numFmtId="188" fontId="3" fillId="2" borderId="12" xfId="2" applyNumberFormat="1" applyFont="1" applyFill="1" applyBorder="1" applyAlignment="1">
      <alignment horizontal="right" vertical="top"/>
    </xf>
    <xf numFmtId="0" fontId="5" fillId="3" borderId="20" xfId="2" applyFont="1" applyFill="1" applyBorder="1" applyAlignment="1">
      <alignment horizontal="right" vertical="top"/>
    </xf>
    <xf numFmtId="2" fontId="5" fillId="3" borderId="20" xfId="2" applyNumberFormat="1" applyFont="1" applyFill="1" applyBorder="1" applyAlignment="1">
      <alignment horizontal="right" vertical="top"/>
    </xf>
    <xf numFmtId="2" fontId="3" fillId="3" borderId="31" xfId="2" applyNumberFormat="1" applyFont="1" applyFill="1" applyBorder="1" applyAlignment="1">
      <alignment horizontal="right" vertical="top"/>
    </xf>
    <xf numFmtId="0" fontId="3" fillId="3" borderId="24" xfId="2" applyFont="1" applyFill="1" applyBorder="1" applyAlignment="1">
      <alignment horizontal="center" vertical="top" wrapText="1"/>
    </xf>
    <xf numFmtId="0" fontId="3" fillId="3" borderId="0" xfId="2" applyFont="1" applyFill="1" applyAlignment="1">
      <alignment horizontal="right" vertical="top"/>
    </xf>
    <xf numFmtId="2" fontId="3" fillId="3" borderId="26" xfId="2" applyNumberFormat="1" applyFont="1" applyFill="1" applyBorder="1" applyAlignment="1">
      <alignment horizontal="right" vertical="top"/>
    </xf>
    <xf numFmtId="0" fontId="5" fillId="3" borderId="26" xfId="2" applyFont="1" applyFill="1" applyBorder="1" applyAlignment="1">
      <alignment horizontal="right" vertical="top"/>
    </xf>
    <xf numFmtId="2" fontId="5" fillId="3" borderId="26" xfId="2" applyNumberFormat="1" applyFont="1" applyFill="1" applyBorder="1" applyAlignment="1">
      <alignment horizontal="right" vertical="top"/>
    </xf>
    <xf numFmtId="0" fontId="3" fillId="3" borderId="23" xfId="2" applyFont="1" applyFill="1" applyBorder="1" applyAlignment="1">
      <alignment horizontal="right" vertical="top"/>
    </xf>
    <xf numFmtId="2" fontId="3" fillId="3" borderId="23" xfId="2" applyNumberFormat="1" applyFont="1" applyFill="1" applyBorder="1" applyAlignment="1">
      <alignment horizontal="right" vertical="top"/>
    </xf>
    <xf numFmtId="0" fontId="3" fillId="3" borderId="26" xfId="2" applyFont="1" applyFill="1" applyBorder="1" applyAlignment="1">
      <alignment horizontal="right" vertical="top"/>
    </xf>
    <xf numFmtId="188" fontId="3" fillId="3" borderId="23" xfId="2" applyNumberFormat="1" applyFont="1" applyFill="1" applyBorder="1" applyAlignment="1">
      <alignment horizontal="right" vertical="top"/>
    </xf>
    <xf numFmtId="2" fontId="3" fillId="3" borderId="24" xfId="2" applyNumberFormat="1" applyFont="1" applyFill="1" applyBorder="1" applyAlignment="1">
      <alignment horizontal="right" vertical="top"/>
    </xf>
    <xf numFmtId="0" fontId="3" fillId="3" borderId="11" xfId="2" applyFont="1" applyFill="1" applyBorder="1" applyAlignment="1">
      <alignment vertical="top" wrapText="1"/>
    </xf>
    <xf numFmtId="0" fontId="2" fillId="3" borderId="25" xfId="2" applyFont="1" applyFill="1" applyBorder="1" applyAlignment="1">
      <alignment vertical="top" wrapText="1"/>
    </xf>
    <xf numFmtId="0" fontId="3" fillId="3" borderId="26" xfId="3" applyFont="1" applyFill="1" applyBorder="1" applyAlignment="1">
      <alignment horizontal="center" vertical="top" wrapText="1"/>
    </xf>
    <xf numFmtId="0" fontId="2" fillId="3" borderId="26" xfId="3" applyFont="1" applyFill="1" applyBorder="1" applyAlignment="1">
      <alignment horizontal="left" vertical="center" wrapText="1"/>
    </xf>
    <xf numFmtId="0" fontId="3" fillId="4" borderId="26" xfId="2" applyFont="1" applyFill="1" applyBorder="1" applyAlignment="1">
      <alignment horizontal="center" vertical="top" wrapText="1"/>
    </xf>
    <xf numFmtId="0" fontId="3" fillId="4" borderId="26" xfId="3" applyFont="1" applyFill="1" applyBorder="1" applyAlignment="1">
      <alignment horizontal="center" vertical="top" wrapText="1"/>
    </xf>
    <xf numFmtId="0" fontId="2" fillId="4" borderId="26" xfId="3" applyFont="1" applyFill="1" applyBorder="1" applyAlignment="1">
      <alignment horizontal="left" vertical="top" wrapText="1"/>
    </xf>
    <xf numFmtId="0" fontId="3" fillId="2" borderId="26" xfId="2" applyFont="1" applyFill="1" applyBorder="1" applyAlignment="1">
      <alignment vertical="top" wrapText="1"/>
    </xf>
    <xf numFmtId="0" fontId="3" fillId="2" borderId="26" xfId="2" applyFont="1" applyFill="1" applyBorder="1" applyAlignment="1">
      <alignment horizontal="center" vertical="top"/>
    </xf>
    <xf numFmtId="0" fontId="2" fillId="2" borderId="26" xfId="3" applyFont="1" applyFill="1" applyBorder="1" applyAlignment="1">
      <alignment horizontal="left" vertical="top" wrapText="1"/>
    </xf>
    <xf numFmtId="188" fontId="3" fillId="2" borderId="20" xfId="1" applyNumberFormat="1" applyFont="1" applyFill="1" applyBorder="1" applyAlignment="1">
      <alignment horizontal="center" vertical="top" wrapText="1"/>
    </xf>
    <xf numFmtId="0" fontId="2" fillId="2" borderId="7" xfId="2" applyFont="1" applyFill="1" applyBorder="1" applyAlignment="1">
      <alignment horizontal="center" vertical="top" wrapText="1"/>
    </xf>
    <xf numFmtId="0" fontId="2" fillId="2" borderId="6" xfId="2" applyFont="1" applyFill="1" applyBorder="1" applyAlignment="1">
      <alignment horizontal="center" vertical="top" wrapText="1"/>
    </xf>
    <xf numFmtId="0" fontId="2" fillId="2" borderId="11" xfId="2" applyFont="1" applyFill="1" applyBorder="1" applyAlignment="1">
      <alignment horizontal="center" vertical="top" wrapText="1"/>
    </xf>
    <xf numFmtId="0" fontId="2" fillId="2" borderId="10" xfId="2" applyFont="1" applyFill="1" applyBorder="1" applyAlignment="1">
      <alignment horizontal="center" vertical="top" wrapText="1"/>
    </xf>
    <xf numFmtId="0" fontId="2" fillId="2" borderId="16" xfId="2" applyFont="1" applyFill="1" applyBorder="1" applyAlignment="1">
      <alignment horizontal="center" vertical="top" wrapText="1"/>
    </xf>
    <xf numFmtId="0" fontId="2" fillId="2" borderId="15" xfId="2" applyFont="1" applyFill="1" applyBorder="1" applyAlignment="1">
      <alignment horizontal="center" vertical="top" wrapText="1"/>
    </xf>
    <xf numFmtId="0" fontId="2" fillId="2" borderId="0" xfId="2" applyFont="1" applyFill="1" applyAlignment="1">
      <alignment horizontal="center" vertical="top"/>
    </xf>
    <xf numFmtId="0" fontId="2" fillId="2" borderId="2" xfId="3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top"/>
    </xf>
    <xf numFmtId="0" fontId="2" fillId="2" borderId="4" xfId="2" applyFont="1" applyFill="1" applyBorder="1" applyAlignment="1">
      <alignment horizontal="center" vertical="top"/>
    </xf>
    <xf numFmtId="0" fontId="3" fillId="2" borderId="5" xfId="2" applyFont="1" applyFill="1" applyBorder="1" applyAlignment="1">
      <alignment horizontal="center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2" borderId="9" xfId="2" applyFont="1" applyFill="1" applyBorder="1" applyAlignment="1">
      <alignment horizontal="center" vertical="top" wrapText="1"/>
    </xf>
    <xf numFmtId="0" fontId="3" fillId="2" borderId="10" xfId="2" applyFont="1" applyFill="1" applyBorder="1" applyAlignment="1">
      <alignment horizontal="center" vertical="top" wrapText="1"/>
    </xf>
    <xf numFmtId="0" fontId="3" fillId="2" borderId="14" xfId="2" applyFont="1" applyFill="1" applyBorder="1" applyAlignment="1">
      <alignment horizontal="center" vertical="top" wrapText="1"/>
    </xf>
    <xf numFmtId="0" fontId="3" fillId="2" borderId="15" xfId="2" applyFont="1" applyFill="1" applyBorder="1" applyAlignment="1">
      <alignment horizontal="center" vertical="top" wrapText="1"/>
    </xf>
    <xf numFmtId="0" fontId="3" fillId="2" borderId="7" xfId="2" applyFont="1" applyFill="1" applyBorder="1" applyAlignment="1">
      <alignment horizontal="center" vertical="top" wrapText="1"/>
    </xf>
    <xf numFmtId="0" fontId="3" fillId="2" borderId="11" xfId="2" applyFont="1" applyFill="1" applyBorder="1" applyAlignment="1">
      <alignment horizontal="center" vertical="top" wrapText="1"/>
    </xf>
    <xf numFmtId="0" fontId="3" fillId="2" borderId="16" xfId="2" applyFont="1" applyFill="1" applyBorder="1" applyAlignment="1">
      <alignment horizontal="center" vertical="top" wrapText="1"/>
    </xf>
    <xf numFmtId="0" fontId="2" fillId="2" borderId="2" xfId="2" applyFont="1" applyFill="1" applyBorder="1" applyAlignment="1">
      <alignment horizontal="center" vertical="top"/>
    </xf>
    <xf numFmtId="3" fontId="3" fillId="2" borderId="19" xfId="2" applyNumberFormat="1" applyFont="1" applyFill="1" applyBorder="1" applyAlignment="1">
      <alignment horizontal="right" vertical="top"/>
    </xf>
    <xf numFmtId="3" fontId="3" fillId="2" borderId="27" xfId="2" applyNumberFormat="1" applyFont="1" applyFill="1" applyBorder="1" applyAlignment="1">
      <alignment horizontal="right" vertical="top"/>
    </xf>
    <xf numFmtId="0" fontId="3" fillId="3" borderId="22" xfId="3" applyFont="1" applyFill="1" applyBorder="1" applyAlignment="1">
      <alignment horizontal="left" vertical="center" wrapText="1"/>
    </xf>
    <xf numFmtId="0" fontId="3" fillId="3" borderId="23" xfId="3" applyFont="1" applyFill="1" applyBorder="1" applyAlignment="1">
      <alignment horizontal="left" vertical="center" wrapText="1"/>
    </xf>
    <xf numFmtId="0" fontId="3" fillId="3" borderId="22" xfId="2" applyFont="1" applyFill="1" applyBorder="1" applyAlignment="1">
      <alignment horizontal="center" vertical="top" wrapText="1"/>
    </xf>
    <xf numFmtId="0" fontId="3" fillId="3" borderId="23" xfId="2" applyFont="1" applyFill="1" applyBorder="1" applyAlignment="1">
      <alignment horizontal="center" vertical="top" wrapText="1"/>
    </xf>
    <xf numFmtId="0" fontId="3" fillId="3" borderId="22" xfId="3" applyFont="1" applyFill="1" applyBorder="1" applyAlignment="1">
      <alignment horizontal="center" vertical="top" wrapText="1"/>
    </xf>
    <xf numFmtId="0" fontId="3" fillId="3" borderId="23" xfId="3" applyFont="1" applyFill="1" applyBorder="1" applyAlignment="1">
      <alignment horizontal="center" vertical="top" wrapText="1"/>
    </xf>
    <xf numFmtId="0" fontId="3" fillId="3" borderId="25" xfId="2" applyFont="1" applyFill="1" applyBorder="1" applyAlignment="1">
      <alignment vertical="top"/>
    </xf>
    <xf numFmtId="0" fontId="3" fillId="3" borderId="28" xfId="2" applyFont="1" applyFill="1" applyBorder="1" applyAlignment="1">
      <alignment vertical="top"/>
    </xf>
    <xf numFmtId="0" fontId="2" fillId="2" borderId="7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0" fontId="2" fillId="2" borderId="15" xfId="2" applyFont="1" applyFill="1" applyBorder="1" applyAlignment="1">
      <alignment horizontal="center" vertical="center" wrapText="1"/>
    </xf>
    <xf numFmtId="0" fontId="2" fillId="2" borderId="8" xfId="3" applyFont="1" applyFill="1" applyBorder="1" applyAlignment="1">
      <alignment horizontal="center" vertical="top" wrapText="1"/>
    </xf>
    <xf numFmtId="0" fontId="2" fillId="2" borderId="26" xfId="3" applyFont="1" applyFill="1" applyBorder="1" applyAlignment="1">
      <alignment horizontal="center" vertical="top" wrapText="1"/>
    </xf>
    <xf numFmtId="0" fontId="2" fillId="2" borderId="8" xfId="2" applyFont="1" applyFill="1" applyBorder="1" applyAlignment="1">
      <alignment horizontal="center" vertical="top"/>
    </xf>
    <xf numFmtId="0" fontId="2" fillId="2" borderId="26" xfId="2" applyFont="1" applyFill="1" applyBorder="1" applyAlignment="1">
      <alignment horizontal="center" vertical="top"/>
    </xf>
    <xf numFmtId="0" fontId="2" fillId="2" borderId="13" xfId="2" applyFont="1" applyFill="1" applyBorder="1" applyAlignment="1">
      <alignment horizontal="center" vertical="top"/>
    </xf>
    <xf numFmtId="0" fontId="3" fillId="3" borderId="25" xfId="2" applyFont="1" applyFill="1" applyBorder="1" applyAlignment="1">
      <alignment horizontal="right" vertical="top"/>
    </xf>
    <xf numFmtId="0" fontId="3" fillId="3" borderId="28" xfId="2" applyFont="1" applyFill="1" applyBorder="1" applyAlignment="1">
      <alignment horizontal="right" vertical="top"/>
    </xf>
    <xf numFmtId="0" fontId="3" fillId="4" borderId="22" xfId="3" applyFont="1" applyFill="1" applyBorder="1" applyAlignment="1">
      <alignment horizontal="left" vertical="top" wrapText="1"/>
    </xf>
    <xf numFmtId="0" fontId="3" fillId="4" borderId="23" xfId="3" applyFont="1" applyFill="1" applyBorder="1" applyAlignment="1">
      <alignment horizontal="left" vertical="top" wrapText="1"/>
    </xf>
    <xf numFmtId="0" fontId="3" fillId="4" borderId="22" xfId="2" applyFont="1" applyFill="1" applyBorder="1" applyAlignment="1">
      <alignment horizontal="center" vertical="top" wrapText="1"/>
    </xf>
    <xf numFmtId="0" fontId="3" fillId="4" borderId="23" xfId="2" applyFont="1" applyFill="1" applyBorder="1" applyAlignment="1">
      <alignment horizontal="center" vertical="top" wrapText="1"/>
    </xf>
    <xf numFmtId="0" fontId="3" fillId="4" borderId="22" xfId="3" applyFont="1" applyFill="1" applyBorder="1" applyAlignment="1">
      <alignment horizontal="center" vertical="top" wrapText="1"/>
    </xf>
    <xf numFmtId="0" fontId="3" fillId="4" borderId="23" xfId="3" applyFont="1" applyFill="1" applyBorder="1" applyAlignment="1">
      <alignment horizontal="center" vertical="top" wrapText="1"/>
    </xf>
    <xf numFmtId="0" fontId="3" fillId="4" borderId="25" xfId="2" applyFont="1" applyFill="1" applyBorder="1" applyAlignment="1">
      <alignment horizontal="right" vertical="top"/>
    </xf>
    <xf numFmtId="0" fontId="3" fillId="4" borderId="28" xfId="2" applyFont="1" applyFill="1" applyBorder="1" applyAlignment="1">
      <alignment horizontal="right" vertical="top"/>
    </xf>
    <xf numFmtId="0" fontId="3" fillId="3" borderId="22" xfId="3" applyFont="1" applyFill="1" applyBorder="1" applyAlignment="1">
      <alignment horizontal="left" vertical="top" wrapText="1"/>
    </xf>
    <xf numFmtId="0" fontId="3" fillId="3" borderId="23" xfId="3" applyFont="1" applyFill="1" applyBorder="1" applyAlignment="1">
      <alignment horizontal="left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2" borderId="24" xfId="2" applyFont="1" applyFill="1" applyBorder="1" applyAlignment="1">
      <alignment horizontal="right" vertical="top"/>
    </xf>
    <xf numFmtId="0" fontId="3" fillId="2" borderId="30" xfId="2" applyFont="1" applyFill="1" applyBorder="1" applyAlignment="1">
      <alignment horizontal="right" vertical="top"/>
    </xf>
    <xf numFmtId="0" fontId="3" fillId="2" borderId="25" xfId="2" applyFont="1" applyFill="1" applyBorder="1" applyAlignment="1">
      <alignment horizontal="right" vertical="top"/>
    </xf>
    <xf numFmtId="0" fontId="3" fillId="2" borderId="28" xfId="2" applyFont="1" applyFill="1" applyBorder="1" applyAlignment="1">
      <alignment horizontal="right" vertical="top"/>
    </xf>
    <xf numFmtId="0" fontId="3" fillId="2" borderId="22" xfId="2" applyFont="1" applyFill="1" applyBorder="1" applyAlignment="1">
      <alignment horizontal="center" vertical="top" wrapText="1"/>
    </xf>
    <xf numFmtId="0" fontId="3" fillId="2" borderId="23" xfId="2" applyFont="1" applyFill="1" applyBorder="1" applyAlignment="1">
      <alignment horizontal="center" vertical="top" wrapText="1"/>
    </xf>
    <xf numFmtId="0" fontId="3" fillId="2" borderId="22" xfId="3" applyFont="1" applyFill="1" applyBorder="1" applyAlignment="1">
      <alignment horizontal="left" vertical="top" wrapText="1"/>
    </xf>
    <xf numFmtId="0" fontId="3" fillId="2" borderId="23" xfId="3" applyFont="1" applyFill="1" applyBorder="1" applyAlignment="1">
      <alignment horizontal="left" vertical="top" wrapText="1"/>
    </xf>
    <xf numFmtId="0" fontId="3" fillId="2" borderId="22" xfId="2" applyFont="1" applyFill="1" applyBorder="1" applyAlignment="1">
      <alignment horizontal="center" vertical="top"/>
    </xf>
    <xf numFmtId="0" fontId="3" fillId="2" borderId="23" xfId="2" applyFont="1" applyFill="1" applyBorder="1" applyAlignment="1">
      <alignment horizontal="center" vertical="top"/>
    </xf>
    <xf numFmtId="3" fontId="3" fillId="2" borderId="25" xfId="2" applyNumberFormat="1" applyFont="1" applyFill="1" applyBorder="1" applyAlignment="1">
      <alignment horizontal="right" vertical="top"/>
    </xf>
    <xf numFmtId="3" fontId="3" fillId="2" borderId="28" xfId="2" applyNumberFormat="1" applyFont="1" applyFill="1" applyBorder="1" applyAlignment="1">
      <alignment horizontal="right" vertical="top"/>
    </xf>
    <xf numFmtId="0" fontId="3" fillId="0" borderId="22" xfId="2" applyFont="1" applyBorder="1" applyAlignment="1">
      <alignment horizontal="center" vertical="top" wrapText="1"/>
    </xf>
    <xf numFmtId="0" fontId="3" fillId="0" borderId="26" xfId="2" applyFont="1" applyBorder="1" applyAlignment="1">
      <alignment horizontal="center" vertical="top" wrapText="1"/>
    </xf>
    <xf numFmtId="0" fontId="3" fillId="0" borderId="25" xfId="2" applyFont="1" applyBorder="1" applyAlignment="1">
      <alignment horizontal="right" vertical="top"/>
    </xf>
    <xf numFmtId="0" fontId="3" fillId="0" borderId="28" xfId="2" applyFont="1" applyBorder="1" applyAlignment="1">
      <alignment horizontal="right" vertical="top"/>
    </xf>
    <xf numFmtId="0" fontId="2" fillId="2" borderId="2" xfId="3" applyFont="1" applyFill="1" applyBorder="1" applyAlignment="1">
      <alignment horizontal="center" vertical="top"/>
    </xf>
    <xf numFmtId="0" fontId="2" fillId="2" borderId="12" xfId="3" applyFont="1" applyFill="1" applyBorder="1" applyAlignment="1">
      <alignment horizontal="center" vertical="top" wrapText="1"/>
    </xf>
    <xf numFmtId="0" fontId="2" fillId="2" borderId="12" xfId="2" applyFont="1" applyFill="1" applyBorder="1" applyAlignment="1">
      <alignment horizontal="center" vertical="top"/>
    </xf>
    <xf numFmtId="0" fontId="3" fillId="0" borderId="22" xfId="3" applyFont="1" applyBorder="1" applyAlignment="1">
      <alignment horizontal="left" vertical="top" wrapText="1"/>
    </xf>
    <xf numFmtId="0" fontId="3" fillId="0" borderId="23" xfId="3" applyFont="1" applyBorder="1" applyAlignment="1">
      <alignment horizontal="left" vertical="top" wrapText="1"/>
    </xf>
    <xf numFmtId="0" fontId="3" fillId="0" borderId="23" xfId="2" applyFont="1" applyBorder="1" applyAlignment="1">
      <alignment horizontal="center" vertical="top" wrapText="1"/>
    </xf>
    <xf numFmtId="0" fontId="3" fillId="0" borderId="22" xfId="2" applyFont="1" applyBorder="1" applyAlignment="1">
      <alignment horizontal="center" vertical="top"/>
    </xf>
    <xf numFmtId="0" fontId="3" fillId="0" borderId="23" xfId="2" applyFont="1" applyBorder="1" applyAlignment="1">
      <alignment horizontal="center" vertical="top"/>
    </xf>
    <xf numFmtId="0" fontId="3" fillId="2" borderId="22" xfId="3" applyFont="1" applyFill="1" applyBorder="1" applyAlignment="1">
      <alignment horizontal="center" vertical="top" wrapText="1"/>
    </xf>
    <xf numFmtId="0" fontId="3" fillId="2" borderId="23" xfId="3" applyFont="1" applyFill="1" applyBorder="1" applyAlignment="1">
      <alignment horizontal="center" vertical="top" wrapText="1"/>
    </xf>
  </cellXfs>
  <cellStyles count="4">
    <cellStyle name="Comma" xfId="1" builtinId="3"/>
    <cellStyle name="Normal" xfId="0" builtinId="0"/>
    <cellStyle name="ปกติ 3 2" xfId="2"/>
    <cellStyle name="ปกติ_F-แผนปฏิบัติ4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647700</xdr:colOff>
      <xdr:row>0</xdr:row>
      <xdr:rowOff>190500</xdr:rowOff>
    </xdr:from>
    <xdr:to>
      <xdr:col>41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xmlns="" id="{66F560FE-5217-4C8C-947C-EC95099FA499}"/>
            </a:ext>
          </a:extLst>
        </xdr:cNvPr>
        <xdr:cNvSpPr txBox="1"/>
      </xdr:nvSpPr>
      <xdr:spPr>
        <a:xfrm>
          <a:off x="17421225" y="190500"/>
          <a:ext cx="1733550" cy="638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647700</xdr:colOff>
      <xdr:row>0</xdr:row>
      <xdr:rowOff>190500</xdr:rowOff>
    </xdr:from>
    <xdr:to>
      <xdr:col>41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9831050" y="190500"/>
          <a:ext cx="1905000" cy="8001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647700</xdr:colOff>
      <xdr:row>0</xdr:row>
      <xdr:rowOff>190500</xdr:rowOff>
    </xdr:from>
    <xdr:to>
      <xdr:col>39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18707100" y="190500"/>
          <a:ext cx="1895475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647700</xdr:colOff>
      <xdr:row>0</xdr:row>
      <xdr:rowOff>190500</xdr:rowOff>
    </xdr:from>
    <xdr:to>
      <xdr:col>39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19783425" y="190500"/>
          <a:ext cx="1895475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client112\&#3591;&#3634;&#3609;&#3611;&#3637;%2051\GFMIS\&#3585;.&#3588;.51\GFMIS%20&#3585;.&#3588;.%2051%20(&#3591;&#3623;&#3604;%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สารบัญ"/>
      <sheetName val="PART"/>
      <sheetName val="สรุป"/>
      <sheetName val="ฝน"/>
      <sheetName val="บิน"/>
      <sheetName val="18.โอนเบิกแทน"/>
      <sheetName val="summery"/>
      <sheetName val="ศูนย์ต้นทุน (ผูกพัน)"/>
      <sheetName val="กอง สุทธิ"/>
      <sheetName val="กิจกรรมสุทธิ"/>
      <sheetName val="อปป1"/>
      <sheetName val="อปป2"/>
      <sheetName val="1.รายกิจกรรม"/>
      <sheetName val="2.แผน-ผล รายกิจกรรม"/>
      <sheetName val="3.ลักษณะเศรษฐกิจ"/>
      <sheetName val="4.รายกอง"/>
      <sheetName val="5.แผน-ผล รายกอง"/>
      <sheetName val="6.งบบุคลากร"/>
      <sheetName val="7.งบดำเนินงาน"/>
      <sheetName val="8.ลงทุนกิจกรรม"/>
      <sheetName val="9.ลงทุนกอง"/>
      <sheetName val="10.1 ลงทุน (พรบ.)"/>
      <sheetName val="46"/>
      <sheetName val="e-auction"/>
      <sheetName val="สรุป กรกฎาคม"/>
      <sheetName val="สรุปรวม"/>
      <sheetName val="10.2 ลงทุน โอนเปลี่ยนแปลง"/>
      <sheetName val="พิพิธ"/>
      <sheetName val="ศูนย์ต้นทุน"/>
      <sheetName val="47"/>
      <sheetName val="11.อุดหนุน"/>
      <sheetName val="12.รายจ่ายอื่น"/>
      <sheetName val="13.สรุปเงินสำรองฯ"/>
      <sheetName val="14.รายละเอียดการใช้เงินสำรองฯ"/>
      <sheetName val="15.สรุปโอนเปลี่ยนแปลง"/>
      <sheetName val="17.โอนเปลี่ยนแปลง แยกงบ"/>
      <sheetName val="16.โอนเปลี่ยนแปลง แยกกอง"/>
      <sheetName val="โอนเปลี่ยนแปลง แยกอำนาจ"/>
      <sheetName val="รับเบิกแทน"/>
      <sheetName val="โอนให้เบิกแทน"/>
      <sheetName val="18.1โอนเบิกแทน(ความก้าวหน้า)"/>
      <sheetName val="โครงการความร่วมมือระหว่างประเทศ"/>
      <sheetName val="ครุภัณฑ์ ลงนาม-เบิกจ่าย"/>
      <sheetName val="ประเภทครุภัณฑ์"/>
      <sheetName val="บัญชีถือจ่ายข้าราชการ"/>
      <sheetName val="สำรองส่วนกลาง10%"/>
      <sheetName val="รถประจำตำแหน่ง"/>
      <sheetName val="รับโอนเบิกแทน"/>
      <sheetName val="บัญชีถือจ่ายพนง.ราชการ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P46"/>
  <sheetViews>
    <sheetView tabSelected="1" zoomScale="60" zoomScaleNormal="60" zoomScaleSheetLayoutView="7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G18" sqref="G18"/>
    </sheetView>
  </sheetViews>
  <sheetFormatPr defaultColWidth="11.375" defaultRowHeight="26.25" x14ac:dyDescent="0.2"/>
  <cols>
    <col min="1" max="1" width="108.875" style="1" customWidth="1"/>
    <col min="2" max="2" width="9" style="64" customWidth="1"/>
    <col min="3" max="3" width="7.125" style="64" customWidth="1"/>
    <col min="4" max="4" width="8.875" style="64" customWidth="1"/>
    <col min="5" max="16" width="7.25" style="64" customWidth="1"/>
    <col min="17" max="17" width="6.75" style="1" hidden="1" customWidth="1"/>
    <col min="18" max="18" width="6.75" style="66" hidden="1" customWidth="1"/>
    <col min="19" max="19" width="6.75" style="1" hidden="1" customWidth="1"/>
    <col min="20" max="20" width="6.75" style="66" hidden="1" customWidth="1"/>
    <col min="21" max="21" width="6.75" style="1" customWidth="1"/>
    <col min="22" max="22" width="9.75" style="66" bestFit="1" customWidth="1"/>
    <col min="23" max="23" width="6.75" style="1" hidden="1" customWidth="1"/>
    <col min="24" max="24" width="6.75" style="66" hidden="1" customWidth="1"/>
    <col min="25" max="25" width="6.75" style="1" hidden="1" customWidth="1"/>
    <col min="26" max="26" width="6.75" style="66" hidden="1" customWidth="1"/>
    <col min="27" max="27" width="6.75" style="1" hidden="1" customWidth="1"/>
    <col min="28" max="28" width="6.75" style="66" hidden="1" customWidth="1"/>
    <col min="29" max="29" width="6.75" style="1" hidden="1" customWidth="1"/>
    <col min="30" max="30" width="6.75" style="66" hidden="1" customWidth="1"/>
    <col min="31" max="31" width="6.75" style="1" hidden="1" customWidth="1"/>
    <col min="32" max="32" width="6.75" style="66" hidden="1" customWidth="1"/>
    <col min="33" max="33" width="6.75" style="1" hidden="1" customWidth="1"/>
    <col min="34" max="34" width="6.75" style="66" hidden="1" customWidth="1"/>
    <col min="35" max="35" width="6.75" style="1" hidden="1" customWidth="1"/>
    <col min="36" max="36" width="6.75" style="66" hidden="1" customWidth="1"/>
    <col min="37" max="37" width="6.75" style="1" hidden="1" customWidth="1"/>
    <col min="38" max="38" width="6.75" style="66" hidden="1" customWidth="1"/>
    <col min="39" max="39" width="6.75" style="1" customWidth="1"/>
    <col min="40" max="40" width="9.875" style="66" customWidth="1"/>
    <col min="41" max="41" width="16.625" style="1" customWidth="1"/>
    <col min="42" max="42" width="19.875" style="66" customWidth="1"/>
    <col min="43" max="248" width="8" style="1" customWidth="1"/>
    <col min="249" max="249" width="11.375" style="1" bestFit="1" customWidth="1"/>
    <col min="250" max="16384" width="11.375" style="1"/>
  </cols>
  <sheetData>
    <row r="1" spans="1:42" ht="22.5" customHeight="1" x14ac:dyDescent="0.2">
      <c r="A1" s="184" t="s">
        <v>104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  <c r="AO1" s="184"/>
      <c r="AP1" s="184"/>
    </row>
    <row r="2" spans="1:42" x14ac:dyDescent="0.2">
      <c r="A2" s="184" t="s">
        <v>51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  <c r="AO2" s="184"/>
      <c r="AP2" s="184"/>
    </row>
    <row r="3" spans="1:42" x14ac:dyDescent="0.2">
      <c r="A3" s="184" t="s">
        <v>115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</row>
    <row r="4" spans="1:42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 x14ac:dyDescent="0.2">
      <c r="A5" s="185" t="s">
        <v>1</v>
      </c>
      <c r="B5" s="186" t="s">
        <v>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8" t="s">
        <v>3</v>
      </c>
      <c r="R5" s="189"/>
      <c r="S5" s="194" t="s">
        <v>4</v>
      </c>
      <c r="T5" s="189"/>
      <c r="U5" s="178" t="s">
        <v>112</v>
      </c>
      <c r="V5" s="179"/>
      <c r="W5" s="178" t="s">
        <v>5</v>
      </c>
      <c r="X5" s="179"/>
      <c r="Y5" s="178" t="s">
        <v>6</v>
      </c>
      <c r="Z5" s="179"/>
      <c r="AA5" s="178" t="s">
        <v>7</v>
      </c>
      <c r="AB5" s="179"/>
      <c r="AC5" s="178" t="s">
        <v>8</v>
      </c>
      <c r="AD5" s="179"/>
      <c r="AE5" s="178" t="s">
        <v>9</v>
      </c>
      <c r="AF5" s="179"/>
      <c r="AG5" s="178" t="s">
        <v>10</v>
      </c>
      <c r="AH5" s="179"/>
      <c r="AI5" s="178" t="s">
        <v>11</v>
      </c>
      <c r="AJ5" s="179"/>
      <c r="AK5" s="178" t="s">
        <v>12</v>
      </c>
      <c r="AL5" s="179"/>
      <c r="AM5" s="178" t="s">
        <v>13</v>
      </c>
      <c r="AN5" s="179"/>
      <c r="AO5" s="208" t="s">
        <v>14</v>
      </c>
      <c r="AP5" s="209"/>
    </row>
    <row r="6" spans="1:42" s="4" customFormat="1" x14ac:dyDescent="0.2">
      <c r="A6" s="185"/>
      <c r="B6" s="214" t="s">
        <v>15</v>
      </c>
      <c r="C6" s="214" t="s">
        <v>16</v>
      </c>
      <c r="D6" s="216" t="s">
        <v>17</v>
      </c>
      <c r="E6" s="197">
        <v>2565</v>
      </c>
      <c r="F6" s="197"/>
      <c r="G6" s="197"/>
      <c r="H6" s="197">
        <v>2566</v>
      </c>
      <c r="I6" s="197"/>
      <c r="J6" s="197"/>
      <c r="K6" s="197"/>
      <c r="L6" s="197"/>
      <c r="M6" s="197"/>
      <c r="N6" s="197"/>
      <c r="O6" s="197"/>
      <c r="P6" s="186"/>
      <c r="Q6" s="190"/>
      <c r="R6" s="191"/>
      <c r="S6" s="195"/>
      <c r="T6" s="191"/>
      <c r="U6" s="180"/>
      <c r="V6" s="181"/>
      <c r="W6" s="180"/>
      <c r="X6" s="181"/>
      <c r="Y6" s="180"/>
      <c r="Z6" s="181"/>
      <c r="AA6" s="180"/>
      <c r="AB6" s="181"/>
      <c r="AC6" s="180"/>
      <c r="AD6" s="181"/>
      <c r="AE6" s="180"/>
      <c r="AF6" s="181"/>
      <c r="AG6" s="180"/>
      <c r="AH6" s="181"/>
      <c r="AI6" s="180"/>
      <c r="AJ6" s="181"/>
      <c r="AK6" s="180"/>
      <c r="AL6" s="181"/>
      <c r="AM6" s="180"/>
      <c r="AN6" s="181"/>
      <c r="AO6" s="210"/>
      <c r="AP6" s="211"/>
    </row>
    <row r="7" spans="1:42" s="4" customFormat="1" x14ac:dyDescent="0.2">
      <c r="A7" s="185"/>
      <c r="B7" s="215"/>
      <c r="C7" s="215"/>
      <c r="D7" s="217"/>
      <c r="E7" s="197" t="s">
        <v>18</v>
      </c>
      <c r="F7" s="197"/>
      <c r="G7" s="197"/>
      <c r="H7" s="186" t="s">
        <v>19</v>
      </c>
      <c r="I7" s="187"/>
      <c r="J7" s="218"/>
      <c r="K7" s="197" t="s">
        <v>20</v>
      </c>
      <c r="L7" s="197"/>
      <c r="M7" s="197"/>
      <c r="N7" s="197" t="s">
        <v>21</v>
      </c>
      <c r="O7" s="197"/>
      <c r="P7" s="186"/>
      <c r="Q7" s="192"/>
      <c r="R7" s="193"/>
      <c r="S7" s="196"/>
      <c r="T7" s="193"/>
      <c r="U7" s="182"/>
      <c r="V7" s="183"/>
      <c r="W7" s="182"/>
      <c r="X7" s="183"/>
      <c r="Y7" s="182"/>
      <c r="Z7" s="183"/>
      <c r="AA7" s="182"/>
      <c r="AB7" s="183"/>
      <c r="AC7" s="182"/>
      <c r="AD7" s="183"/>
      <c r="AE7" s="182"/>
      <c r="AF7" s="183"/>
      <c r="AG7" s="182"/>
      <c r="AH7" s="183"/>
      <c r="AI7" s="182"/>
      <c r="AJ7" s="183"/>
      <c r="AK7" s="182"/>
      <c r="AL7" s="183"/>
      <c r="AM7" s="182"/>
      <c r="AN7" s="183"/>
      <c r="AO7" s="210"/>
      <c r="AP7" s="211"/>
    </row>
    <row r="8" spans="1:42" s="4" customFormat="1" x14ac:dyDescent="0.2">
      <c r="A8" s="185"/>
      <c r="B8" s="104"/>
      <c r="C8" s="104"/>
      <c r="D8" s="105"/>
      <c r="E8" s="7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  <c r="P8" s="9" t="s">
        <v>33</v>
      </c>
      <c r="Q8" s="10" t="s">
        <v>34</v>
      </c>
      <c r="R8" s="11" t="s">
        <v>35</v>
      </c>
      <c r="S8" s="11" t="s">
        <v>34</v>
      </c>
      <c r="T8" s="11" t="s">
        <v>35</v>
      </c>
      <c r="U8" s="11" t="s">
        <v>34</v>
      </c>
      <c r="V8" s="11" t="s">
        <v>35</v>
      </c>
      <c r="W8" s="11" t="s">
        <v>34</v>
      </c>
      <c r="X8" s="11" t="s">
        <v>35</v>
      </c>
      <c r="Y8" s="11" t="s">
        <v>34</v>
      </c>
      <c r="Z8" s="11" t="s">
        <v>35</v>
      </c>
      <c r="AA8" s="11" t="s">
        <v>34</v>
      </c>
      <c r="AB8" s="11" t="s">
        <v>35</v>
      </c>
      <c r="AC8" s="11" t="s">
        <v>34</v>
      </c>
      <c r="AD8" s="11" t="s">
        <v>35</v>
      </c>
      <c r="AE8" s="11" t="s">
        <v>34</v>
      </c>
      <c r="AF8" s="11" t="s">
        <v>35</v>
      </c>
      <c r="AG8" s="11" t="s">
        <v>34</v>
      </c>
      <c r="AH8" s="11" t="s">
        <v>35</v>
      </c>
      <c r="AI8" s="11" t="s">
        <v>34</v>
      </c>
      <c r="AJ8" s="11" t="s">
        <v>35</v>
      </c>
      <c r="AK8" s="11" t="s">
        <v>34</v>
      </c>
      <c r="AL8" s="11" t="s">
        <v>35</v>
      </c>
      <c r="AM8" s="11" t="s">
        <v>34</v>
      </c>
      <c r="AN8" s="11" t="s">
        <v>35</v>
      </c>
      <c r="AO8" s="212"/>
      <c r="AP8" s="213"/>
    </row>
    <row r="9" spans="1:42" s="4" customFormat="1" x14ac:dyDescent="0.2">
      <c r="A9" s="12" t="s">
        <v>107</v>
      </c>
      <c r="B9" s="13"/>
      <c r="C9" s="13"/>
      <c r="D9" s="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e">
        <f>#REF!</f>
        <v>#REF!</v>
      </c>
      <c r="S9" s="18"/>
      <c r="T9" s="19" t="e">
        <f>#REF!</f>
        <v>#REF!</v>
      </c>
      <c r="U9" s="67"/>
      <c r="V9" s="68"/>
      <c r="W9" s="20"/>
      <c r="X9" s="17" t="e">
        <f>#REF!</f>
        <v>#REF!</v>
      </c>
      <c r="Y9" s="20"/>
      <c r="Z9" s="17" t="e">
        <f>#REF!</f>
        <v>#REF!</v>
      </c>
      <c r="AA9" s="20"/>
      <c r="AB9" s="17" t="e">
        <f>#REF!</f>
        <v>#REF!</v>
      </c>
      <c r="AC9" s="20"/>
      <c r="AD9" s="17" t="e">
        <f>#REF!</f>
        <v>#REF!</v>
      </c>
      <c r="AE9" s="20"/>
      <c r="AF9" s="17" t="e">
        <f>#REF!</f>
        <v>#REF!</v>
      </c>
      <c r="AG9" s="20"/>
      <c r="AH9" s="17" t="e">
        <f>#REF!</f>
        <v>#REF!</v>
      </c>
      <c r="AI9" s="20"/>
      <c r="AJ9" s="17" t="e">
        <f>#REF!</f>
        <v>#REF!</v>
      </c>
      <c r="AK9" s="20"/>
      <c r="AL9" s="17" t="e">
        <f>#REF!</f>
        <v>#REF!</v>
      </c>
      <c r="AM9" s="67"/>
      <c r="AN9" s="68"/>
      <c r="AO9" s="198"/>
      <c r="AP9" s="199"/>
    </row>
    <row r="10" spans="1:42" x14ac:dyDescent="0.2">
      <c r="A10" s="200" t="s">
        <v>86</v>
      </c>
      <c r="B10" s="202">
        <v>1</v>
      </c>
      <c r="C10" s="204" t="s">
        <v>38</v>
      </c>
      <c r="D10" s="25" t="s">
        <v>39</v>
      </c>
      <c r="E10" s="26"/>
      <c r="F10" s="26"/>
      <c r="G10" s="26"/>
      <c r="H10" s="177">
        <v>1</v>
      </c>
      <c r="I10" s="177"/>
      <c r="J10" s="177"/>
      <c r="K10" s="177"/>
      <c r="L10" s="26"/>
      <c r="M10" s="26"/>
      <c r="N10" s="26"/>
      <c r="O10" s="26"/>
      <c r="P10" s="26"/>
      <c r="Q10" s="27"/>
      <c r="R10" s="28"/>
      <c r="S10" s="29">
        <f>SUM(E10:F10)</f>
        <v>0</v>
      </c>
      <c r="T10" s="30" t="e">
        <f>IF((S11/S10)*100&gt;100,100,(S11/S10)*100)</f>
        <v>#DIV/0!</v>
      </c>
      <c r="U10" s="71"/>
      <c r="V10" s="72"/>
      <c r="W10" s="31">
        <f>SUM(E10:H10)</f>
        <v>1</v>
      </c>
      <c r="X10" s="28">
        <f>IF((W11/W10)*100&gt;100,100,(W11/W10)*100)</f>
        <v>100</v>
      </c>
      <c r="Y10" s="31">
        <f>SUM(E10:I10)</f>
        <v>1</v>
      </c>
      <c r="Z10" s="28">
        <f>IF((Y11/Y10)*100&gt;100,100,(Y11/Y10)*100)</f>
        <v>100</v>
      </c>
      <c r="AA10" s="31">
        <f>SUM(E10:J10)</f>
        <v>1</v>
      </c>
      <c r="AB10" s="28">
        <f>IF((AA11/AA10)*100&gt;100,100,(AA11/AA10)*100)</f>
        <v>100</v>
      </c>
      <c r="AC10" s="31">
        <f>SUM(E10:K10)</f>
        <v>1</v>
      </c>
      <c r="AD10" s="28">
        <f>IF((AC11/AC10)*100&gt;100,100,(AC11/AC10)*100)</f>
        <v>100</v>
      </c>
      <c r="AE10" s="31">
        <f>SUM(E10:L10)</f>
        <v>1</v>
      </c>
      <c r="AF10" s="28">
        <f>IF((AE11/AE10)*100&gt;100,100,(AE11/AE10)*100)</f>
        <v>100</v>
      </c>
      <c r="AG10" s="31">
        <f>SUM(E10:M10)</f>
        <v>1</v>
      </c>
      <c r="AH10" s="28">
        <f>IF((AG11/AG10)*100&gt;100,100,(AG11/AG10)*100)</f>
        <v>100</v>
      </c>
      <c r="AI10" s="31">
        <f>SUM(E10:N10)</f>
        <v>1</v>
      </c>
      <c r="AJ10" s="28">
        <f>IF((AI11/AI10)*100&gt;100,100,(AI11/AI10)*100)</f>
        <v>100</v>
      </c>
      <c r="AK10" s="31">
        <f t="shared" ref="AK10:AK17" si="0">SUM(E10:O10)</f>
        <v>1</v>
      </c>
      <c r="AL10" s="28">
        <f>IF((AK11/AK10)*100&gt;100,100,(AK11/AK10)*100)</f>
        <v>100</v>
      </c>
      <c r="AM10" s="71">
        <f t="shared" ref="AM10:AM17" si="1">SUM(E10:P10)</f>
        <v>1</v>
      </c>
      <c r="AN10" s="72">
        <f>IF((AM11/AM10)*100&gt;100,100,(AM11/AM10)*100)</f>
        <v>100</v>
      </c>
      <c r="AO10" s="206"/>
      <c r="AP10" s="207"/>
    </row>
    <row r="11" spans="1:42" x14ac:dyDescent="0.2">
      <c r="A11" s="201"/>
      <c r="B11" s="203"/>
      <c r="C11" s="205"/>
      <c r="D11" s="25" t="s">
        <v>40</v>
      </c>
      <c r="E11" s="26"/>
      <c r="F11" s="26"/>
      <c r="G11" s="26"/>
      <c r="H11" s="177">
        <v>1</v>
      </c>
      <c r="I11" s="177"/>
      <c r="J11" s="177"/>
      <c r="K11" s="177"/>
      <c r="L11" s="26"/>
      <c r="M11" s="26"/>
      <c r="N11" s="26"/>
      <c r="O11" s="26"/>
      <c r="P11" s="32"/>
      <c r="Q11" s="33"/>
      <c r="R11" s="34"/>
      <c r="S11" s="29">
        <f>SUM(E11:F11)</f>
        <v>0</v>
      </c>
      <c r="T11" s="35"/>
      <c r="U11" s="71"/>
      <c r="V11" s="73"/>
      <c r="W11" s="31">
        <f>SUM(E11:H11)</f>
        <v>1</v>
      </c>
      <c r="X11" s="34"/>
      <c r="Y11" s="31">
        <f>SUM(E11:I11)</f>
        <v>1</v>
      </c>
      <c r="Z11" s="34"/>
      <c r="AA11" s="31">
        <f>SUM(E11:J11)</f>
        <v>1</v>
      </c>
      <c r="AB11" s="34"/>
      <c r="AC11" s="31">
        <f>SUM(E11:K11)</f>
        <v>1</v>
      </c>
      <c r="AD11" s="34"/>
      <c r="AE11" s="31">
        <f>SUM(E11:L11)</f>
        <v>1</v>
      </c>
      <c r="AF11" s="34"/>
      <c r="AG11" s="31">
        <f>SUM(E11:M11)</f>
        <v>1</v>
      </c>
      <c r="AH11" s="34"/>
      <c r="AI11" s="31">
        <f>SUM(E11:N11)</f>
        <v>1</v>
      </c>
      <c r="AJ11" s="34"/>
      <c r="AK11" s="31">
        <f t="shared" si="0"/>
        <v>1</v>
      </c>
      <c r="AL11" s="34"/>
      <c r="AM11" s="71">
        <f t="shared" si="1"/>
        <v>1</v>
      </c>
      <c r="AN11" s="73"/>
      <c r="AO11" s="206"/>
      <c r="AP11" s="207"/>
    </row>
    <row r="12" spans="1:42" x14ac:dyDescent="0.2">
      <c r="A12" s="170" t="s">
        <v>106</v>
      </c>
      <c r="B12" s="144"/>
      <c r="C12" s="169"/>
      <c r="D12" s="25"/>
      <c r="E12" s="26"/>
      <c r="F12" s="26"/>
      <c r="G12" s="26"/>
      <c r="H12" s="177"/>
      <c r="I12" s="177"/>
      <c r="J12" s="177"/>
      <c r="K12" s="177"/>
      <c r="L12" s="26"/>
      <c r="M12" s="26"/>
      <c r="N12" s="26"/>
      <c r="O12" s="26"/>
      <c r="P12" s="32"/>
      <c r="Q12" s="27"/>
      <c r="R12" s="34"/>
      <c r="S12" s="29"/>
      <c r="T12" s="35"/>
      <c r="U12" s="71"/>
      <c r="V12" s="73"/>
      <c r="W12" s="31"/>
      <c r="X12" s="34"/>
      <c r="Y12" s="31"/>
      <c r="Z12" s="34"/>
      <c r="AA12" s="31"/>
      <c r="AB12" s="34"/>
      <c r="AC12" s="31"/>
      <c r="AD12" s="34"/>
      <c r="AE12" s="31"/>
      <c r="AF12" s="34"/>
      <c r="AG12" s="31"/>
      <c r="AH12" s="34"/>
      <c r="AI12" s="31"/>
      <c r="AJ12" s="34"/>
      <c r="AK12" s="31"/>
      <c r="AL12" s="34"/>
      <c r="AM12" s="71"/>
      <c r="AN12" s="73"/>
      <c r="AO12" s="140"/>
      <c r="AP12" s="141"/>
    </row>
    <row r="13" spans="1:42" x14ac:dyDescent="0.2">
      <c r="A13" s="221" t="s">
        <v>87</v>
      </c>
      <c r="B13" s="223">
        <v>1</v>
      </c>
      <c r="C13" s="225" t="s">
        <v>88</v>
      </c>
      <c r="D13" s="106" t="s">
        <v>39</v>
      </c>
      <c r="E13" s="107"/>
      <c r="F13" s="107"/>
      <c r="G13" s="107"/>
      <c r="H13" s="37"/>
      <c r="I13" s="37"/>
      <c r="J13" s="37"/>
      <c r="K13" s="37"/>
      <c r="L13" s="107"/>
      <c r="M13" s="107"/>
      <c r="N13" s="107"/>
      <c r="O13" s="107">
        <v>1</v>
      </c>
      <c r="P13" s="108"/>
      <c r="Q13" s="109"/>
      <c r="R13" s="110"/>
      <c r="S13" s="111"/>
      <c r="T13" s="112"/>
      <c r="U13" s="113"/>
      <c r="V13" s="114"/>
      <c r="W13" s="115"/>
      <c r="X13" s="116"/>
      <c r="Y13" s="115"/>
      <c r="Z13" s="116"/>
      <c r="AA13" s="115"/>
      <c r="AB13" s="116"/>
      <c r="AC13" s="115"/>
      <c r="AD13" s="116"/>
      <c r="AE13" s="115"/>
      <c r="AF13" s="116"/>
      <c r="AG13" s="115"/>
      <c r="AH13" s="116"/>
      <c r="AI13" s="115"/>
      <c r="AJ13" s="116"/>
      <c r="AK13" s="115">
        <f t="shared" si="0"/>
        <v>1</v>
      </c>
      <c r="AL13" s="116">
        <f>IF((AK14/AK13)*100&gt;100,100,(AK14/AK13)*100)</f>
        <v>0</v>
      </c>
      <c r="AM13" s="113">
        <f t="shared" si="1"/>
        <v>1</v>
      </c>
      <c r="AN13" s="114">
        <f>IF((AM14/AM13)*100&gt;100,100,(AM14/AM13)*100)</f>
        <v>0</v>
      </c>
      <c r="AO13" s="227"/>
      <c r="AP13" s="228"/>
    </row>
    <row r="14" spans="1:42" x14ac:dyDescent="0.2">
      <c r="A14" s="222"/>
      <c r="B14" s="224"/>
      <c r="C14" s="226"/>
      <c r="D14" s="106" t="s">
        <v>40</v>
      </c>
      <c r="E14" s="107"/>
      <c r="F14" s="107"/>
      <c r="G14" s="107"/>
      <c r="H14" s="37"/>
      <c r="I14" s="37"/>
      <c r="J14" s="37"/>
      <c r="K14" s="37"/>
      <c r="L14" s="107"/>
      <c r="M14" s="107"/>
      <c r="N14" s="107"/>
      <c r="O14" s="107"/>
      <c r="P14" s="108"/>
      <c r="Q14" s="117"/>
      <c r="R14" s="118"/>
      <c r="S14" s="111"/>
      <c r="T14" s="119"/>
      <c r="U14" s="113"/>
      <c r="V14" s="120"/>
      <c r="W14" s="115"/>
      <c r="X14" s="118"/>
      <c r="Y14" s="115"/>
      <c r="Z14" s="118"/>
      <c r="AA14" s="115"/>
      <c r="AB14" s="118"/>
      <c r="AC14" s="115"/>
      <c r="AD14" s="118"/>
      <c r="AE14" s="115"/>
      <c r="AF14" s="118"/>
      <c r="AG14" s="115"/>
      <c r="AH14" s="118"/>
      <c r="AI14" s="115"/>
      <c r="AJ14" s="118"/>
      <c r="AK14" s="115">
        <f t="shared" si="0"/>
        <v>0</v>
      </c>
      <c r="AL14" s="118"/>
      <c r="AM14" s="113">
        <f t="shared" si="1"/>
        <v>0</v>
      </c>
      <c r="AN14" s="120"/>
      <c r="AO14" s="227"/>
      <c r="AP14" s="228"/>
    </row>
    <row r="15" spans="1:42" x14ac:dyDescent="0.2">
      <c r="A15" s="173" t="s">
        <v>108</v>
      </c>
      <c r="B15" s="171"/>
      <c r="C15" s="172"/>
      <c r="D15" s="106"/>
      <c r="E15" s="107"/>
      <c r="F15" s="107"/>
      <c r="G15" s="107"/>
      <c r="H15" s="37"/>
      <c r="I15" s="37"/>
      <c r="J15" s="37"/>
      <c r="K15" s="37"/>
      <c r="L15" s="107"/>
      <c r="M15" s="107"/>
      <c r="N15" s="107"/>
      <c r="O15" s="107"/>
      <c r="P15" s="108"/>
      <c r="Q15" s="109"/>
      <c r="R15" s="118"/>
      <c r="S15" s="111"/>
      <c r="T15" s="119"/>
      <c r="U15" s="113"/>
      <c r="V15" s="120"/>
      <c r="W15" s="115"/>
      <c r="X15" s="118"/>
      <c r="Y15" s="115"/>
      <c r="Z15" s="118"/>
      <c r="AA15" s="115"/>
      <c r="AB15" s="118"/>
      <c r="AC15" s="115"/>
      <c r="AD15" s="118"/>
      <c r="AE15" s="115"/>
      <c r="AF15" s="118"/>
      <c r="AG15" s="115"/>
      <c r="AH15" s="118"/>
      <c r="AI15" s="115"/>
      <c r="AJ15" s="118"/>
      <c r="AK15" s="115"/>
      <c r="AL15" s="118"/>
      <c r="AM15" s="113"/>
      <c r="AN15" s="120"/>
      <c r="AO15" s="142"/>
      <c r="AP15" s="143"/>
    </row>
    <row r="16" spans="1:42" x14ac:dyDescent="0.2">
      <c r="A16" s="229" t="s">
        <v>89</v>
      </c>
      <c r="B16" s="202">
        <v>11</v>
      </c>
      <c r="C16" s="202" t="s">
        <v>38</v>
      </c>
      <c r="D16" s="25" t="s">
        <v>39</v>
      </c>
      <c r="E16" s="48"/>
      <c r="F16" s="48">
        <v>1</v>
      </c>
      <c r="G16" s="48">
        <v>1</v>
      </c>
      <c r="H16" s="37">
        <v>1</v>
      </c>
      <c r="I16" s="37">
        <v>1</v>
      </c>
      <c r="J16" s="37">
        <v>1</v>
      </c>
      <c r="K16" s="37">
        <v>1</v>
      </c>
      <c r="L16" s="48">
        <v>1</v>
      </c>
      <c r="M16" s="48">
        <v>1</v>
      </c>
      <c r="N16" s="48">
        <v>1</v>
      </c>
      <c r="O16" s="48">
        <v>1</v>
      </c>
      <c r="P16" s="49">
        <v>1</v>
      </c>
      <c r="Q16" s="27"/>
      <c r="R16" s="50"/>
      <c r="S16" s="51"/>
      <c r="T16" s="30"/>
      <c r="U16" s="71"/>
      <c r="V16" s="72"/>
      <c r="W16" s="31">
        <f>SUM(E16:P16)</f>
        <v>11</v>
      </c>
      <c r="X16" s="28">
        <f>IF((W17/W16)*100&gt;100,100,(W17/W16)*100)</f>
        <v>54.54545454545454</v>
      </c>
      <c r="Y16" s="31">
        <f>SUM(E16:I16)</f>
        <v>4</v>
      </c>
      <c r="Z16" s="28">
        <f>IF((Y17/Y16)*100&gt;100,100,(Y17/Y16)*100)</f>
        <v>100</v>
      </c>
      <c r="AA16" s="31">
        <f>SUM(E16:J16)</f>
        <v>5</v>
      </c>
      <c r="AB16" s="28">
        <f>IF((AA17/AA16)*100&gt;100,100,(AA17/AA16)*100)</f>
        <v>100</v>
      </c>
      <c r="AC16" s="31">
        <f>SUM(E16:K16)</f>
        <v>6</v>
      </c>
      <c r="AD16" s="28">
        <f>IF((AC17/AC16)*100&gt;100,100,(AC17/AC16)*100)</f>
        <v>100</v>
      </c>
      <c r="AE16" s="31">
        <f>SUM(E16:L16)</f>
        <v>7</v>
      </c>
      <c r="AF16" s="28">
        <f>IF((AE17/AE16)*100&gt;100,100,(AE17/AE16)*100)</f>
        <v>85.714285714285708</v>
      </c>
      <c r="AG16" s="31">
        <f>SUM(E16:M16)</f>
        <v>8</v>
      </c>
      <c r="AH16" s="28">
        <f>IF((AG17/AG16)*100&gt;100,100,(AG17/AG16)*100)</f>
        <v>75</v>
      </c>
      <c r="AI16" s="31">
        <f>SUM(E16:N16)</f>
        <v>9</v>
      </c>
      <c r="AJ16" s="28">
        <f>IF((AI17/AI16)*100&gt;100,100,(AI17/AI16)*100)</f>
        <v>66.666666666666657</v>
      </c>
      <c r="AK16" s="31">
        <f t="shared" si="0"/>
        <v>10</v>
      </c>
      <c r="AL16" s="28">
        <f>IF((AK17/AK16)*100&gt;100,100,(AK17/AK16)*100)</f>
        <v>60</v>
      </c>
      <c r="AM16" s="71">
        <f t="shared" si="1"/>
        <v>11</v>
      </c>
      <c r="AN16" s="72">
        <f>IF((AM17/AM16)*100&gt;100,100,(AM17/AM16)*100)</f>
        <v>54.54545454545454</v>
      </c>
      <c r="AO16" s="219"/>
      <c r="AP16" s="220"/>
    </row>
    <row r="17" spans="1:42" x14ac:dyDescent="0.2">
      <c r="A17" s="230"/>
      <c r="B17" s="203"/>
      <c r="C17" s="203"/>
      <c r="D17" s="25" t="s">
        <v>40</v>
      </c>
      <c r="E17" s="48"/>
      <c r="F17" s="48">
        <v>1</v>
      </c>
      <c r="G17" s="48">
        <v>1</v>
      </c>
      <c r="H17" s="37">
        <v>1</v>
      </c>
      <c r="I17" s="37">
        <v>1</v>
      </c>
      <c r="J17" s="37">
        <v>1</v>
      </c>
      <c r="K17" s="37">
        <v>1</v>
      </c>
      <c r="L17" s="48"/>
      <c r="M17" s="48"/>
      <c r="N17" s="48"/>
      <c r="O17" s="48"/>
      <c r="P17" s="49"/>
      <c r="Q17" s="33"/>
      <c r="R17" s="34"/>
      <c r="S17" s="51"/>
      <c r="T17" s="52"/>
      <c r="U17" s="71"/>
      <c r="V17" s="73"/>
      <c r="W17" s="31">
        <f>SUM(E17:K17)</f>
        <v>6</v>
      </c>
      <c r="X17" s="34"/>
      <c r="Y17" s="31">
        <f>SUM(E17:K17)</f>
        <v>6</v>
      </c>
      <c r="Z17" s="34"/>
      <c r="AA17" s="31">
        <f>SUM(E17:K17)</f>
        <v>6</v>
      </c>
      <c r="AB17" s="34"/>
      <c r="AC17" s="31">
        <f>SUM(E17:K17)</f>
        <v>6</v>
      </c>
      <c r="AD17" s="34"/>
      <c r="AE17" s="31">
        <f>SUM(E17:L17)</f>
        <v>6</v>
      </c>
      <c r="AF17" s="34"/>
      <c r="AG17" s="31">
        <f>SUM(E17:M17)</f>
        <v>6</v>
      </c>
      <c r="AH17" s="34"/>
      <c r="AI17" s="31">
        <f>SUM(E17:N17)</f>
        <v>6</v>
      </c>
      <c r="AJ17" s="34"/>
      <c r="AK17" s="31">
        <f t="shared" si="0"/>
        <v>6</v>
      </c>
      <c r="AL17" s="34"/>
      <c r="AM17" s="71">
        <f t="shared" si="1"/>
        <v>6</v>
      </c>
      <c r="AN17" s="73"/>
      <c r="AO17" s="219"/>
      <c r="AP17" s="220"/>
    </row>
    <row r="18" spans="1:42" x14ac:dyDescent="0.2">
      <c r="A18" s="221" t="s">
        <v>90</v>
      </c>
      <c r="B18" s="223">
        <v>11</v>
      </c>
      <c r="C18" s="223" t="s">
        <v>38</v>
      </c>
      <c r="D18" s="106" t="s">
        <v>39</v>
      </c>
      <c r="E18" s="107"/>
      <c r="F18" s="107">
        <v>1</v>
      </c>
      <c r="G18" s="107">
        <v>1</v>
      </c>
      <c r="H18" s="37">
        <v>1</v>
      </c>
      <c r="I18" s="37">
        <v>1</v>
      </c>
      <c r="J18" s="37">
        <v>1</v>
      </c>
      <c r="K18" s="37">
        <v>1</v>
      </c>
      <c r="L18" s="107">
        <v>1</v>
      </c>
      <c r="M18" s="107">
        <v>1</v>
      </c>
      <c r="N18" s="107">
        <v>1</v>
      </c>
      <c r="O18" s="107">
        <v>1</v>
      </c>
      <c r="P18" s="108">
        <v>1</v>
      </c>
      <c r="Q18" s="109"/>
      <c r="R18" s="110"/>
      <c r="S18" s="111"/>
      <c r="T18" s="112"/>
      <c r="U18" s="113"/>
      <c r="V18" s="114"/>
      <c r="W18" s="115">
        <f>SUM(E18:H18)</f>
        <v>3</v>
      </c>
      <c r="X18" s="116">
        <f>IF((W19/W18)*100&gt;100,100,(W19/W18)*100)</f>
        <v>100</v>
      </c>
      <c r="Y18" s="115">
        <f>SUM(E18:I18)</f>
        <v>4</v>
      </c>
      <c r="Z18" s="116">
        <f>IF((Y19/Y18)*100&gt;100,100,(Y19/Y18)*100)</f>
        <v>100</v>
      </c>
      <c r="AA18" s="115">
        <f>SUM(E18:J18)</f>
        <v>5</v>
      </c>
      <c r="AB18" s="116">
        <f>IF((AA19/AA18)*100&gt;100,100,(AA19/AA18)*100)</f>
        <v>100</v>
      </c>
      <c r="AC18" s="115">
        <f>SUM(E18:K18)</f>
        <v>6</v>
      </c>
      <c r="AD18" s="116">
        <f>IF((AC19/AC18)*100&gt;100,100,(AC19/AC18)*100)</f>
        <v>100</v>
      </c>
      <c r="AE18" s="115">
        <f>SUM(E18:L18)</f>
        <v>7</v>
      </c>
      <c r="AF18" s="116">
        <f>IF((AE19/AE18)*100&gt;100,100,(AE19/AE18)*100)</f>
        <v>85.714285714285708</v>
      </c>
      <c r="AG18" s="115">
        <f>SUM(E18:M18)</f>
        <v>8</v>
      </c>
      <c r="AH18" s="116">
        <f>IF((AG19/AG18)*100&gt;100,100,(AG19/AG18)*100)</f>
        <v>75</v>
      </c>
      <c r="AI18" s="115">
        <f>SUM(E18:N18)</f>
        <v>9</v>
      </c>
      <c r="AJ18" s="116">
        <f>IF((AI19/AI18)*100&gt;100,100,(AI19/AI18)*100)</f>
        <v>66.666666666666657</v>
      </c>
      <c r="AK18" s="115">
        <f>SUM(E18:O18)</f>
        <v>10</v>
      </c>
      <c r="AL18" s="116">
        <f>IF((AK19/AK18)*100&gt;100,100,(AK19/AK18)*100)</f>
        <v>60</v>
      </c>
      <c r="AM18" s="113">
        <f>SUM(E18:P18)</f>
        <v>11</v>
      </c>
      <c r="AN18" s="114">
        <f>IF((AM19/AM18)*100&gt;100,100,(AM19/AM18)*100)</f>
        <v>54.54545454545454</v>
      </c>
      <c r="AO18" s="227"/>
      <c r="AP18" s="228"/>
    </row>
    <row r="19" spans="1:42" x14ac:dyDescent="0.2">
      <c r="A19" s="222"/>
      <c r="B19" s="224"/>
      <c r="C19" s="224"/>
      <c r="D19" s="106" t="s">
        <v>40</v>
      </c>
      <c r="E19" s="107"/>
      <c r="F19" s="107">
        <v>1</v>
      </c>
      <c r="G19" s="107">
        <v>1</v>
      </c>
      <c r="H19" s="37">
        <v>1</v>
      </c>
      <c r="I19" s="37">
        <v>1</v>
      </c>
      <c r="J19" s="37">
        <v>1</v>
      </c>
      <c r="K19" s="37">
        <v>1</v>
      </c>
      <c r="L19" s="107"/>
      <c r="M19" s="107"/>
      <c r="N19" s="107"/>
      <c r="O19" s="107"/>
      <c r="P19" s="108"/>
      <c r="Q19" s="117"/>
      <c r="R19" s="118"/>
      <c r="S19" s="111"/>
      <c r="T19" s="119"/>
      <c r="U19" s="113">
        <f>SUM(E19:G19)</f>
        <v>2</v>
      </c>
      <c r="V19" s="120"/>
      <c r="W19" s="115">
        <f>SUM(E19:H19)</f>
        <v>3</v>
      </c>
      <c r="X19" s="118"/>
      <c r="Y19" s="115">
        <f>SUM(E19:I19)</f>
        <v>4</v>
      </c>
      <c r="Z19" s="118"/>
      <c r="AA19" s="115">
        <f>SUM(E19:J19)</f>
        <v>5</v>
      </c>
      <c r="AB19" s="118"/>
      <c r="AC19" s="115">
        <f>SUM(E19:K19)</f>
        <v>6</v>
      </c>
      <c r="AD19" s="118"/>
      <c r="AE19" s="115">
        <f>SUM(E19:L19)</f>
        <v>6</v>
      </c>
      <c r="AF19" s="118"/>
      <c r="AG19" s="115">
        <f>SUM(E19:M19)</f>
        <v>6</v>
      </c>
      <c r="AH19" s="118"/>
      <c r="AI19" s="115">
        <f>SUM(E19:N19)</f>
        <v>6</v>
      </c>
      <c r="AJ19" s="118"/>
      <c r="AK19" s="115">
        <f>SUM(E19:O19)</f>
        <v>6</v>
      </c>
      <c r="AL19" s="118"/>
      <c r="AM19" s="113">
        <f>SUM(E19:P19)</f>
        <v>6</v>
      </c>
      <c r="AN19" s="120"/>
      <c r="AO19" s="227"/>
      <c r="AP19" s="228"/>
    </row>
    <row r="20" spans="1:42" ht="52.5" x14ac:dyDescent="0.2">
      <c r="A20" s="56" t="s">
        <v>91</v>
      </c>
      <c r="B20" s="48">
        <v>1</v>
      </c>
      <c r="C20" s="48" t="s">
        <v>38</v>
      </c>
      <c r="D20" s="48"/>
      <c r="E20" s="48"/>
      <c r="F20" s="48"/>
      <c r="G20" s="48"/>
      <c r="H20" s="37"/>
      <c r="I20" s="37"/>
      <c r="J20" s="37"/>
      <c r="K20" s="37"/>
      <c r="L20" s="48"/>
      <c r="M20" s="48"/>
      <c r="N20" s="48"/>
      <c r="O20" s="48"/>
      <c r="P20" s="49">
        <v>1</v>
      </c>
      <c r="Q20" s="57"/>
      <c r="R20" s="28"/>
      <c r="S20" s="58"/>
      <c r="T20" s="30"/>
      <c r="U20" s="77"/>
      <c r="V20" s="72"/>
      <c r="W20" s="50"/>
      <c r="X20" s="28">
        <f>X23</f>
        <v>100</v>
      </c>
      <c r="Y20" s="50"/>
      <c r="Z20" s="28">
        <f>(Z23+Z25)/2</f>
        <v>100</v>
      </c>
      <c r="AA20" s="50"/>
      <c r="AB20" s="28">
        <f>(AB23+AB25)/2</f>
        <v>100</v>
      </c>
      <c r="AC20" s="50"/>
      <c r="AD20" s="28">
        <f>(AD25+AD23)/2</f>
        <v>100</v>
      </c>
      <c r="AE20" s="50"/>
      <c r="AF20" s="28">
        <f>(AF25+AF23)/2</f>
        <v>100</v>
      </c>
      <c r="AG20" s="50"/>
      <c r="AH20" s="28">
        <f>(AH25+AH23)/2</f>
        <v>50</v>
      </c>
      <c r="AI20" s="50"/>
      <c r="AJ20" s="28">
        <f>(AJ25+AJ23)/2</f>
        <v>50</v>
      </c>
      <c r="AK20" s="50"/>
      <c r="AL20" s="28">
        <f>(AL25+AL23)/2</f>
        <v>50</v>
      </c>
      <c r="AM20" s="71">
        <f t="shared" ref="AM20" si="2">SUM(E20:P20)</f>
        <v>1</v>
      </c>
      <c r="AN20" s="72">
        <f>(AN25+AN27+AN23)/3</f>
        <v>50</v>
      </c>
      <c r="AO20" s="219"/>
      <c r="AP20" s="220"/>
    </row>
    <row r="21" spans="1:42" x14ac:dyDescent="0.2">
      <c r="A21" s="168" t="s">
        <v>92</v>
      </c>
      <c r="B21" s="48"/>
      <c r="C21" s="48"/>
      <c r="D21" s="48"/>
      <c r="E21" s="48"/>
      <c r="F21" s="48"/>
      <c r="G21" s="48"/>
      <c r="H21" s="37"/>
      <c r="I21" s="37"/>
      <c r="J21" s="37"/>
      <c r="K21" s="37"/>
      <c r="L21" s="48"/>
      <c r="M21" s="48"/>
      <c r="N21" s="48"/>
      <c r="O21" s="48"/>
      <c r="P21" s="48"/>
      <c r="Q21" s="77"/>
      <c r="R21" s="72"/>
      <c r="S21" s="154"/>
      <c r="T21" s="155"/>
      <c r="U21" s="77"/>
      <c r="V21" s="72"/>
      <c r="W21" s="77"/>
      <c r="X21" s="72"/>
      <c r="Y21" s="77"/>
      <c r="Z21" s="72"/>
      <c r="AA21" s="77"/>
      <c r="AB21" s="72"/>
      <c r="AC21" s="77"/>
      <c r="AD21" s="72"/>
      <c r="AE21" s="77"/>
      <c r="AF21" s="72"/>
      <c r="AG21" s="77"/>
      <c r="AH21" s="72"/>
      <c r="AI21" s="77"/>
      <c r="AJ21" s="72"/>
      <c r="AK21" s="77"/>
      <c r="AL21" s="72"/>
      <c r="AM21" s="71"/>
      <c r="AN21" s="156"/>
      <c r="AO21" s="145"/>
      <c r="AP21" s="146"/>
    </row>
    <row r="22" spans="1:42" x14ac:dyDescent="0.2">
      <c r="A22" s="167" t="s">
        <v>93</v>
      </c>
      <c r="B22" s="144"/>
      <c r="C22" s="144"/>
      <c r="D22" s="138"/>
      <c r="E22" s="138"/>
      <c r="F22" s="138"/>
      <c r="G22" s="138"/>
      <c r="H22" s="132"/>
      <c r="I22" s="132"/>
      <c r="J22" s="132"/>
      <c r="K22" s="132"/>
      <c r="L22" s="138"/>
      <c r="M22" s="138"/>
      <c r="N22" s="138"/>
      <c r="O22" s="138"/>
      <c r="P22" s="157"/>
      <c r="Q22" s="158"/>
      <c r="R22" s="159"/>
      <c r="S22" s="160"/>
      <c r="T22" s="161"/>
      <c r="U22" s="162"/>
      <c r="V22" s="163"/>
      <c r="W22" s="164"/>
      <c r="X22" s="159"/>
      <c r="Y22" s="164"/>
      <c r="Z22" s="159"/>
      <c r="AA22" s="164"/>
      <c r="AB22" s="159"/>
      <c r="AC22" s="164"/>
      <c r="AD22" s="159"/>
      <c r="AE22" s="164"/>
      <c r="AF22" s="159"/>
      <c r="AG22" s="164"/>
      <c r="AH22" s="159"/>
      <c r="AI22" s="164"/>
      <c r="AJ22" s="159"/>
      <c r="AK22" s="164"/>
      <c r="AL22" s="159"/>
      <c r="AM22" s="165"/>
      <c r="AN22" s="166"/>
      <c r="AO22" s="136"/>
      <c r="AP22" s="137"/>
    </row>
    <row r="23" spans="1:42" x14ac:dyDescent="0.2">
      <c r="A23" s="99" t="s">
        <v>94</v>
      </c>
      <c r="B23" s="100">
        <v>2</v>
      </c>
      <c r="C23" s="231" t="s">
        <v>38</v>
      </c>
      <c r="D23" s="139" t="s">
        <v>39</v>
      </c>
      <c r="E23" s="133"/>
      <c r="F23" s="133"/>
      <c r="G23" s="133"/>
      <c r="H23" s="133">
        <v>1</v>
      </c>
      <c r="I23" s="133"/>
      <c r="J23" s="132"/>
      <c r="K23" s="133"/>
      <c r="L23" s="133"/>
      <c r="M23" s="133">
        <v>1</v>
      </c>
      <c r="N23" s="133"/>
      <c r="O23" s="133"/>
      <c r="P23" s="147"/>
      <c r="Q23" s="85"/>
      <c r="R23" s="148"/>
      <c r="S23" s="149"/>
      <c r="T23" s="150"/>
      <c r="U23" s="151">
        <f>SUM(E23:G23)</f>
        <v>0</v>
      </c>
      <c r="V23" s="152"/>
      <c r="W23" s="153">
        <f>SUM(E23:H23)</f>
        <v>1</v>
      </c>
      <c r="X23" s="148">
        <f>IF((W24/W23)*100&gt;100,100,(W24/W23)*100)</f>
        <v>100</v>
      </c>
      <c r="Y23" s="153">
        <f>SUM(E23:I23)</f>
        <v>1</v>
      </c>
      <c r="Z23" s="148">
        <f>IF((Y24/Y23)*100&gt;100,100,(Y24/Y23)*100)</f>
        <v>100</v>
      </c>
      <c r="AA23" s="153">
        <f>SUM(E23:J23)</f>
        <v>1</v>
      </c>
      <c r="AB23" s="148">
        <f>IF((AA24/AA23)*100&gt;100,100,(AA24/AA23)*100)</f>
        <v>100</v>
      </c>
      <c r="AC23" s="153">
        <f>SUM(E23:K23)</f>
        <v>1</v>
      </c>
      <c r="AD23" s="148">
        <f>IF((AC24/AC23)*100&gt;100,100,(AC24/AC23)*100)</f>
        <v>100</v>
      </c>
      <c r="AE23" s="153">
        <f>SUM(E23:L23)</f>
        <v>1</v>
      </c>
      <c r="AF23" s="148">
        <f>IF((AE24/AE23)*100&gt;100,100,(AE24/AE23)*100)</f>
        <v>100</v>
      </c>
      <c r="AG23" s="153">
        <f>SUM(E23:M23)</f>
        <v>2</v>
      </c>
      <c r="AH23" s="148">
        <f>IF((AG24/AG23)*100&gt;100,100,(AG24/AG23)*100)</f>
        <v>50</v>
      </c>
      <c r="AI23" s="153">
        <f>SUM(E23:N23)</f>
        <v>2</v>
      </c>
      <c r="AJ23" s="148">
        <f>IF((AI24/AI23)*100&gt;100,100,(AI24/AI23)*100)</f>
        <v>50</v>
      </c>
      <c r="AK23" s="153">
        <f>SUM(E23:O23)</f>
        <v>2</v>
      </c>
      <c r="AL23" s="148">
        <f>IF((AK24/AK23)*100&gt;100,100,(AK24/AK23)*100)</f>
        <v>50</v>
      </c>
      <c r="AM23" s="151">
        <f t="shared" ref="AM23:AM31" si="3">SUM(E23:P23)</f>
        <v>2</v>
      </c>
      <c r="AN23" s="152">
        <f>IF((AM24/AM23)*100&gt;100,100,(AM24/AM23)*100)</f>
        <v>50</v>
      </c>
      <c r="AO23" s="232"/>
      <c r="AP23" s="233"/>
    </row>
    <row r="24" spans="1:42" x14ac:dyDescent="0.2">
      <c r="A24" s="101"/>
      <c r="B24" s="100"/>
      <c r="C24" s="231"/>
      <c r="D24" s="36" t="s">
        <v>40</v>
      </c>
      <c r="E24" s="84"/>
      <c r="F24" s="84"/>
      <c r="G24" s="84"/>
      <c r="H24" s="84">
        <v>1</v>
      </c>
      <c r="I24" s="84"/>
      <c r="J24" s="37"/>
      <c r="K24" s="84"/>
      <c r="L24" s="84"/>
      <c r="M24" s="84"/>
      <c r="N24" s="84"/>
      <c r="O24" s="84"/>
      <c r="P24" s="38"/>
      <c r="Q24" s="94"/>
      <c r="R24" s="95"/>
      <c r="S24" s="87"/>
      <c r="T24" s="96"/>
      <c r="U24" s="89">
        <f>SUM(E24:G24)</f>
        <v>0</v>
      </c>
      <c r="V24" s="97"/>
      <c r="W24" s="91">
        <f>SUM(E24:H24)</f>
        <v>1</v>
      </c>
      <c r="X24" s="95"/>
      <c r="Y24" s="91">
        <f>SUM(E24:I24)</f>
        <v>1</v>
      </c>
      <c r="Z24" s="95"/>
      <c r="AA24" s="91">
        <f>SUM(E24:J24)</f>
        <v>1</v>
      </c>
      <c r="AB24" s="95"/>
      <c r="AC24" s="91">
        <f>SUM(E24:K24)</f>
        <v>1</v>
      </c>
      <c r="AD24" s="95"/>
      <c r="AE24" s="91">
        <f>SUM(E24:L24)</f>
        <v>1</v>
      </c>
      <c r="AF24" s="95"/>
      <c r="AG24" s="91">
        <f>SUM(E24:M24)</f>
        <v>1</v>
      </c>
      <c r="AH24" s="95"/>
      <c r="AI24" s="91">
        <f>SUM(E24:N24)</f>
        <v>1</v>
      </c>
      <c r="AJ24" s="95"/>
      <c r="AK24" s="91">
        <f>SUM(E24:O24)</f>
        <v>1</v>
      </c>
      <c r="AL24" s="95"/>
      <c r="AM24" s="89">
        <f t="shared" si="3"/>
        <v>1</v>
      </c>
      <c r="AN24" s="97"/>
      <c r="AO24" s="234"/>
      <c r="AP24" s="235"/>
    </row>
    <row r="25" spans="1:42" ht="26.25" customHeight="1" x14ac:dyDescent="0.2">
      <c r="A25" s="102" t="s">
        <v>95</v>
      </c>
      <c r="B25" s="236">
        <v>2</v>
      </c>
      <c r="C25" s="236" t="s">
        <v>38</v>
      </c>
      <c r="D25" s="36" t="s">
        <v>39</v>
      </c>
      <c r="E25" s="84"/>
      <c r="F25" s="84"/>
      <c r="G25" s="37"/>
      <c r="H25" s="84">
        <v>1</v>
      </c>
      <c r="I25" s="84"/>
      <c r="J25" s="84"/>
      <c r="K25" s="84"/>
      <c r="L25" s="84"/>
      <c r="M25" s="37">
        <v>1</v>
      </c>
      <c r="N25" s="84"/>
      <c r="O25" s="84"/>
      <c r="P25" s="98"/>
      <c r="Q25" s="85"/>
      <c r="R25" s="86"/>
      <c r="S25" s="87"/>
      <c r="T25" s="88"/>
      <c r="U25" s="89">
        <f>SUM(E25:G25)</f>
        <v>0</v>
      </c>
      <c r="V25" s="90"/>
      <c r="W25" s="91"/>
      <c r="X25" s="92"/>
      <c r="Y25" s="91">
        <f>SUM(E25:I25)</f>
        <v>1</v>
      </c>
      <c r="Z25" s="92">
        <f>IF((Y26/Y25)*100&gt;100,100,(Y26/Y25)*100)</f>
        <v>100</v>
      </c>
      <c r="AA25" s="91">
        <f>SUM(E25:J25)</f>
        <v>1</v>
      </c>
      <c r="AB25" s="92">
        <f>IF((AA26/AA25)*100&gt;100,100,(AA26/AA25)*100)</f>
        <v>100</v>
      </c>
      <c r="AC25" s="91">
        <f>SUM(E25:K25)</f>
        <v>1</v>
      </c>
      <c r="AD25" s="92">
        <f>IF((AC26/AC25)*100&gt;100,100,(AC26/AC25)*100)</f>
        <v>100</v>
      </c>
      <c r="AE25" s="91">
        <f>SUM(E25:L25)</f>
        <v>1</v>
      </c>
      <c r="AF25" s="92">
        <f>IF((AE26/AE25)*100&gt;100,100,(AE26/AE25)*100)</f>
        <v>100</v>
      </c>
      <c r="AG25" s="91">
        <f>SUM(E25:M25)</f>
        <v>2</v>
      </c>
      <c r="AH25" s="92">
        <f>IF((AG26/AG25)*100&gt;100,100,(AG26/AG25)*100)</f>
        <v>50</v>
      </c>
      <c r="AI25" s="91">
        <f>SUM(E25:N25)</f>
        <v>2</v>
      </c>
      <c r="AJ25" s="92">
        <f>IF((AI26/AI25)*100&gt;100,100,(AI26/AI25)*100)</f>
        <v>50</v>
      </c>
      <c r="AK25" s="91">
        <f>SUM(E25:O25)</f>
        <v>2</v>
      </c>
      <c r="AL25" s="92">
        <f>IF((AK26/AK25)*100&gt;100,100,(AK26/AK25)*100)</f>
        <v>50</v>
      </c>
      <c r="AM25" s="89">
        <f t="shared" si="3"/>
        <v>2</v>
      </c>
      <c r="AN25" s="90">
        <f>IF((AM26/AM25)*100&gt;100,100,(AM26/AM25)*100)</f>
        <v>50</v>
      </c>
      <c r="AO25" s="234"/>
      <c r="AP25" s="235"/>
    </row>
    <row r="26" spans="1:42" x14ac:dyDescent="0.2">
      <c r="A26" s="103"/>
      <c r="B26" s="237"/>
      <c r="C26" s="237"/>
      <c r="D26" s="36" t="s">
        <v>40</v>
      </c>
      <c r="E26" s="84"/>
      <c r="F26" s="84"/>
      <c r="G26" s="37"/>
      <c r="H26" s="84">
        <v>1</v>
      </c>
      <c r="I26" s="84"/>
      <c r="J26" s="84"/>
      <c r="K26" s="84"/>
      <c r="L26" s="84"/>
      <c r="M26" s="37"/>
      <c r="N26" s="84"/>
      <c r="O26" s="84"/>
      <c r="P26" s="98"/>
      <c r="Q26" s="94"/>
      <c r="R26" s="95"/>
      <c r="S26" s="87"/>
      <c r="T26" s="96"/>
      <c r="U26" s="89">
        <f>SUM(E26:G26)</f>
        <v>0</v>
      </c>
      <c r="V26" s="97"/>
      <c r="W26" s="91"/>
      <c r="X26" s="95"/>
      <c r="Y26" s="91">
        <f>SUM(E26:I26)</f>
        <v>1</v>
      </c>
      <c r="Z26" s="95"/>
      <c r="AA26" s="91">
        <f>SUM(E26:J26)</f>
        <v>1</v>
      </c>
      <c r="AB26" s="95"/>
      <c r="AC26" s="91">
        <f>SUM(E26:K26)</f>
        <v>1</v>
      </c>
      <c r="AD26" s="95"/>
      <c r="AE26" s="91">
        <f>SUM(E26:L26)</f>
        <v>1</v>
      </c>
      <c r="AF26" s="95"/>
      <c r="AG26" s="91">
        <f>SUM(E26:M26)</f>
        <v>1</v>
      </c>
      <c r="AH26" s="95"/>
      <c r="AI26" s="91">
        <f>SUM(E26:N26)</f>
        <v>1</v>
      </c>
      <c r="AJ26" s="95"/>
      <c r="AK26" s="91">
        <f>SUM(E26:O26)</f>
        <v>1</v>
      </c>
      <c r="AL26" s="95"/>
      <c r="AM26" s="89">
        <f t="shared" si="3"/>
        <v>1</v>
      </c>
      <c r="AN26" s="97"/>
      <c r="AO26" s="234"/>
      <c r="AP26" s="235"/>
    </row>
    <row r="27" spans="1:42" x14ac:dyDescent="0.2">
      <c r="A27" s="238" t="s">
        <v>96</v>
      </c>
      <c r="B27" s="236">
        <v>2</v>
      </c>
      <c r="C27" s="236" t="s">
        <v>38</v>
      </c>
      <c r="D27" s="36" t="s">
        <v>39</v>
      </c>
      <c r="E27" s="84"/>
      <c r="F27" s="84"/>
      <c r="G27" s="84"/>
      <c r="H27" s="84">
        <v>1</v>
      </c>
      <c r="I27" s="84"/>
      <c r="J27" s="37"/>
      <c r="K27" s="84"/>
      <c r="L27" s="84"/>
      <c r="M27" s="84">
        <v>1</v>
      </c>
      <c r="N27" s="84"/>
      <c r="O27" s="84"/>
      <c r="P27" s="38"/>
      <c r="Q27" s="85"/>
      <c r="R27" s="86"/>
      <c r="S27" s="87"/>
      <c r="T27" s="88"/>
      <c r="U27" s="89"/>
      <c r="V27" s="90"/>
      <c r="W27" s="91"/>
      <c r="X27" s="92"/>
      <c r="Y27" s="91"/>
      <c r="Z27" s="92"/>
      <c r="AA27" s="91"/>
      <c r="AB27" s="92"/>
      <c r="AC27" s="91"/>
      <c r="AD27" s="92"/>
      <c r="AE27" s="91"/>
      <c r="AF27" s="92"/>
      <c r="AG27" s="91"/>
      <c r="AH27" s="92"/>
      <c r="AI27" s="91"/>
      <c r="AJ27" s="92"/>
      <c r="AK27" s="91"/>
      <c r="AL27" s="92"/>
      <c r="AM27" s="89">
        <f t="shared" si="3"/>
        <v>2</v>
      </c>
      <c r="AN27" s="90">
        <f>IF((AM28/AM27)*100&gt;100,100,(AM28/AM27)*100)</f>
        <v>50</v>
      </c>
      <c r="AO27" s="234"/>
      <c r="AP27" s="235"/>
    </row>
    <row r="28" spans="1:42" x14ac:dyDescent="0.2">
      <c r="A28" s="239"/>
      <c r="B28" s="237"/>
      <c r="C28" s="237"/>
      <c r="D28" s="36" t="s">
        <v>40</v>
      </c>
      <c r="E28" s="84"/>
      <c r="F28" s="84"/>
      <c r="G28" s="84"/>
      <c r="H28" s="84">
        <v>1</v>
      </c>
      <c r="I28" s="84"/>
      <c r="J28" s="37"/>
      <c r="K28" s="84"/>
      <c r="L28" s="84"/>
      <c r="M28" s="84"/>
      <c r="N28" s="84"/>
      <c r="O28" s="84"/>
      <c r="P28" s="38"/>
      <c r="Q28" s="94"/>
      <c r="R28" s="95"/>
      <c r="S28" s="87"/>
      <c r="T28" s="96"/>
      <c r="U28" s="89"/>
      <c r="V28" s="97"/>
      <c r="W28" s="91"/>
      <c r="X28" s="95"/>
      <c r="Y28" s="91"/>
      <c r="Z28" s="95"/>
      <c r="AA28" s="91"/>
      <c r="AB28" s="95"/>
      <c r="AC28" s="91"/>
      <c r="AD28" s="95"/>
      <c r="AE28" s="91"/>
      <c r="AF28" s="95"/>
      <c r="AG28" s="91"/>
      <c r="AH28" s="95"/>
      <c r="AI28" s="91"/>
      <c r="AJ28" s="95"/>
      <c r="AK28" s="91"/>
      <c r="AL28" s="95"/>
      <c r="AM28" s="89">
        <f t="shared" si="3"/>
        <v>1</v>
      </c>
      <c r="AN28" s="97"/>
      <c r="AO28" s="234"/>
      <c r="AP28" s="235"/>
    </row>
    <row r="29" spans="1:42" x14ac:dyDescent="0.2">
      <c r="A29" s="168" t="s">
        <v>105</v>
      </c>
      <c r="B29" s="100"/>
      <c r="C29" s="100"/>
      <c r="D29" s="36"/>
      <c r="E29" s="84"/>
      <c r="F29" s="84"/>
      <c r="G29" s="84"/>
      <c r="H29" s="84"/>
      <c r="I29" s="84"/>
      <c r="J29" s="37"/>
      <c r="K29" s="84"/>
      <c r="L29" s="84"/>
      <c r="M29" s="84"/>
      <c r="N29" s="84"/>
      <c r="O29" s="84"/>
      <c r="P29" s="38"/>
      <c r="Q29" s="85"/>
      <c r="R29" s="95"/>
      <c r="S29" s="87"/>
      <c r="T29" s="96"/>
      <c r="U29" s="89"/>
      <c r="V29" s="97"/>
      <c r="W29" s="91"/>
      <c r="X29" s="95"/>
      <c r="Y29" s="91"/>
      <c r="Z29" s="95"/>
      <c r="AA29" s="91"/>
      <c r="AB29" s="95"/>
      <c r="AC29" s="91"/>
      <c r="AD29" s="95"/>
      <c r="AE29" s="91"/>
      <c r="AF29" s="95"/>
      <c r="AG29" s="91"/>
      <c r="AH29" s="95"/>
      <c r="AI29" s="91"/>
      <c r="AJ29" s="95"/>
      <c r="AK29" s="91"/>
      <c r="AL29" s="95"/>
      <c r="AM29" s="89"/>
      <c r="AN29" s="97"/>
      <c r="AO29" s="134"/>
      <c r="AP29" s="135"/>
    </row>
    <row r="30" spans="1:42" x14ac:dyDescent="0.2">
      <c r="A30" s="221" t="s">
        <v>97</v>
      </c>
      <c r="B30" s="223">
        <v>2</v>
      </c>
      <c r="C30" s="223" t="s">
        <v>38</v>
      </c>
      <c r="D30" s="106" t="s">
        <v>39</v>
      </c>
      <c r="E30" s="107"/>
      <c r="F30" s="107"/>
      <c r="G30" s="107"/>
      <c r="H30" s="37"/>
      <c r="I30" s="37">
        <v>1</v>
      </c>
      <c r="J30" s="37"/>
      <c r="K30" s="37"/>
      <c r="L30" s="107"/>
      <c r="M30" s="107"/>
      <c r="N30" s="107">
        <v>1</v>
      </c>
      <c r="O30" s="107"/>
      <c r="P30" s="108"/>
      <c r="Q30" s="109">
        <f>SUM(E30)</f>
        <v>0</v>
      </c>
      <c r="R30" s="116" t="e">
        <f>IF((Q31/Q30)*100&gt;100,100,(Q31/Q30)*100)</f>
        <v>#DIV/0!</v>
      </c>
      <c r="S30" s="111">
        <f>SUM(E30:F30)</f>
        <v>0</v>
      </c>
      <c r="T30" s="112" t="e">
        <f>IF((S31/S30)*100&gt;100,100,(S31/S30)*100)</f>
        <v>#DIV/0!</v>
      </c>
      <c r="U30" s="113"/>
      <c r="V30" s="114"/>
      <c r="W30" s="115">
        <f>SUM(E30:H30)</f>
        <v>0</v>
      </c>
      <c r="X30" s="116" t="e">
        <f>IF((W31/W30)*100&gt;100,100,(W31/W30)*100)</f>
        <v>#DIV/0!</v>
      </c>
      <c r="Y30" s="115">
        <f>SUM(E30:I30)</f>
        <v>1</v>
      </c>
      <c r="Z30" s="116">
        <f>IF((Y31/Y30)*100&gt;100,100,(Y31/Y30)*100)</f>
        <v>0</v>
      </c>
      <c r="AA30" s="115">
        <f>SUM(E30:J30)</f>
        <v>1</v>
      </c>
      <c r="AB30" s="116">
        <f>IF((AA31/AA30)*100&gt;100,100,(AA31/AA30)*100)</f>
        <v>0</v>
      </c>
      <c r="AC30" s="115">
        <f>SUM(E30:K30)</f>
        <v>1</v>
      </c>
      <c r="AD30" s="116">
        <f>IF((AC31/AC30)*100&gt;100,100,(AC31/AC30)*100)</f>
        <v>0</v>
      </c>
      <c r="AE30" s="115">
        <f>SUM(E30:L30)</f>
        <v>1</v>
      </c>
      <c r="AF30" s="116">
        <f>IF((AE31/AE30)*100&gt;100,100,(AE31/AE30)*100)</f>
        <v>0</v>
      </c>
      <c r="AG30" s="115">
        <f>SUM(E30:M30)</f>
        <v>1</v>
      </c>
      <c r="AH30" s="116">
        <f>IF((AG31/AG30)*100&gt;100,100,(AG31/AG30)*100)</f>
        <v>0</v>
      </c>
      <c r="AI30" s="115">
        <f>SUM(E30:N30)</f>
        <v>2</v>
      </c>
      <c r="AJ30" s="116">
        <f>IF((AI31/AI30)*100&gt;100,100,(AI31/AI30)*100)</f>
        <v>0</v>
      </c>
      <c r="AK30" s="115">
        <f>SUM(E30:O30)</f>
        <v>2</v>
      </c>
      <c r="AL30" s="116">
        <f>IF((AK31/AK30)*100&gt;100,100,(AK31/AK30)*100)</f>
        <v>0</v>
      </c>
      <c r="AM30" s="113">
        <f t="shared" si="3"/>
        <v>2</v>
      </c>
      <c r="AN30" s="114">
        <f>IF((AM31/AM30)*100&gt;100,100,(AM31/AM30)*100)</f>
        <v>0</v>
      </c>
      <c r="AO30" s="227" t="s">
        <v>113</v>
      </c>
      <c r="AP30" s="228"/>
    </row>
    <row r="31" spans="1:42" x14ac:dyDescent="0.2">
      <c r="A31" s="222"/>
      <c r="B31" s="224"/>
      <c r="C31" s="224"/>
      <c r="D31" s="106" t="s">
        <v>40</v>
      </c>
      <c r="E31" s="107"/>
      <c r="F31" s="107"/>
      <c r="G31" s="107"/>
      <c r="H31" s="37"/>
      <c r="I31" s="37"/>
      <c r="J31" s="37"/>
      <c r="K31" s="37"/>
      <c r="L31" s="107"/>
      <c r="M31" s="107"/>
      <c r="N31" s="107"/>
      <c r="O31" s="107"/>
      <c r="P31" s="108"/>
      <c r="Q31" s="117">
        <f>SUM(E31)</f>
        <v>0</v>
      </c>
      <c r="R31" s="118"/>
      <c r="S31" s="111">
        <f>SUM(E31:F31)</f>
        <v>0</v>
      </c>
      <c r="T31" s="119"/>
      <c r="U31" s="113">
        <f>SUM(E31:G31)</f>
        <v>0</v>
      </c>
      <c r="V31" s="120"/>
      <c r="W31" s="115">
        <f>SUM(E31:H31)</f>
        <v>0</v>
      </c>
      <c r="X31" s="118"/>
      <c r="Y31" s="115">
        <f>SUM(E31:I31)</f>
        <v>0</v>
      </c>
      <c r="Z31" s="118"/>
      <c r="AA31" s="115">
        <f>SUM(E31:J31)</f>
        <v>0</v>
      </c>
      <c r="AB31" s="118"/>
      <c r="AC31" s="115">
        <f>SUM(E31:K31)</f>
        <v>0</v>
      </c>
      <c r="AD31" s="118"/>
      <c r="AE31" s="115">
        <f>SUM(E31:L31)</f>
        <v>0</v>
      </c>
      <c r="AF31" s="118"/>
      <c r="AG31" s="115">
        <f>SUM(E31:M31)</f>
        <v>0</v>
      </c>
      <c r="AH31" s="118"/>
      <c r="AI31" s="115">
        <f>SUM(E31:N31)</f>
        <v>0</v>
      </c>
      <c r="AJ31" s="118"/>
      <c r="AK31" s="115">
        <f>SUM(E31:O31)</f>
        <v>0</v>
      </c>
      <c r="AL31" s="118"/>
      <c r="AM31" s="113">
        <f t="shared" si="3"/>
        <v>0</v>
      </c>
      <c r="AN31" s="120"/>
      <c r="AO31" s="227" t="s">
        <v>114</v>
      </c>
      <c r="AP31" s="228"/>
    </row>
    <row r="32" spans="1:42" x14ac:dyDescent="0.2">
      <c r="A32" s="173" t="s">
        <v>109</v>
      </c>
      <c r="B32" s="171"/>
      <c r="C32" s="171"/>
      <c r="D32" s="106"/>
      <c r="E32" s="107"/>
      <c r="F32" s="107"/>
      <c r="G32" s="107"/>
      <c r="H32" s="37"/>
      <c r="I32" s="37"/>
      <c r="J32" s="37"/>
      <c r="K32" s="37"/>
      <c r="L32" s="107"/>
      <c r="M32" s="107"/>
      <c r="N32" s="107"/>
      <c r="O32" s="107"/>
      <c r="P32" s="108"/>
      <c r="Q32" s="109"/>
      <c r="R32" s="118"/>
      <c r="S32" s="111"/>
      <c r="T32" s="119"/>
      <c r="U32" s="113"/>
      <c r="V32" s="120"/>
      <c r="W32" s="115"/>
      <c r="X32" s="118"/>
      <c r="Y32" s="115"/>
      <c r="Z32" s="118"/>
      <c r="AA32" s="115"/>
      <c r="AB32" s="118"/>
      <c r="AC32" s="115"/>
      <c r="AD32" s="118"/>
      <c r="AE32" s="115"/>
      <c r="AF32" s="118"/>
      <c r="AG32" s="115"/>
      <c r="AH32" s="118"/>
      <c r="AI32" s="115"/>
      <c r="AJ32" s="118"/>
      <c r="AK32" s="115"/>
      <c r="AL32" s="118"/>
      <c r="AM32" s="113"/>
      <c r="AN32" s="120"/>
      <c r="AO32" s="142"/>
      <c r="AP32" s="143"/>
    </row>
    <row r="33" spans="1:42" x14ac:dyDescent="0.2">
      <c r="A33" s="238" t="s">
        <v>98</v>
      </c>
      <c r="B33" s="78">
        <v>11</v>
      </c>
      <c r="C33" s="240" t="s">
        <v>38</v>
      </c>
      <c r="D33" s="36" t="s">
        <v>39</v>
      </c>
      <c r="E33" s="84"/>
      <c r="F33" s="84">
        <v>1</v>
      </c>
      <c r="G33" s="84">
        <v>1</v>
      </c>
      <c r="H33" s="84">
        <v>1</v>
      </c>
      <c r="I33" s="84">
        <v>1</v>
      </c>
      <c r="J33" s="84">
        <v>1</v>
      </c>
      <c r="K33" s="84">
        <v>1</v>
      </c>
      <c r="L33" s="84">
        <v>1</v>
      </c>
      <c r="M33" s="84">
        <v>1</v>
      </c>
      <c r="N33" s="84">
        <v>1</v>
      </c>
      <c r="O33" s="84">
        <v>1</v>
      </c>
      <c r="P33" s="84">
        <v>1</v>
      </c>
      <c r="Q33" s="85"/>
      <c r="R33" s="86"/>
      <c r="S33" s="87"/>
      <c r="T33" s="88"/>
      <c r="U33" s="89"/>
      <c r="V33" s="90"/>
      <c r="W33" s="91"/>
      <c r="X33" s="92"/>
      <c r="Y33" s="91"/>
      <c r="Z33" s="92"/>
      <c r="AA33" s="91">
        <f t="shared" ref="AA33:AA42" si="4">SUM(E33:J33)</f>
        <v>5</v>
      </c>
      <c r="AB33" s="92">
        <f>IF((AA34/AA33)*100&gt;100,100,(AA34/AA33)*100)</f>
        <v>100</v>
      </c>
      <c r="AC33" s="91">
        <f t="shared" ref="AC33:AC42" si="5">SUM(E33:K33)</f>
        <v>6</v>
      </c>
      <c r="AD33" s="92">
        <f>IF((AC34/AC33)*100&gt;100,100,(AC34/AC33)*100)</f>
        <v>100</v>
      </c>
      <c r="AE33" s="91">
        <f t="shared" ref="AE33:AE42" si="6">SUM(E33:L33)</f>
        <v>7</v>
      </c>
      <c r="AF33" s="92">
        <f>IF((AE34/AE33)*100&gt;100,100,(AE34/AE33)*100)</f>
        <v>85.714285714285708</v>
      </c>
      <c r="AG33" s="91">
        <f t="shared" ref="AG33:AG42" si="7">SUM(E33:M33)</f>
        <v>8</v>
      </c>
      <c r="AH33" s="92">
        <f>IF((AG34/AG33)*100&gt;100,100,(AG34/AG33)*100)</f>
        <v>75</v>
      </c>
      <c r="AI33" s="91">
        <f t="shared" ref="AI33:AI42" si="8">SUM(E33:N33)</f>
        <v>9</v>
      </c>
      <c r="AJ33" s="92">
        <f>IF((AI34/AI33)*100&gt;100,100,(AI34/AI33)*100)</f>
        <v>66.666666666666657</v>
      </c>
      <c r="AK33" s="91">
        <f t="shared" ref="AK33:AK42" si="9">SUM(E33:O33)</f>
        <v>10</v>
      </c>
      <c r="AL33" s="92">
        <f>IF((AK34/AK33)*100&gt;100,100,(AK34/AK33)*100)</f>
        <v>60</v>
      </c>
      <c r="AM33" s="89">
        <f t="shared" ref="AM33:AM42" si="10">SUM(E33:P33)</f>
        <v>11</v>
      </c>
      <c r="AN33" s="90">
        <f>IF((AM34/AM33)*100&gt;100,100,(AM34/AM33)*100)</f>
        <v>54.54545454545454</v>
      </c>
      <c r="AO33" s="234"/>
      <c r="AP33" s="235"/>
    </row>
    <row r="34" spans="1:42" x14ac:dyDescent="0.2">
      <c r="A34" s="239"/>
      <c r="B34" s="93"/>
      <c r="C34" s="241"/>
      <c r="D34" s="36" t="s">
        <v>40</v>
      </c>
      <c r="E34" s="84"/>
      <c r="F34" s="84">
        <v>1</v>
      </c>
      <c r="G34" s="84">
        <v>1</v>
      </c>
      <c r="H34" s="84">
        <v>1</v>
      </c>
      <c r="I34" s="37">
        <v>1</v>
      </c>
      <c r="J34" s="84">
        <v>1</v>
      </c>
      <c r="K34" s="84">
        <v>1</v>
      </c>
      <c r="L34" s="84"/>
      <c r="M34" s="84"/>
      <c r="N34" s="84"/>
      <c r="O34" s="84"/>
      <c r="P34" s="38"/>
      <c r="Q34" s="94"/>
      <c r="R34" s="95"/>
      <c r="S34" s="87"/>
      <c r="T34" s="96"/>
      <c r="U34" s="89"/>
      <c r="V34" s="97"/>
      <c r="W34" s="91"/>
      <c r="X34" s="95"/>
      <c r="Y34" s="91"/>
      <c r="Z34" s="95"/>
      <c r="AA34" s="91">
        <f>SUM(E34:K34)</f>
        <v>6</v>
      </c>
      <c r="AB34" s="95"/>
      <c r="AC34" s="91">
        <f t="shared" si="5"/>
        <v>6</v>
      </c>
      <c r="AD34" s="95"/>
      <c r="AE34" s="91">
        <f t="shared" si="6"/>
        <v>6</v>
      </c>
      <c r="AF34" s="95"/>
      <c r="AG34" s="91">
        <f t="shared" si="7"/>
        <v>6</v>
      </c>
      <c r="AH34" s="95"/>
      <c r="AI34" s="91">
        <f t="shared" si="8"/>
        <v>6</v>
      </c>
      <c r="AJ34" s="95"/>
      <c r="AK34" s="91">
        <f t="shared" si="9"/>
        <v>6</v>
      </c>
      <c r="AL34" s="95"/>
      <c r="AM34" s="89">
        <f t="shared" si="10"/>
        <v>6</v>
      </c>
      <c r="AN34" s="97"/>
      <c r="AO34" s="234"/>
      <c r="AP34" s="235"/>
    </row>
    <row r="35" spans="1:42" ht="52.5" x14ac:dyDescent="0.2">
      <c r="A35" s="176" t="s">
        <v>110</v>
      </c>
      <c r="B35" s="174"/>
      <c r="C35" s="175"/>
      <c r="D35" s="36"/>
      <c r="E35" s="84"/>
      <c r="F35" s="84"/>
      <c r="G35" s="84"/>
      <c r="H35" s="84"/>
      <c r="I35" s="37"/>
      <c r="J35" s="84"/>
      <c r="K35" s="84"/>
      <c r="L35" s="84"/>
      <c r="M35" s="84"/>
      <c r="N35" s="84"/>
      <c r="O35" s="84"/>
      <c r="P35" s="38"/>
      <c r="Q35" s="85"/>
      <c r="R35" s="95"/>
      <c r="S35" s="87"/>
      <c r="T35" s="96"/>
      <c r="U35" s="89"/>
      <c r="V35" s="97"/>
      <c r="W35" s="91"/>
      <c r="X35" s="95"/>
      <c r="Y35" s="91"/>
      <c r="Z35" s="95"/>
      <c r="AA35" s="91"/>
      <c r="AB35" s="95"/>
      <c r="AC35" s="91"/>
      <c r="AD35" s="95"/>
      <c r="AE35" s="91"/>
      <c r="AF35" s="95"/>
      <c r="AG35" s="91"/>
      <c r="AH35" s="95"/>
      <c r="AI35" s="91"/>
      <c r="AJ35" s="95"/>
      <c r="AK35" s="91"/>
      <c r="AL35" s="95"/>
      <c r="AM35" s="89"/>
      <c r="AN35" s="97"/>
      <c r="AO35" s="134"/>
      <c r="AP35" s="135"/>
    </row>
    <row r="36" spans="1:42" x14ac:dyDescent="0.2">
      <c r="A36" s="238" t="s">
        <v>99</v>
      </c>
      <c r="B36" s="236">
        <v>4</v>
      </c>
      <c r="C36" s="240" t="s">
        <v>38</v>
      </c>
      <c r="D36" s="36" t="s">
        <v>39</v>
      </c>
      <c r="E36" s="84">
        <v>1</v>
      </c>
      <c r="F36" s="84"/>
      <c r="G36" s="84"/>
      <c r="H36" s="84">
        <v>1</v>
      </c>
      <c r="I36" s="84"/>
      <c r="J36" s="84"/>
      <c r="K36" s="84">
        <v>1</v>
      </c>
      <c r="L36" s="84"/>
      <c r="M36" s="84"/>
      <c r="N36" s="84">
        <v>1</v>
      </c>
      <c r="O36" s="84"/>
      <c r="P36" s="84"/>
      <c r="Q36" s="85">
        <f t="shared" ref="Q36:Q42" si="11">SUM(E36)</f>
        <v>1</v>
      </c>
      <c r="R36" s="92">
        <f>IF((Q37/Q36)*100&gt;100,100,(Q37/Q36)*100)</f>
        <v>100</v>
      </c>
      <c r="S36" s="87">
        <f t="shared" ref="S36:S42" si="12">SUM(E36:F36)</f>
        <v>1</v>
      </c>
      <c r="T36" s="88">
        <f>IF((S37/S36)*100&gt;100,100,(S37/S36)*100)</f>
        <v>100</v>
      </c>
      <c r="U36" s="89"/>
      <c r="V36" s="90"/>
      <c r="W36" s="91">
        <f t="shared" ref="W36:W42" si="13">SUM(E36:H36)</f>
        <v>2</v>
      </c>
      <c r="X36" s="92">
        <f>IF((W37/W36)*100&gt;100,100,(W37/W36)*100)</f>
        <v>100</v>
      </c>
      <c r="Y36" s="91">
        <f t="shared" ref="Y36:Y42" si="14">SUM(E36:I36)</f>
        <v>2</v>
      </c>
      <c r="Z36" s="92">
        <f>IF((Y37/Y36)*100&gt;100,100,(Y37/Y36)*100)</f>
        <v>100</v>
      </c>
      <c r="AA36" s="91">
        <f t="shared" si="4"/>
        <v>2</v>
      </c>
      <c r="AB36" s="92">
        <f>IF((AA37/AA36)*100&gt;100,100,(AA37/AA36)*100)</f>
        <v>100</v>
      </c>
      <c r="AC36" s="91">
        <f t="shared" si="5"/>
        <v>3</v>
      </c>
      <c r="AD36" s="92">
        <f>IF((AC37/AC36)*100&gt;100,100,(AC37/AC36)*100)</f>
        <v>100</v>
      </c>
      <c r="AE36" s="91">
        <f t="shared" si="6"/>
        <v>3</v>
      </c>
      <c r="AF36" s="92">
        <f>IF((AE37/AE36)*100&gt;100,100,(AE37/AE36)*100)</f>
        <v>100</v>
      </c>
      <c r="AG36" s="91">
        <f t="shared" si="7"/>
        <v>3</v>
      </c>
      <c r="AH36" s="92">
        <f>IF((AG37/AG36)*100&gt;100,100,(AG37/AG36)*100)</f>
        <v>100</v>
      </c>
      <c r="AI36" s="91">
        <f t="shared" si="8"/>
        <v>4</v>
      </c>
      <c r="AJ36" s="92">
        <f>IF((AI37/AI36)*100&gt;100,100,(AI37/AI36)*100)</f>
        <v>75</v>
      </c>
      <c r="AK36" s="91">
        <f t="shared" si="9"/>
        <v>4</v>
      </c>
      <c r="AL36" s="92">
        <f>IF((AK37/AK36)*100&gt;100,100,(AK37/AK36)*100)</f>
        <v>75</v>
      </c>
      <c r="AM36" s="89">
        <f t="shared" si="10"/>
        <v>4</v>
      </c>
      <c r="AN36" s="90">
        <f>IF((AM37/AM36)*100&gt;100,100,(AM37/AM36)*100)</f>
        <v>75</v>
      </c>
      <c r="AO36" s="234"/>
      <c r="AP36" s="235"/>
    </row>
    <row r="37" spans="1:42" x14ac:dyDescent="0.2">
      <c r="A37" s="239"/>
      <c r="B37" s="237"/>
      <c r="C37" s="241"/>
      <c r="D37" s="36" t="s">
        <v>40</v>
      </c>
      <c r="E37" s="84">
        <v>1</v>
      </c>
      <c r="F37" s="84"/>
      <c r="G37" s="37"/>
      <c r="H37" s="84">
        <v>1</v>
      </c>
      <c r="I37" s="84"/>
      <c r="J37" s="37"/>
      <c r="K37" s="84">
        <v>1</v>
      </c>
      <c r="L37" s="84"/>
      <c r="M37" s="37"/>
      <c r="N37" s="84"/>
      <c r="O37" s="84"/>
      <c r="P37" s="38"/>
      <c r="Q37" s="94">
        <f t="shared" si="11"/>
        <v>1</v>
      </c>
      <c r="R37" s="95"/>
      <c r="S37" s="87">
        <f t="shared" si="12"/>
        <v>1</v>
      </c>
      <c r="T37" s="96"/>
      <c r="U37" s="89">
        <f t="shared" ref="U37:U42" si="15">SUM(E37:G37)</f>
        <v>1</v>
      </c>
      <c r="V37" s="97"/>
      <c r="W37" s="91">
        <f t="shared" si="13"/>
        <v>2</v>
      </c>
      <c r="X37" s="95"/>
      <c r="Y37" s="91">
        <f t="shared" si="14"/>
        <v>2</v>
      </c>
      <c r="Z37" s="95"/>
      <c r="AA37" s="91">
        <f t="shared" si="4"/>
        <v>2</v>
      </c>
      <c r="AB37" s="95"/>
      <c r="AC37" s="91">
        <f t="shared" si="5"/>
        <v>3</v>
      </c>
      <c r="AD37" s="95"/>
      <c r="AE37" s="91">
        <f t="shared" si="6"/>
        <v>3</v>
      </c>
      <c r="AF37" s="95"/>
      <c r="AG37" s="91">
        <f t="shared" si="7"/>
        <v>3</v>
      </c>
      <c r="AH37" s="95"/>
      <c r="AI37" s="91">
        <f t="shared" si="8"/>
        <v>3</v>
      </c>
      <c r="AJ37" s="95"/>
      <c r="AK37" s="91">
        <f t="shared" si="9"/>
        <v>3</v>
      </c>
      <c r="AL37" s="95"/>
      <c r="AM37" s="89">
        <f t="shared" si="10"/>
        <v>3</v>
      </c>
      <c r="AN37" s="97"/>
      <c r="AO37" s="234"/>
      <c r="AP37" s="235"/>
    </row>
    <row r="38" spans="1:42" x14ac:dyDescent="0.2">
      <c r="A38" s="176" t="s">
        <v>111</v>
      </c>
      <c r="B38" s="100"/>
      <c r="C38" s="175"/>
      <c r="D38" s="36"/>
      <c r="E38" s="84"/>
      <c r="F38" s="84"/>
      <c r="G38" s="37"/>
      <c r="H38" s="84"/>
      <c r="I38" s="84"/>
      <c r="J38" s="37"/>
      <c r="K38" s="84"/>
      <c r="L38" s="84"/>
      <c r="M38" s="37"/>
      <c r="N38" s="84"/>
      <c r="O38" s="84"/>
      <c r="P38" s="38"/>
      <c r="Q38" s="85"/>
      <c r="R38" s="95"/>
      <c r="S38" s="87"/>
      <c r="T38" s="96"/>
      <c r="U38" s="89"/>
      <c r="V38" s="97"/>
      <c r="W38" s="91"/>
      <c r="X38" s="95"/>
      <c r="Y38" s="91"/>
      <c r="Z38" s="95"/>
      <c r="AA38" s="91"/>
      <c r="AB38" s="95"/>
      <c r="AC38" s="91"/>
      <c r="AD38" s="95"/>
      <c r="AE38" s="91"/>
      <c r="AF38" s="95"/>
      <c r="AG38" s="91"/>
      <c r="AH38" s="95"/>
      <c r="AI38" s="91"/>
      <c r="AJ38" s="95"/>
      <c r="AK38" s="91"/>
      <c r="AL38" s="95"/>
      <c r="AM38" s="89"/>
      <c r="AN38" s="97"/>
      <c r="AO38" s="134"/>
      <c r="AP38" s="135"/>
    </row>
    <row r="39" spans="1:42" x14ac:dyDescent="0.2">
      <c r="A39" s="238" t="s">
        <v>100</v>
      </c>
      <c r="B39" s="236">
        <v>2</v>
      </c>
      <c r="C39" s="240" t="s">
        <v>39</v>
      </c>
      <c r="D39" s="36" t="s">
        <v>39</v>
      </c>
      <c r="E39" s="84"/>
      <c r="F39" s="84"/>
      <c r="G39" s="84">
        <v>1</v>
      </c>
      <c r="H39" s="84"/>
      <c r="I39" s="84"/>
      <c r="J39" s="84"/>
      <c r="K39" s="84"/>
      <c r="L39" s="84"/>
      <c r="M39" s="84"/>
      <c r="N39" s="84">
        <v>1</v>
      </c>
      <c r="O39" s="84"/>
      <c r="P39" s="84"/>
      <c r="Q39" s="85"/>
      <c r="R39" s="92"/>
      <c r="S39" s="87"/>
      <c r="T39" s="88"/>
      <c r="U39" s="89"/>
      <c r="V39" s="90"/>
      <c r="W39" s="91">
        <f t="shared" si="13"/>
        <v>1</v>
      </c>
      <c r="X39" s="92">
        <f>IF((W40/W39)*100&gt;100,100,(W40/W39)*100)</f>
        <v>100</v>
      </c>
      <c r="Y39" s="91">
        <f t="shared" si="14"/>
        <v>1</v>
      </c>
      <c r="Z39" s="92">
        <f>IF((Y40/Y39)*100&gt;100,100,(Y40/Y39)*100)</f>
        <v>100</v>
      </c>
      <c r="AA39" s="91">
        <f t="shared" si="4"/>
        <v>1</v>
      </c>
      <c r="AB39" s="92">
        <f>IF((AA40/AA39)*100&gt;100,100,(AA40/AA39)*100)</f>
        <v>100</v>
      </c>
      <c r="AC39" s="91">
        <f t="shared" si="5"/>
        <v>1</v>
      </c>
      <c r="AD39" s="92">
        <f>IF((AC40/AC39)*100&gt;100,100,(AC40/AC39)*100)</f>
        <v>100</v>
      </c>
      <c r="AE39" s="91">
        <f t="shared" si="6"/>
        <v>1</v>
      </c>
      <c r="AF39" s="92">
        <f>IF((AE40/AE39)*100&gt;100,100,(AE40/AE39)*100)</f>
        <v>100</v>
      </c>
      <c r="AG39" s="91">
        <f t="shared" si="7"/>
        <v>1</v>
      </c>
      <c r="AH39" s="92">
        <f>IF((AG40/AG39)*100&gt;100,100,(AG40/AG39)*100)</f>
        <v>100</v>
      </c>
      <c r="AI39" s="91">
        <f t="shared" si="8"/>
        <v>2</v>
      </c>
      <c r="AJ39" s="92">
        <f>IF((AI40/AI39)*100&gt;100,100,(AI40/AI39)*100)</f>
        <v>50</v>
      </c>
      <c r="AK39" s="91">
        <f t="shared" si="9"/>
        <v>2</v>
      </c>
      <c r="AL39" s="92">
        <f>IF((AK40/AK39)*100&gt;100,100,(AK40/AK39)*100)</f>
        <v>50</v>
      </c>
      <c r="AM39" s="89">
        <f t="shared" si="10"/>
        <v>2</v>
      </c>
      <c r="AN39" s="90">
        <f>IF((AM40/AM39)*100&gt;100,100,(AM40/AM39)*100)</f>
        <v>50</v>
      </c>
      <c r="AO39" s="234"/>
      <c r="AP39" s="235"/>
    </row>
    <row r="40" spans="1:42" x14ac:dyDescent="0.2">
      <c r="A40" s="239"/>
      <c r="B40" s="237"/>
      <c r="C40" s="241"/>
      <c r="D40" s="36" t="s">
        <v>40</v>
      </c>
      <c r="E40" s="84"/>
      <c r="F40" s="84"/>
      <c r="G40" s="37">
        <v>1</v>
      </c>
      <c r="H40" s="84"/>
      <c r="I40" s="37"/>
      <c r="J40" s="84"/>
      <c r="K40" s="84"/>
      <c r="L40" s="37"/>
      <c r="M40" s="37"/>
      <c r="N40" s="37"/>
      <c r="O40" s="84"/>
      <c r="P40" s="98"/>
      <c r="Q40" s="94">
        <f t="shared" si="11"/>
        <v>0</v>
      </c>
      <c r="R40" s="95"/>
      <c r="S40" s="87">
        <f t="shared" si="12"/>
        <v>0</v>
      </c>
      <c r="T40" s="96"/>
      <c r="U40" s="89">
        <f t="shared" si="15"/>
        <v>1</v>
      </c>
      <c r="V40" s="97"/>
      <c r="W40" s="91">
        <f t="shared" si="13"/>
        <v>1</v>
      </c>
      <c r="X40" s="95"/>
      <c r="Y40" s="91">
        <f t="shared" si="14"/>
        <v>1</v>
      </c>
      <c r="Z40" s="95"/>
      <c r="AA40" s="91">
        <f t="shared" si="4"/>
        <v>1</v>
      </c>
      <c r="AB40" s="95"/>
      <c r="AC40" s="91">
        <f t="shared" si="5"/>
        <v>1</v>
      </c>
      <c r="AD40" s="95"/>
      <c r="AE40" s="91">
        <f t="shared" si="6"/>
        <v>1</v>
      </c>
      <c r="AF40" s="95"/>
      <c r="AG40" s="91">
        <f t="shared" si="7"/>
        <v>1</v>
      </c>
      <c r="AH40" s="95"/>
      <c r="AI40" s="91">
        <f t="shared" si="8"/>
        <v>1</v>
      </c>
      <c r="AJ40" s="95"/>
      <c r="AK40" s="91">
        <f t="shared" si="9"/>
        <v>1</v>
      </c>
      <c r="AL40" s="95"/>
      <c r="AM40" s="89">
        <f t="shared" si="10"/>
        <v>1</v>
      </c>
      <c r="AN40" s="97"/>
      <c r="AO40" s="234"/>
      <c r="AP40" s="235"/>
    </row>
    <row r="41" spans="1:42" x14ac:dyDescent="0.2">
      <c r="A41" s="238" t="s">
        <v>101</v>
      </c>
      <c r="B41" s="236">
        <f>SUM(E41:P41)</f>
        <v>12</v>
      </c>
      <c r="C41" s="240" t="s">
        <v>38</v>
      </c>
      <c r="D41" s="36" t="s">
        <v>39</v>
      </c>
      <c r="E41" s="84">
        <v>1</v>
      </c>
      <c r="F41" s="84">
        <v>1</v>
      </c>
      <c r="G41" s="84">
        <v>1</v>
      </c>
      <c r="H41" s="84">
        <v>1</v>
      </c>
      <c r="I41" s="84">
        <v>1</v>
      </c>
      <c r="J41" s="84">
        <v>1</v>
      </c>
      <c r="K41" s="84">
        <v>1</v>
      </c>
      <c r="L41" s="84">
        <v>1</v>
      </c>
      <c r="M41" s="84">
        <v>1</v>
      </c>
      <c r="N41" s="84">
        <v>1</v>
      </c>
      <c r="O41" s="84">
        <v>1</v>
      </c>
      <c r="P41" s="84">
        <v>1</v>
      </c>
      <c r="Q41" s="85">
        <f t="shared" si="11"/>
        <v>1</v>
      </c>
      <c r="R41" s="92">
        <f>IF((Q42/Q41)*100&gt;100,100,(Q42/Q41)*100)</f>
        <v>100</v>
      </c>
      <c r="S41" s="87">
        <f t="shared" si="12"/>
        <v>2</v>
      </c>
      <c r="T41" s="88">
        <f>IF((S42/S41)*100&gt;100,100,(S42/S41)*100)</f>
        <v>100</v>
      </c>
      <c r="U41" s="89"/>
      <c r="V41" s="90"/>
      <c r="W41" s="91">
        <f t="shared" si="13"/>
        <v>4</v>
      </c>
      <c r="X41" s="92">
        <f>IF((W42/W41)*100&gt;100,100,(W42/W41)*100)</f>
        <v>100</v>
      </c>
      <c r="Y41" s="91">
        <f t="shared" si="14"/>
        <v>5</v>
      </c>
      <c r="Z41" s="92">
        <f>IF((Y42/Y41)*100&gt;100,100,(Y42/Y41)*100)</f>
        <v>100</v>
      </c>
      <c r="AA41" s="91">
        <f t="shared" si="4"/>
        <v>6</v>
      </c>
      <c r="AB41" s="92">
        <f>IF((AA42/AA41)*100&gt;100,100,(AA42/AA41)*100)</f>
        <v>100</v>
      </c>
      <c r="AC41" s="91">
        <f t="shared" si="5"/>
        <v>7</v>
      </c>
      <c r="AD41" s="92">
        <f>IF((AC42/AC41)*100&gt;100,100,(AC42/AC41)*100)</f>
        <v>100</v>
      </c>
      <c r="AE41" s="91">
        <f t="shared" si="6"/>
        <v>8</v>
      </c>
      <c r="AF41" s="92">
        <f>IF((AE42/AE41)*100&gt;100,100,(AE42/AE41)*100)</f>
        <v>87.5</v>
      </c>
      <c r="AG41" s="91">
        <f t="shared" si="7"/>
        <v>9</v>
      </c>
      <c r="AH41" s="92">
        <f>IF((AG42/AG41)*100&gt;100,100,(AG42/AG41)*100)</f>
        <v>77.777777777777786</v>
      </c>
      <c r="AI41" s="91">
        <f t="shared" si="8"/>
        <v>10</v>
      </c>
      <c r="AJ41" s="92">
        <f>IF((AI42/AI41)*100&gt;100,100,(AI42/AI41)*100)</f>
        <v>70</v>
      </c>
      <c r="AK41" s="91">
        <f t="shared" si="9"/>
        <v>11</v>
      </c>
      <c r="AL41" s="92">
        <f>IF((AK42/AK41)*100&gt;100,100,(AK42/AK41)*100)</f>
        <v>63.636363636363633</v>
      </c>
      <c r="AM41" s="89">
        <f t="shared" si="10"/>
        <v>12</v>
      </c>
      <c r="AN41" s="90">
        <f>IF((AM42/AM41)*100&gt;100,100,(AM42/AM41)*100)</f>
        <v>58.333333333333336</v>
      </c>
      <c r="AO41" s="234"/>
      <c r="AP41" s="235"/>
    </row>
    <row r="42" spans="1:42" x14ac:dyDescent="0.2">
      <c r="A42" s="239"/>
      <c r="B42" s="237"/>
      <c r="C42" s="241"/>
      <c r="D42" s="36" t="s">
        <v>40</v>
      </c>
      <c r="E42" s="84">
        <v>1</v>
      </c>
      <c r="F42" s="84">
        <v>1</v>
      </c>
      <c r="G42" s="84">
        <v>1</v>
      </c>
      <c r="H42" s="84">
        <v>1</v>
      </c>
      <c r="I42" s="84">
        <v>1</v>
      </c>
      <c r="J42" s="84">
        <v>1</v>
      </c>
      <c r="K42" s="84">
        <v>1</v>
      </c>
      <c r="L42" s="84"/>
      <c r="M42" s="84"/>
      <c r="N42" s="84"/>
      <c r="O42" s="84"/>
      <c r="P42" s="98"/>
      <c r="Q42" s="94">
        <f t="shared" si="11"/>
        <v>1</v>
      </c>
      <c r="R42" s="95"/>
      <c r="S42" s="87">
        <f t="shared" si="12"/>
        <v>2</v>
      </c>
      <c r="T42" s="96"/>
      <c r="U42" s="89">
        <f t="shared" si="15"/>
        <v>3</v>
      </c>
      <c r="V42" s="97"/>
      <c r="W42" s="91">
        <f t="shared" si="13"/>
        <v>4</v>
      </c>
      <c r="X42" s="95"/>
      <c r="Y42" s="91">
        <f t="shared" si="14"/>
        <v>5</v>
      </c>
      <c r="Z42" s="95"/>
      <c r="AA42" s="91">
        <f t="shared" si="4"/>
        <v>6</v>
      </c>
      <c r="AB42" s="95"/>
      <c r="AC42" s="91">
        <f t="shared" si="5"/>
        <v>7</v>
      </c>
      <c r="AD42" s="95"/>
      <c r="AE42" s="91">
        <f t="shared" si="6"/>
        <v>7</v>
      </c>
      <c r="AF42" s="95"/>
      <c r="AG42" s="91">
        <f t="shared" si="7"/>
        <v>7</v>
      </c>
      <c r="AH42" s="95"/>
      <c r="AI42" s="91">
        <f t="shared" si="8"/>
        <v>7</v>
      </c>
      <c r="AJ42" s="95"/>
      <c r="AK42" s="91">
        <f t="shared" si="9"/>
        <v>7</v>
      </c>
      <c r="AL42" s="95"/>
      <c r="AM42" s="89">
        <f t="shared" si="10"/>
        <v>7</v>
      </c>
      <c r="AN42" s="97"/>
      <c r="AO42" s="234"/>
      <c r="AP42" s="235"/>
    </row>
    <row r="43" spans="1:42" x14ac:dyDescent="0.2">
      <c r="A43" s="238" t="s">
        <v>102</v>
      </c>
      <c r="B43" s="236">
        <f>SUM(E43:P43)</f>
        <v>12</v>
      </c>
      <c r="C43" s="240" t="s">
        <v>38</v>
      </c>
      <c r="D43" s="36" t="s">
        <v>39</v>
      </c>
      <c r="E43" s="84">
        <v>1</v>
      </c>
      <c r="F43" s="84">
        <v>1</v>
      </c>
      <c r="G43" s="84">
        <v>1</v>
      </c>
      <c r="H43" s="84">
        <v>1</v>
      </c>
      <c r="I43" s="84">
        <v>1</v>
      </c>
      <c r="J43" s="84">
        <v>1</v>
      </c>
      <c r="K43" s="84">
        <v>1</v>
      </c>
      <c r="L43" s="84">
        <v>1</v>
      </c>
      <c r="M43" s="84">
        <v>1</v>
      </c>
      <c r="N43" s="84">
        <v>1</v>
      </c>
      <c r="O43" s="84">
        <v>1</v>
      </c>
      <c r="P43" s="84">
        <v>1</v>
      </c>
      <c r="Q43" s="85">
        <f t="shared" ref="Q43:Q46" si="16">SUM(E43)</f>
        <v>1</v>
      </c>
      <c r="R43" s="92">
        <f>IF((Q44/Q43)*100&gt;100,100,(Q44/Q43)*100)</f>
        <v>100</v>
      </c>
      <c r="S43" s="87">
        <f t="shared" ref="S43:S46" si="17">SUM(E43:F43)</f>
        <v>2</v>
      </c>
      <c r="T43" s="88">
        <f>IF((S44/S43)*100&gt;100,100,(S44/S43)*100)</f>
        <v>100</v>
      </c>
      <c r="U43" s="89"/>
      <c r="V43" s="90"/>
      <c r="W43" s="91">
        <f t="shared" ref="W43:W46" si="18">SUM(E43:H43)</f>
        <v>4</v>
      </c>
      <c r="X43" s="92">
        <f>IF((W44/W43)*100&gt;100,100,(W44/W43)*100)</f>
        <v>100</v>
      </c>
      <c r="Y43" s="91">
        <f t="shared" ref="Y43:Y46" si="19">SUM(E43:I43)</f>
        <v>5</v>
      </c>
      <c r="Z43" s="92">
        <f>IF((Y44/Y43)*100&gt;100,100,(Y44/Y43)*100)</f>
        <v>100</v>
      </c>
      <c r="AA43" s="91">
        <f t="shared" ref="AA43:AA46" si="20">SUM(E43:J43)</f>
        <v>6</v>
      </c>
      <c r="AB43" s="92">
        <f>IF((AA44/AA43)*100&gt;100,100,(AA44/AA43)*100)</f>
        <v>100</v>
      </c>
      <c r="AC43" s="91">
        <f t="shared" ref="AC43:AC46" si="21">SUM(E43:K43)</f>
        <v>7</v>
      </c>
      <c r="AD43" s="92">
        <f>IF((AC44/AC43)*100&gt;100,100,(AC44/AC43)*100)</f>
        <v>100</v>
      </c>
      <c r="AE43" s="91">
        <f t="shared" ref="AE43:AE46" si="22">SUM(E43:L43)</f>
        <v>8</v>
      </c>
      <c r="AF43" s="92">
        <f>IF((AE44/AE43)*100&gt;100,100,(AE44/AE43)*100)</f>
        <v>87.5</v>
      </c>
      <c r="AG43" s="91">
        <f t="shared" ref="AG43:AG46" si="23">SUM(E43:M43)</f>
        <v>9</v>
      </c>
      <c r="AH43" s="92">
        <f>IF((AG44/AG43)*100&gt;100,100,(AG44/AG43)*100)</f>
        <v>77.777777777777786</v>
      </c>
      <c r="AI43" s="91">
        <f t="shared" ref="AI43:AI46" si="24">SUM(E43:N43)</f>
        <v>10</v>
      </c>
      <c r="AJ43" s="92">
        <f>IF((AI44/AI43)*100&gt;100,100,(AI44/AI43)*100)</f>
        <v>70</v>
      </c>
      <c r="AK43" s="91">
        <f t="shared" ref="AK43:AK46" si="25">SUM(E43:O43)</f>
        <v>11</v>
      </c>
      <c r="AL43" s="92">
        <f>IF((AK44/AK43)*100&gt;100,100,(AK44/AK43)*100)</f>
        <v>63.636363636363633</v>
      </c>
      <c r="AM43" s="89">
        <f t="shared" ref="AM43:AM46" si="26">SUM(E43:P43)</f>
        <v>12</v>
      </c>
      <c r="AN43" s="90">
        <f>IF((AM44/AM43)*100&gt;100,100,(AM44/AM43)*100)</f>
        <v>58.333333333333336</v>
      </c>
      <c r="AO43" s="234"/>
      <c r="AP43" s="235"/>
    </row>
    <row r="44" spans="1:42" x14ac:dyDescent="0.2">
      <c r="A44" s="239"/>
      <c r="B44" s="237"/>
      <c r="C44" s="241"/>
      <c r="D44" s="36" t="s">
        <v>40</v>
      </c>
      <c r="E44" s="84">
        <v>1</v>
      </c>
      <c r="F44" s="84">
        <v>1</v>
      </c>
      <c r="G44" s="84">
        <v>1</v>
      </c>
      <c r="H44" s="84">
        <v>1</v>
      </c>
      <c r="I44" s="84">
        <v>1</v>
      </c>
      <c r="J44" s="84">
        <v>1</v>
      </c>
      <c r="K44" s="84">
        <v>1</v>
      </c>
      <c r="L44" s="84"/>
      <c r="M44" s="84"/>
      <c r="N44" s="84"/>
      <c r="O44" s="84"/>
      <c r="P44" s="98"/>
      <c r="Q44" s="94">
        <f t="shared" si="16"/>
        <v>1</v>
      </c>
      <c r="R44" s="95"/>
      <c r="S44" s="87">
        <f t="shared" si="17"/>
        <v>2</v>
      </c>
      <c r="T44" s="96"/>
      <c r="U44" s="89">
        <f t="shared" ref="U44:U46" si="27">SUM(E44:G44)</f>
        <v>3</v>
      </c>
      <c r="V44" s="97"/>
      <c r="W44" s="91">
        <f t="shared" si="18"/>
        <v>4</v>
      </c>
      <c r="X44" s="95"/>
      <c r="Y44" s="91">
        <f t="shared" si="19"/>
        <v>5</v>
      </c>
      <c r="Z44" s="95"/>
      <c r="AA44" s="91">
        <f t="shared" si="20"/>
        <v>6</v>
      </c>
      <c r="AB44" s="95"/>
      <c r="AC44" s="91">
        <f t="shared" si="21"/>
        <v>7</v>
      </c>
      <c r="AD44" s="95"/>
      <c r="AE44" s="91">
        <f t="shared" si="22"/>
        <v>7</v>
      </c>
      <c r="AF44" s="95"/>
      <c r="AG44" s="91">
        <f t="shared" si="23"/>
        <v>7</v>
      </c>
      <c r="AH44" s="95"/>
      <c r="AI44" s="91">
        <f t="shared" si="24"/>
        <v>7</v>
      </c>
      <c r="AJ44" s="95"/>
      <c r="AK44" s="91">
        <f t="shared" si="25"/>
        <v>7</v>
      </c>
      <c r="AL44" s="95"/>
      <c r="AM44" s="89">
        <f t="shared" si="26"/>
        <v>7</v>
      </c>
      <c r="AN44" s="97"/>
      <c r="AO44" s="234"/>
      <c r="AP44" s="235"/>
    </row>
    <row r="45" spans="1:42" x14ac:dyDescent="0.2">
      <c r="A45" s="238" t="s">
        <v>103</v>
      </c>
      <c r="B45" s="236">
        <f>SUM(E45:P45)</f>
        <v>12</v>
      </c>
      <c r="C45" s="240" t="s">
        <v>38</v>
      </c>
      <c r="D45" s="36" t="s">
        <v>39</v>
      </c>
      <c r="E45" s="84">
        <v>1</v>
      </c>
      <c r="F45" s="84">
        <v>1</v>
      </c>
      <c r="G45" s="84">
        <v>1</v>
      </c>
      <c r="H45" s="84">
        <v>1</v>
      </c>
      <c r="I45" s="84">
        <v>1</v>
      </c>
      <c r="J45" s="84">
        <v>1</v>
      </c>
      <c r="K45" s="84">
        <v>1</v>
      </c>
      <c r="L45" s="84">
        <v>1</v>
      </c>
      <c r="M45" s="84">
        <v>1</v>
      </c>
      <c r="N45" s="84">
        <v>1</v>
      </c>
      <c r="O45" s="84">
        <v>1</v>
      </c>
      <c r="P45" s="84">
        <v>1</v>
      </c>
      <c r="Q45" s="85">
        <f t="shared" si="16"/>
        <v>1</v>
      </c>
      <c r="R45" s="92">
        <f>IF((Q46/Q45)*100&gt;100,100,(Q46/Q45)*100)</f>
        <v>100</v>
      </c>
      <c r="S45" s="87">
        <f t="shared" si="17"/>
        <v>2</v>
      </c>
      <c r="T45" s="88">
        <f>IF((S46/S45)*100&gt;100,100,(S46/S45)*100)</f>
        <v>100</v>
      </c>
      <c r="U45" s="89"/>
      <c r="V45" s="90"/>
      <c r="W45" s="91">
        <f t="shared" si="18"/>
        <v>4</v>
      </c>
      <c r="X45" s="92">
        <f>IF((W46/W45)*100&gt;100,100,(W46/W45)*100)</f>
        <v>100</v>
      </c>
      <c r="Y45" s="91">
        <f t="shared" si="19"/>
        <v>5</v>
      </c>
      <c r="Z45" s="92">
        <f>IF((Y46/Y45)*100&gt;100,100,(Y46/Y45)*100)</f>
        <v>100</v>
      </c>
      <c r="AA45" s="91">
        <f t="shared" si="20"/>
        <v>6</v>
      </c>
      <c r="AB45" s="92">
        <f>IF((AA46/AA45)*100&gt;100,100,(AA46/AA45)*100)</f>
        <v>100</v>
      </c>
      <c r="AC45" s="91">
        <f t="shared" si="21"/>
        <v>7</v>
      </c>
      <c r="AD45" s="92">
        <f>IF((AC46/AC45)*100&gt;100,100,(AC46/AC45)*100)</f>
        <v>100</v>
      </c>
      <c r="AE45" s="91">
        <f t="shared" si="22"/>
        <v>8</v>
      </c>
      <c r="AF45" s="92">
        <f>IF((AE46/AE45)*100&gt;100,100,(AE46/AE45)*100)</f>
        <v>87.5</v>
      </c>
      <c r="AG45" s="91">
        <f t="shared" si="23"/>
        <v>9</v>
      </c>
      <c r="AH45" s="92">
        <f>IF((AG46/AG45)*100&gt;100,100,(AG46/AG45)*100)</f>
        <v>77.777777777777786</v>
      </c>
      <c r="AI45" s="91">
        <f t="shared" si="24"/>
        <v>10</v>
      </c>
      <c r="AJ45" s="92">
        <f>IF((AI46/AI45)*100&gt;100,100,(AI46/AI45)*100)</f>
        <v>70</v>
      </c>
      <c r="AK45" s="91">
        <f t="shared" si="25"/>
        <v>11</v>
      </c>
      <c r="AL45" s="92">
        <f>IF((AK46/AK45)*100&gt;100,100,(AK46/AK45)*100)</f>
        <v>63.636363636363633</v>
      </c>
      <c r="AM45" s="89">
        <f t="shared" si="26"/>
        <v>12</v>
      </c>
      <c r="AN45" s="90">
        <f>IF((AM46/AM45)*100&gt;100,100,(AM46/AM45)*100)</f>
        <v>58.333333333333336</v>
      </c>
      <c r="AO45" s="234"/>
      <c r="AP45" s="235"/>
    </row>
    <row r="46" spans="1:42" x14ac:dyDescent="0.2">
      <c r="A46" s="239"/>
      <c r="B46" s="237"/>
      <c r="C46" s="241"/>
      <c r="D46" s="36" t="s">
        <v>40</v>
      </c>
      <c r="E46" s="84">
        <v>1</v>
      </c>
      <c r="F46" s="84">
        <v>1</v>
      </c>
      <c r="G46" s="84">
        <v>1</v>
      </c>
      <c r="H46" s="84">
        <v>1</v>
      </c>
      <c r="I46" s="84">
        <v>1</v>
      </c>
      <c r="J46" s="84">
        <v>1</v>
      </c>
      <c r="K46" s="84">
        <v>1</v>
      </c>
      <c r="L46" s="84"/>
      <c r="M46" s="84"/>
      <c r="N46" s="84"/>
      <c r="O46" s="84"/>
      <c r="P46" s="98"/>
      <c r="Q46" s="94">
        <f t="shared" si="16"/>
        <v>1</v>
      </c>
      <c r="R46" s="95"/>
      <c r="S46" s="87">
        <f t="shared" si="17"/>
        <v>2</v>
      </c>
      <c r="T46" s="96"/>
      <c r="U46" s="89">
        <f t="shared" si="27"/>
        <v>3</v>
      </c>
      <c r="V46" s="97"/>
      <c r="W46" s="91">
        <f t="shared" si="18"/>
        <v>4</v>
      </c>
      <c r="X46" s="95"/>
      <c r="Y46" s="91">
        <f t="shared" si="19"/>
        <v>5</v>
      </c>
      <c r="Z46" s="95"/>
      <c r="AA46" s="91">
        <f t="shared" si="20"/>
        <v>6</v>
      </c>
      <c r="AB46" s="95"/>
      <c r="AC46" s="91">
        <f t="shared" si="21"/>
        <v>7</v>
      </c>
      <c r="AD46" s="95"/>
      <c r="AE46" s="91">
        <f t="shared" si="22"/>
        <v>7</v>
      </c>
      <c r="AF46" s="95"/>
      <c r="AG46" s="91">
        <f t="shared" si="23"/>
        <v>7</v>
      </c>
      <c r="AH46" s="95"/>
      <c r="AI46" s="91">
        <f t="shared" si="24"/>
        <v>7</v>
      </c>
      <c r="AJ46" s="95"/>
      <c r="AK46" s="91">
        <f t="shared" si="25"/>
        <v>7</v>
      </c>
      <c r="AL46" s="95"/>
      <c r="AM46" s="89">
        <f t="shared" si="26"/>
        <v>7</v>
      </c>
      <c r="AN46" s="97"/>
      <c r="AO46" s="234"/>
      <c r="AP46" s="235"/>
    </row>
  </sheetData>
  <mergeCells count="95">
    <mergeCell ref="A43:A44"/>
    <mergeCell ref="B43:B44"/>
    <mergeCell ref="C43:C44"/>
    <mergeCell ref="AO43:AP43"/>
    <mergeCell ref="AO44:AP44"/>
    <mergeCell ref="A45:A46"/>
    <mergeCell ref="B45:B46"/>
    <mergeCell ref="C45:C46"/>
    <mergeCell ref="AO45:AP45"/>
    <mergeCell ref="AO46:AP46"/>
    <mergeCell ref="A39:A40"/>
    <mergeCell ref="B39:B40"/>
    <mergeCell ref="C39:C40"/>
    <mergeCell ref="AO39:AP39"/>
    <mergeCell ref="AO40:AP40"/>
    <mergeCell ref="A41:A42"/>
    <mergeCell ref="B41:B42"/>
    <mergeCell ref="C41:C42"/>
    <mergeCell ref="AO41:AP41"/>
    <mergeCell ref="AO42:AP42"/>
    <mergeCell ref="A33:A34"/>
    <mergeCell ref="C33:C34"/>
    <mergeCell ref="AO33:AP33"/>
    <mergeCell ref="AO34:AP34"/>
    <mergeCell ref="A36:A37"/>
    <mergeCell ref="B36:B37"/>
    <mergeCell ref="C36:C37"/>
    <mergeCell ref="AO36:AP36"/>
    <mergeCell ref="AO37:AP37"/>
    <mergeCell ref="A27:A28"/>
    <mergeCell ref="B27:B28"/>
    <mergeCell ref="C27:C28"/>
    <mergeCell ref="AO27:AP27"/>
    <mergeCell ref="AO28:AP28"/>
    <mergeCell ref="A30:A31"/>
    <mergeCell ref="B30:B31"/>
    <mergeCell ref="C30:C31"/>
    <mergeCell ref="AO30:AP30"/>
    <mergeCell ref="AO31:AP31"/>
    <mergeCell ref="AO19:AP19"/>
    <mergeCell ref="C23:C24"/>
    <mergeCell ref="AO23:AP23"/>
    <mergeCell ref="AO24:AP24"/>
    <mergeCell ref="B25:B26"/>
    <mergeCell ref="C25:C26"/>
    <mergeCell ref="AO25:AP25"/>
    <mergeCell ref="AO26:AP26"/>
    <mergeCell ref="H7:J7"/>
    <mergeCell ref="AO20:AP20"/>
    <mergeCell ref="A13:A14"/>
    <mergeCell ref="B13:B14"/>
    <mergeCell ref="C13:C14"/>
    <mergeCell ref="AO13:AP13"/>
    <mergeCell ref="AO14:AP14"/>
    <mergeCell ref="A16:A17"/>
    <mergeCell ref="B16:B17"/>
    <mergeCell ref="C16:C17"/>
    <mergeCell ref="AO16:AP16"/>
    <mergeCell ref="AO17:AP17"/>
    <mergeCell ref="A18:A19"/>
    <mergeCell ref="B18:B19"/>
    <mergeCell ref="C18:C19"/>
    <mergeCell ref="AO18:AP18"/>
    <mergeCell ref="AG5:AH7"/>
    <mergeCell ref="N7:P7"/>
    <mergeCell ref="AO9:AP9"/>
    <mergeCell ref="A10:A11"/>
    <mergeCell ref="B10:B11"/>
    <mergeCell ref="C10:C11"/>
    <mergeCell ref="AO10:AP10"/>
    <mergeCell ref="AO11:AP11"/>
    <mergeCell ref="AM5:AN7"/>
    <mergeCell ref="AO5:AP8"/>
    <mergeCell ref="B6:B7"/>
    <mergeCell ref="C6:C7"/>
    <mergeCell ref="D6:D7"/>
    <mergeCell ref="E6:G6"/>
    <mergeCell ref="H6:P6"/>
    <mergeCell ref="E7:G7"/>
    <mergeCell ref="AI5:AJ7"/>
    <mergeCell ref="AK5:AL7"/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K7:M7"/>
    <mergeCell ref="AA5:AB7"/>
    <mergeCell ref="AC5:AD7"/>
    <mergeCell ref="AE5:AF7"/>
  </mergeCells>
  <pageMargins left="0.23622047244094491" right="0.23622047244094491" top="0.74803149606299213" bottom="0.39370078740157483" header="0.31496062992125984" footer="0.11811023622047245"/>
  <pageSetup paperSize="9" scale="49" fitToHeight="0" orientation="landscape" r:id="rId1"/>
  <headerFooter alignWithMargins="0">
    <oddFooter>&amp;C&amp;"TH SarabunPSK,Regular"&amp;7&amp;Z&amp;F 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P40"/>
  <sheetViews>
    <sheetView zoomScale="60" zoomScaleNormal="60" zoomScaleSheetLayoutView="7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B17" sqref="B17:B18"/>
    </sheetView>
  </sheetViews>
  <sheetFormatPr defaultColWidth="11.375" defaultRowHeight="26.25" x14ac:dyDescent="0.2"/>
  <cols>
    <col min="1" max="1" width="108.875" style="1" customWidth="1"/>
    <col min="2" max="2" width="9" style="64" customWidth="1"/>
    <col min="3" max="3" width="7.125" style="64" customWidth="1"/>
    <col min="4" max="4" width="8.875" style="64" customWidth="1"/>
    <col min="5" max="16" width="7.25" style="64" customWidth="1"/>
    <col min="17" max="17" width="6.75" style="1" hidden="1" customWidth="1"/>
    <col min="18" max="18" width="6.75" style="66" hidden="1" customWidth="1"/>
    <col min="19" max="19" width="6.75" style="1" hidden="1" customWidth="1"/>
    <col min="20" max="20" width="6.75" style="66" hidden="1" customWidth="1"/>
    <col min="21" max="21" width="6.75" style="1" customWidth="1"/>
    <col min="22" max="22" width="8.375" style="66" bestFit="1" customWidth="1"/>
    <col min="23" max="23" width="6.75" style="1" hidden="1" customWidth="1"/>
    <col min="24" max="24" width="6.75" style="66" hidden="1" customWidth="1"/>
    <col min="25" max="25" width="6.75" style="1" hidden="1" customWidth="1"/>
    <col min="26" max="26" width="6.75" style="66" hidden="1" customWidth="1"/>
    <col min="27" max="27" width="6.75" style="1" hidden="1" customWidth="1"/>
    <col min="28" max="28" width="6.75" style="66" hidden="1" customWidth="1"/>
    <col min="29" max="29" width="6.75" style="1" hidden="1" customWidth="1"/>
    <col min="30" max="30" width="6.75" style="66" hidden="1" customWidth="1"/>
    <col min="31" max="31" width="6.75" style="1" hidden="1" customWidth="1"/>
    <col min="32" max="32" width="6.75" style="66" hidden="1" customWidth="1"/>
    <col min="33" max="33" width="6.75" style="1" hidden="1" customWidth="1"/>
    <col min="34" max="34" width="6.75" style="66" hidden="1" customWidth="1"/>
    <col min="35" max="35" width="6.75" style="1" hidden="1" customWidth="1"/>
    <col min="36" max="36" width="6.75" style="66" hidden="1" customWidth="1"/>
    <col min="37" max="37" width="6.75" style="1" hidden="1" customWidth="1"/>
    <col min="38" max="38" width="6.75" style="66" hidden="1" customWidth="1"/>
    <col min="39" max="39" width="6.75" style="1" customWidth="1"/>
    <col min="40" max="40" width="8.375" style="66" bestFit="1" customWidth="1"/>
    <col min="41" max="41" width="16.625" style="1" customWidth="1"/>
    <col min="42" max="42" width="19.875" style="66" customWidth="1"/>
    <col min="43" max="248" width="8" style="1" customWidth="1"/>
    <col min="249" max="249" width="11.375" style="1" bestFit="1" customWidth="1"/>
    <col min="250" max="16384" width="11.375" style="1"/>
  </cols>
  <sheetData>
    <row r="1" spans="1:42" ht="22.5" customHeight="1" x14ac:dyDescent="0.2">
      <c r="A1" s="184" t="s">
        <v>58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  <c r="AO1" s="184"/>
      <c r="AP1" s="184"/>
    </row>
    <row r="2" spans="1:42" x14ac:dyDescent="0.2">
      <c r="A2" s="184" t="s">
        <v>51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  <c r="AO2" s="184"/>
      <c r="AP2" s="184"/>
    </row>
    <row r="3" spans="1:42" x14ac:dyDescent="0.2">
      <c r="A3" s="184" t="s">
        <v>59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</row>
    <row r="4" spans="1:42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 x14ac:dyDescent="0.2">
      <c r="A5" s="185" t="s">
        <v>1</v>
      </c>
      <c r="B5" s="186" t="s">
        <v>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8" t="s">
        <v>3</v>
      </c>
      <c r="R5" s="189"/>
      <c r="S5" s="194" t="s">
        <v>4</v>
      </c>
      <c r="T5" s="189"/>
      <c r="U5" s="178" t="s">
        <v>54</v>
      </c>
      <c r="V5" s="179"/>
      <c r="W5" s="178" t="s">
        <v>5</v>
      </c>
      <c r="X5" s="179"/>
      <c r="Y5" s="178" t="s">
        <v>6</v>
      </c>
      <c r="Z5" s="179"/>
      <c r="AA5" s="178" t="s">
        <v>7</v>
      </c>
      <c r="AB5" s="179"/>
      <c r="AC5" s="178" t="s">
        <v>8</v>
      </c>
      <c r="AD5" s="179"/>
      <c r="AE5" s="178" t="s">
        <v>9</v>
      </c>
      <c r="AF5" s="179"/>
      <c r="AG5" s="178" t="s">
        <v>10</v>
      </c>
      <c r="AH5" s="179"/>
      <c r="AI5" s="178" t="s">
        <v>11</v>
      </c>
      <c r="AJ5" s="179"/>
      <c r="AK5" s="178" t="s">
        <v>12</v>
      </c>
      <c r="AL5" s="179"/>
      <c r="AM5" s="178" t="s">
        <v>13</v>
      </c>
      <c r="AN5" s="179"/>
      <c r="AO5" s="208" t="s">
        <v>14</v>
      </c>
      <c r="AP5" s="209"/>
    </row>
    <row r="6" spans="1:42" s="4" customFormat="1" x14ac:dyDescent="0.2">
      <c r="A6" s="185"/>
      <c r="B6" s="214" t="s">
        <v>15</v>
      </c>
      <c r="C6" s="214" t="s">
        <v>16</v>
      </c>
      <c r="D6" s="216" t="s">
        <v>17</v>
      </c>
      <c r="E6" s="197">
        <v>2563</v>
      </c>
      <c r="F6" s="197"/>
      <c r="G6" s="197"/>
      <c r="H6" s="197">
        <v>2564</v>
      </c>
      <c r="I6" s="197"/>
      <c r="J6" s="197"/>
      <c r="K6" s="197"/>
      <c r="L6" s="197"/>
      <c r="M6" s="197"/>
      <c r="N6" s="197"/>
      <c r="O6" s="197"/>
      <c r="P6" s="186"/>
      <c r="Q6" s="190"/>
      <c r="R6" s="191"/>
      <c r="S6" s="195"/>
      <c r="T6" s="191"/>
      <c r="U6" s="180"/>
      <c r="V6" s="181"/>
      <c r="W6" s="180"/>
      <c r="X6" s="181"/>
      <c r="Y6" s="180"/>
      <c r="Z6" s="181"/>
      <c r="AA6" s="180"/>
      <c r="AB6" s="181"/>
      <c r="AC6" s="180"/>
      <c r="AD6" s="181"/>
      <c r="AE6" s="180"/>
      <c r="AF6" s="181"/>
      <c r="AG6" s="180"/>
      <c r="AH6" s="181"/>
      <c r="AI6" s="180"/>
      <c r="AJ6" s="181"/>
      <c r="AK6" s="180"/>
      <c r="AL6" s="181"/>
      <c r="AM6" s="180"/>
      <c r="AN6" s="181"/>
      <c r="AO6" s="210"/>
      <c r="AP6" s="211"/>
    </row>
    <row r="7" spans="1:42" s="4" customFormat="1" x14ac:dyDescent="0.2">
      <c r="A7" s="185"/>
      <c r="B7" s="215"/>
      <c r="C7" s="215"/>
      <c r="D7" s="217"/>
      <c r="E7" s="197" t="s">
        <v>18</v>
      </c>
      <c r="F7" s="197"/>
      <c r="G7" s="197"/>
      <c r="H7" s="186" t="s">
        <v>19</v>
      </c>
      <c r="I7" s="187"/>
      <c r="J7" s="218"/>
      <c r="K7" s="197" t="s">
        <v>20</v>
      </c>
      <c r="L7" s="197"/>
      <c r="M7" s="197"/>
      <c r="N7" s="197" t="s">
        <v>21</v>
      </c>
      <c r="O7" s="197"/>
      <c r="P7" s="186"/>
      <c r="Q7" s="192"/>
      <c r="R7" s="193"/>
      <c r="S7" s="196"/>
      <c r="T7" s="193"/>
      <c r="U7" s="182"/>
      <c r="V7" s="183"/>
      <c r="W7" s="182"/>
      <c r="X7" s="183"/>
      <c r="Y7" s="182"/>
      <c r="Z7" s="183"/>
      <c r="AA7" s="182"/>
      <c r="AB7" s="183"/>
      <c r="AC7" s="182"/>
      <c r="AD7" s="183"/>
      <c r="AE7" s="182"/>
      <c r="AF7" s="183"/>
      <c r="AG7" s="182"/>
      <c r="AH7" s="183"/>
      <c r="AI7" s="182"/>
      <c r="AJ7" s="183"/>
      <c r="AK7" s="182"/>
      <c r="AL7" s="183"/>
      <c r="AM7" s="182"/>
      <c r="AN7" s="183"/>
      <c r="AO7" s="210"/>
      <c r="AP7" s="211"/>
    </row>
    <row r="8" spans="1:42" s="4" customFormat="1" x14ac:dyDescent="0.2">
      <c r="A8" s="185"/>
      <c r="B8" s="104"/>
      <c r="C8" s="104"/>
      <c r="D8" s="105"/>
      <c r="E8" s="7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  <c r="P8" s="9" t="s">
        <v>33</v>
      </c>
      <c r="Q8" s="10" t="s">
        <v>34</v>
      </c>
      <c r="R8" s="11" t="s">
        <v>35</v>
      </c>
      <c r="S8" s="11" t="s">
        <v>34</v>
      </c>
      <c r="T8" s="11" t="s">
        <v>35</v>
      </c>
      <c r="U8" s="11" t="s">
        <v>34</v>
      </c>
      <c r="V8" s="11" t="s">
        <v>35</v>
      </c>
      <c r="W8" s="11" t="s">
        <v>34</v>
      </c>
      <c r="X8" s="11" t="s">
        <v>35</v>
      </c>
      <c r="Y8" s="11" t="s">
        <v>34</v>
      </c>
      <c r="Z8" s="11" t="s">
        <v>35</v>
      </c>
      <c r="AA8" s="11" t="s">
        <v>34</v>
      </c>
      <c r="AB8" s="11" t="s">
        <v>35</v>
      </c>
      <c r="AC8" s="11" t="s">
        <v>34</v>
      </c>
      <c r="AD8" s="11" t="s">
        <v>35</v>
      </c>
      <c r="AE8" s="11" t="s">
        <v>34</v>
      </c>
      <c r="AF8" s="11" t="s">
        <v>35</v>
      </c>
      <c r="AG8" s="11" t="s">
        <v>34</v>
      </c>
      <c r="AH8" s="11" t="s">
        <v>35</v>
      </c>
      <c r="AI8" s="11" t="s">
        <v>34</v>
      </c>
      <c r="AJ8" s="11" t="s">
        <v>35</v>
      </c>
      <c r="AK8" s="11" t="s">
        <v>34</v>
      </c>
      <c r="AL8" s="11" t="s">
        <v>35</v>
      </c>
      <c r="AM8" s="11" t="s">
        <v>34</v>
      </c>
      <c r="AN8" s="11" t="s">
        <v>35</v>
      </c>
      <c r="AO8" s="212"/>
      <c r="AP8" s="213"/>
    </row>
    <row r="9" spans="1:42" s="4" customFormat="1" x14ac:dyDescent="0.2">
      <c r="A9" s="12" t="s">
        <v>36</v>
      </c>
      <c r="B9" s="13"/>
      <c r="C9" s="13"/>
      <c r="D9" s="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e">
        <f>R10</f>
        <v>#REF!</v>
      </c>
      <c r="S9" s="18"/>
      <c r="T9" s="19" t="e">
        <f>T10</f>
        <v>#DIV/0!</v>
      </c>
      <c r="U9" s="67"/>
      <c r="V9" s="68">
        <f>V10</f>
        <v>0</v>
      </c>
      <c r="W9" s="20"/>
      <c r="X9" s="17" t="e">
        <f>X10</f>
        <v>#REF!</v>
      </c>
      <c r="Y9" s="20"/>
      <c r="Z9" s="17" t="e">
        <f>Z10</f>
        <v>#REF!</v>
      </c>
      <c r="AA9" s="20"/>
      <c r="AB9" s="17" t="e">
        <f>AB10</f>
        <v>#REF!</v>
      </c>
      <c r="AC9" s="20"/>
      <c r="AD9" s="17" t="e">
        <f>AD10</f>
        <v>#REF!</v>
      </c>
      <c r="AE9" s="20"/>
      <c r="AF9" s="17" t="e">
        <f>AF10</f>
        <v>#REF!</v>
      </c>
      <c r="AG9" s="20"/>
      <c r="AH9" s="17" t="e">
        <f>AH10</f>
        <v>#REF!</v>
      </c>
      <c r="AI9" s="20"/>
      <c r="AJ9" s="17" t="e">
        <f>AJ10</f>
        <v>#REF!</v>
      </c>
      <c r="AK9" s="20"/>
      <c r="AL9" s="17" t="e">
        <f>AL10</f>
        <v>#REF!</v>
      </c>
      <c r="AM9" s="67"/>
      <c r="AN9" s="68">
        <f>AN10</f>
        <v>0</v>
      </c>
      <c r="AO9" s="198"/>
      <c r="AP9" s="199"/>
    </row>
    <row r="10" spans="1:42" x14ac:dyDescent="0.2">
      <c r="A10" s="21" t="s">
        <v>37</v>
      </c>
      <c r="B10" s="22"/>
      <c r="C10" s="22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4"/>
      <c r="Q10" s="16"/>
      <c r="R10" s="17" t="e">
        <f>(#REF!+R26+R28)/3</f>
        <v>#REF!</v>
      </c>
      <c r="S10" s="18"/>
      <c r="T10" s="19" t="e">
        <f>(T11+#REF!+T26+T28)/4</f>
        <v>#DIV/0!</v>
      </c>
      <c r="U10" s="69"/>
      <c r="V10" s="70">
        <f>(V11+V26+V28)/5</f>
        <v>0</v>
      </c>
      <c r="W10" s="20"/>
      <c r="X10" s="17" t="e">
        <f>(X11+X15+#REF!+X19+X26+X28+#REF!)/7</f>
        <v>#REF!</v>
      </c>
      <c r="Y10" s="20"/>
      <c r="Z10" s="17" t="e">
        <f>(Z11+Z15+#REF!+Z19+Z26+Z28+#REF!)/7</f>
        <v>#REF!</v>
      </c>
      <c r="AA10" s="20"/>
      <c r="AB10" s="17" t="e">
        <f>(AB11+AB15+#REF!+AB19+AB26+AB28+#REF!)/7</f>
        <v>#REF!</v>
      </c>
      <c r="AC10" s="20"/>
      <c r="AD10" s="17" t="e">
        <f>(AD11+AD15+#REF!+AD19+AD26+AD28+#REF!+#REF!)/8</f>
        <v>#REF!</v>
      </c>
      <c r="AE10" s="20"/>
      <c r="AF10" s="17" t="e">
        <f>(AF11+AF15+#REF!+AF19+AF26+AF28+#REF!+#REF!)/8</f>
        <v>#REF!</v>
      </c>
      <c r="AG10" s="20"/>
      <c r="AH10" s="17" t="e">
        <f>(AH11+AH15+#REF!+AH19+AH26+AH28+#REF!+#REF!)/8</f>
        <v>#REF!</v>
      </c>
      <c r="AI10" s="20"/>
      <c r="AJ10" s="17" t="e">
        <f>(AJ11+AJ15+#REF!+AJ19+AJ26+AJ28+#REF!+#REF!)/8</f>
        <v>#REF!</v>
      </c>
      <c r="AK10" s="20"/>
      <c r="AL10" s="17" t="e">
        <f>(AL11+AL13+AL15+#REF!+AL19+AL26+AL28+#REF!+#REF!)/9</f>
        <v>#REF!</v>
      </c>
      <c r="AM10" s="69"/>
      <c r="AN10" s="70">
        <f>(AN11+AN13+AN15+AN19+AN26+AN28)/9</f>
        <v>0</v>
      </c>
      <c r="AO10" s="242"/>
      <c r="AP10" s="243"/>
    </row>
    <row r="11" spans="1:42" x14ac:dyDescent="0.2">
      <c r="A11" s="229" t="s">
        <v>56</v>
      </c>
      <c r="B11" s="202">
        <v>3</v>
      </c>
      <c r="C11" s="204" t="s">
        <v>38</v>
      </c>
      <c r="D11" s="25" t="s">
        <v>39</v>
      </c>
      <c r="E11" s="26"/>
      <c r="F11" s="26"/>
      <c r="G11" s="26"/>
      <c r="H11" s="26">
        <v>1</v>
      </c>
      <c r="I11" s="26"/>
      <c r="J11" s="26"/>
      <c r="K11" s="26"/>
      <c r="L11" s="26">
        <v>1</v>
      </c>
      <c r="M11" s="26"/>
      <c r="N11" s="26"/>
      <c r="O11" s="26"/>
      <c r="P11" s="26">
        <v>1</v>
      </c>
      <c r="Q11" s="27"/>
      <c r="R11" s="28"/>
      <c r="S11" s="29">
        <f>SUM(E11:F11)</f>
        <v>0</v>
      </c>
      <c r="T11" s="30" t="e">
        <f>IF((S12/S11)*100&gt;100,100,(S12/S11)*100)</f>
        <v>#DIV/0!</v>
      </c>
      <c r="U11" s="71"/>
      <c r="V11" s="72"/>
      <c r="W11" s="31">
        <f>SUM(E11:H11)</f>
        <v>1</v>
      </c>
      <c r="X11" s="28">
        <f>IF((W12/W11)*100&gt;100,100,(W12/W11)*100)</f>
        <v>0</v>
      </c>
      <c r="Y11" s="31">
        <f>SUM(E11:I11)</f>
        <v>1</v>
      </c>
      <c r="Z11" s="28">
        <f>IF((Y12/Y11)*100&gt;100,100,(Y12/Y11)*100)</f>
        <v>0</v>
      </c>
      <c r="AA11" s="31">
        <f>SUM(E11:J11)</f>
        <v>1</v>
      </c>
      <c r="AB11" s="28">
        <f>IF((AA12/AA11)*100&gt;100,100,(AA12/AA11)*100)</f>
        <v>0</v>
      </c>
      <c r="AC11" s="31">
        <f>SUM(E11:K11)</f>
        <v>1</v>
      </c>
      <c r="AD11" s="28">
        <f>IF((AC12/AC11)*100&gt;100,100,(AC12/AC11)*100)</f>
        <v>0</v>
      </c>
      <c r="AE11" s="31">
        <f>SUM(E11:L11)</f>
        <v>2</v>
      </c>
      <c r="AF11" s="28">
        <f>IF((AE12/AE11)*100&gt;100,100,(AE12/AE11)*100)</f>
        <v>0</v>
      </c>
      <c r="AG11" s="31">
        <f>SUM(E11:M11)</f>
        <v>2</v>
      </c>
      <c r="AH11" s="28">
        <f>IF((AG12/AG11)*100&gt;100,100,(AG12/AG11)*100)</f>
        <v>0</v>
      </c>
      <c r="AI11" s="31">
        <f>SUM(E11:N11)</f>
        <v>2</v>
      </c>
      <c r="AJ11" s="28">
        <f>IF((AI12/AI11)*100&gt;100,100,(AI12/AI11)*100)</f>
        <v>0</v>
      </c>
      <c r="AK11" s="31">
        <f t="shared" ref="AK11:AK16" si="0">SUM(E11:O11)</f>
        <v>2</v>
      </c>
      <c r="AL11" s="28">
        <f>IF((AK12/AK11)*100&gt;100,100,(AK12/AK11)*100)</f>
        <v>0</v>
      </c>
      <c r="AM11" s="71">
        <f t="shared" ref="AM11:AM16" si="1">SUM(E11:P11)</f>
        <v>3</v>
      </c>
      <c r="AN11" s="72">
        <f>IF((AM12/AM11)*100&gt;100,100,(AM12/AM11)*100)</f>
        <v>0</v>
      </c>
      <c r="AO11" s="206"/>
      <c r="AP11" s="207"/>
    </row>
    <row r="12" spans="1:42" x14ac:dyDescent="0.2">
      <c r="A12" s="230"/>
      <c r="B12" s="203"/>
      <c r="C12" s="205"/>
      <c r="D12" s="25" t="s">
        <v>40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32"/>
      <c r="Q12" s="33"/>
      <c r="R12" s="34"/>
      <c r="S12" s="29">
        <f>SUM(E12:F12)</f>
        <v>0</v>
      </c>
      <c r="T12" s="35"/>
      <c r="U12" s="71"/>
      <c r="V12" s="73"/>
      <c r="W12" s="31">
        <f>SUM(E12:H12)</f>
        <v>0</v>
      </c>
      <c r="X12" s="34"/>
      <c r="Y12" s="31">
        <f>SUM(E12:I12)</f>
        <v>0</v>
      </c>
      <c r="Z12" s="34"/>
      <c r="AA12" s="31">
        <f>SUM(E12:J12)</f>
        <v>0</v>
      </c>
      <c r="AB12" s="34"/>
      <c r="AC12" s="31">
        <f>SUM(E12:K12)</f>
        <v>0</v>
      </c>
      <c r="AD12" s="34"/>
      <c r="AE12" s="31">
        <f>SUM(E12:L12)</f>
        <v>0</v>
      </c>
      <c r="AF12" s="34"/>
      <c r="AG12" s="31">
        <f>SUM(E12:M12)</f>
        <v>0</v>
      </c>
      <c r="AH12" s="34"/>
      <c r="AI12" s="31">
        <f>SUM(E12:N12)</f>
        <v>0</v>
      </c>
      <c r="AJ12" s="34"/>
      <c r="AK12" s="31">
        <f t="shared" si="0"/>
        <v>0</v>
      </c>
      <c r="AL12" s="34"/>
      <c r="AM12" s="71">
        <f t="shared" si="1"/>
        <v>0</v>
      </c>
      <c r="AN12" s="73"/>
      <c r="AO12" s="206"/>
      <c r="AP12" s="207"/>
    </row>
    <row r="13" spans="1:42" x14ac:dyDescent="0.2">
      <c r="A13" s="221" t="s">
        <v>53</v>
      </c>
      <c r="B13" s="223">
        <v>1</v>
      </c>
      <c r="C13" s="225" t="s">
        <v>39</v>
      </c>
      <c r="D13" s="106" t="s">
        <v>39</v>
      </c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>
        <v>1</v>
      </c>
      <c r="P13" s="108"/>
      <c r="Q13" s="109"/>
      <c r="R13" s="110"/>
      <c r="S13" s="111"/>
      <c r="T13" s="112"/>
      <c r="U13" s="113"/>
      <c r="V13" s="114"/>
      <c r="W13" s="115"/>
      <c r="X13" s="116"/>
      <c r="Y13" s="115"/>
      <c r="Z13" s="116"/>
      <c r="AA13" s="115"/>
      <c r="AB13" s="116"/>
      <c r="AC13" s="115"/>
      <c r="AD13" s="116"/>
      <c r="AE13" s="115"/>
      <c r="AF13" s="116"/>
      <c r="AG13" s="115"/>
      <c r="AH13" s="116"/>
      <c r="AI13" s="115"/>
      <c r="AJ13" s="116"/>
      <c r="AK13" s="115">
        <f t="shared" si="0"/>
        <v>1</v>
      </c>
      <c r="AL13" s="116">
        <f>IF((AK14/AK13)*100&gt;100,100,(AK14/AK13)*100)</f>
        <v>0</v>
      </c>
      <c r="AM13" s="113">
        <f t="shared" si="1"/>
        <v>1</v>
      </c>
      <c r="AN13" s="114">
        <f>IF((AM14/AM13)*100&gt;100,100,(AM14/AM13)*100)</f>
        <v>0</v>
      </c>
      <c r="AO13" s="227"/>
      <c r="AP13" s="228"/>
    </row>
    <row r="14" spans="1:42" x14ac:dyDescent="0.2">
      <c r="A14" s="222"/>
      <c r="B14" s="224"/>
      <c r="C14" s="226"/>
      <c r="D14" s="106" t="s">
        <v>40</v>
      </c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8"/>
      <c r="Q14" s="117"/>
      <c r="R14" s="118"/>
      <c r="S14" s="111"/>
      <c r="T14" s="119"/>
      <c r="U14" s="113"/>
      <c r="V14" s="120"/>
      <c r="W14" s="115"/>
      <c r="X14" s="118"/>
      <c r="Y14" s="115"/>
      <c r="Z14" s="118"/>
      <c r="AA14" s="115"/>
      <c r="AB14" s="118"/>
      <c r="AC14" s="115"/>
      <c r="AD14" s="118"/>
      <c r="AE14" s="115"/>
      <c r="AF14" s="118"/>
      <c r="AG14" s="115"/>
      <c r="AH14" s="118"/>
      <c r="AI14" s="115"/>
      <c r="AJ14" s="118"/>
      <c r="AK14" s="115">
        <f t="shared" si="0"/>
        <v>0</v>
      </c>
      <c r="AL14" s="118"/>
      <c r="AM14" s="113">
        <f t="shared" si="1"/>
        <v>0</v>
      </c>
      <c r="AN14" s="120"/>
      <c r="AO14" s="227"/>
      <c r="AP14" s="228"/>
    </row>
    <row r="15" spans="1:42" x14ac:dyDescent="0.2">
      <c r="A15" s="229" t="s">
        <v>52</v>
      </c>
      <c r="B15" s="202">
        <v>1</v>
      </c>
      <c r="C15" s="202" t="s">
        <v>38</v>
      </c>
      <c r="D15" s="25" t="s">
        <v>39</v>
      </c>
      <c r="E15" s="48"/>
      <c r="F15" s="48"/>
      <c r="G15" s="48"/>
      <c r="H15" s="48">
        <v>1</v>
      </c>
      <c r="I15" s="48"/>
      <c r="J15" s="48"/>
      <c r="K15" s="48"/>
      <c r="L15" s="48"/>
      <c r="M15" s="48"/>
      <c r="N15" s="48"/>
      <c r="O15" s="48"/>
      <c r="P15" s="49"/>
      <c r="Q15" s="27"/>
      <c r="R15" s="50"/>
      <c r="S15" s="51"/>
      <c r="T15" s="30"/>
      <c r="U15" s="71"/>
      <c r="V15" s="72"/>
      <c r="W15" s="31">
        <f>SUM(E15:H15)</f>
        <v>1</v>
      </c>
      <c r="X15" s="28">
        <f>IF((W16/W15)*100&gt;100,100,(W16/W15)*100)</f>
        <v>0</v>
      </c>
      <c r="Y15" s="31">
        <f>SUM(E15:I15)</f>
        <v>1</v>
      </c>
      <c r="Z15" s="28">
        <f>IF((Y16/Y15)*100&gt;100,100,(Y16/Y15)*100)</f>
        <v>0</v>
      </c>
      <c r="AA15" s="31">
        <f>SUM(E15:J15)</f>
        <v>1</v>
      </c>
      <c r="AB15" s="28">
        <f>IF((AA16/AA15)*100&gt;100,100,(AA16/AA15)*100)</f>
        <v>0</v>
      </c>
      <c r="AC15" s="31">
        <f>SUM(E15:K15)</f>
        <v>1</v>
      </c>
      <c r="AD15" s="28">
        <f>IF((AC16/AC15)*100&gt;100,100,(AC16/AC15)*100)</f>
        <v>0</v>
      </c>
      <c r="AE15" s="31">
        <f>SUM(E15:L15)</f>
        <v>1</v>
      </c>
      <c r="AF15" s="28">
        <f>IF((AE16/AE15)*100&gt;100,100,(AE16/AE15)*100)</f>
        <v>0</v>
      </c>
      <c r="AG15" s="31">
        <f>SUM(E15:M15)</f>
        <v>1</v>
      </c>
      <c r="AH15" s="28">
        <f>IF((AG16/AG15)*100&gt;100,100,(AG16/AG15)*100)</f>
        <v>0</v>
      </c>
      <c r="AI15" s="31">
        <f>SUM(E15:N15)</f>
        <v>1</v>
      </c>
      <c r="AJ15" s="28">
        <f>IF((AI16/AI15)*100&gt;100,100,(AI16/AI15)*100)</f>
        <v>0</v>
      </c>
      <c r="AK15" s="31">
        <f t="shared" si="0"/>
        <v>1</v>
      </c>
      <c r="AL15" s="28">
        <f>IF((AK16/AK15)*100&gt;100,100,(AK16/AK15)*100)</f>
        <v>0</v>
      </c>
      <c r="AM15" s="71">
        <f t="shared" si="1"/>
        <v>1</v>
      </c>
      <c r="AN15" s="72">
        <f>IF((AM16/AM15)*100&gt;100,100,(AM16/AM15)*100)</f>
        <v>0</v>
      </c>
      <c r="AO15" s="219"/>
      <c r="AP15" s="220"/>
    </row>
    <row r="16" spans="1:42" x14ac:dyDescent="0.2">
      <c r="A16" s="230"/>
      <c r="B16" s="203"/>
      <c r="C16" s="203"/>
      <c r="D16" s="25" t="s">
        <v>40</v>
      </c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9"/>
      <c r="Q16" s="33"/>
      <c r="R16" s="34"/>
      <c r="S16" s="51"/>
      <c r="T16" s="52"/>
      <c r="U16" s="71"/>
      <c r="V16" s="73"/>
      <c r="W16" s="31">
        <f>SUM(E16:H16)</f>
        <v>0</v>
      </c>
      <c r="X16" s="34"/>
      <c r="Y16" s="31">
        <f>SUM(E16:I16)</f>
        <v>0</v>
      </c>
      <c r="Z16" s="34"/>
      <c r="AA16" s="31">
        <f>SUM(E16:J16)</f>
        <v>0</v>
      </c>
      <c r="AB16" s="34"/>
      <c r="AC16" s="31">
        <f>SUM(E16:K16)</f>
        <v>0</v>
      </c>
      <c r="AD16" s="34"/>
      <c r="AE16" s="31">
        <f>SUM(E16:L16)</f>
        <v>0</v>
      </c>
      <c r="AF16" s="34"/>
      <c r="AG16" s="31">
        <f>SUM(E16:M16)</f>
        <v>0</v>
      </c>
      <c r="AH16" s="34"/>
      <c r="AI16" s="31">
        <f>SUM(E16:N16)</f>
        <v>0</v>
      </c>
      <c r="AJ16" s="34"/>
      <c r="AK16" s="31">
        <f t="shared" si="0"/>
        <v>0</v>
      </c>
      <c r="AL16" s="34"/>
      <c r="AM16" s="71">
        <f t="shared" si="1"/>
        <v>0</v>
      </c>
      <c r="AN16" s="73"/>
      <c r="AO16" s="219"/>
      <c r="AP16" s="220"/>
    </row>
    <row r="17" spans="1:42" x14ac:dyDescent="0.2">
      <c r="A17" s="221" t="s">
        <v>62</v>
      </c>
      <c r="B17" s="223">
        <v>4</v>
      </c>
      <c r="C17" s="223" t="s">
        <v>38</v>
      </c>
      <c r="D17" s="106" t="s">
        <v>39</v>
      </c>
      <c r="E17" s="107">
        <v>1</v>
      </c>
      <c r="F17" s="107"/>
      <c r="G17" s="107"/>
      <c r="H17" s="107">
        <v>1</v>
      </c>
      <c r="I17" s="107"/>
      <c r="J17" s="107"/>
      <c r="K17" s="107">
        <v>1</v>
      </c>
      <c r="L17" s="107"/>
      <c r="M17" s="107"/>
      <c r="N17" s="107">
        <v>1</v>
      </c>
      <c r="O17" s="107"/>
      <c r="P17" s="108"/>
      <c r="Q17" s="109"/>
      <c r="R17" s="110"/>
      <c r="S17" s="111"/>
      <c r="T17" s="112"/>
      <c r="U17" s="113">
        <f>SUM(E17:G17)</f>
        <v>1</v>
      </c>
      <c r="V17" s="114">
        <f>IF((U18/U17)*100&gt;100,100,(U18/U17)*100)</f>
        <v>0</v>
      </c>
      <c r="W17" s="115">
        <f>SUM(E17:H17)</f>
        <v>2</v>
      </c>
      <c r="X17" s="116">
        <f>IF((W18/W17)*100&gt;100,100,(W18/W17)*100)</f>
        <v>0</v>
      </c>
      <c r="Y17" s="115">
        <f>SUM(E17:I17)</f>
        <v>2</v>
      </c>
      <c r="Z17" s="116">
        <f>IF((Y18/Y17)*100&gt;100,100,(Y18/Y17)*100)</f>
        <v>0</v>
      </c>
      <c r="AA17" s="115">
        <f>SUM(E17:J17)</f>
        <v>2</v>
      </c>
      <c r="AB17" s="116">
        <f>IF((AA18/AA17)*100&gt;100,100,(AA18/AA17)*100)</f>
        <v>0</v>
      </c>
      <c r="AC17" s="115">
        <f>SUM(E17:K17)</f>
        <v>3</v>
      </c>
      <c r="AD17" s="116">
        <f>IF((AC18/AC17)*100&gt;100,100,(AC18/AC17)*100)</f>
        <v>0</v>
      </c>
      <c r="AE17" s="115">
        <f>SUM(E17:L17)</f>
        <v>3</v>
      </c>
      <c r="AF17" s="116">
        <f>IF((AE18/AE17)*100&gt;100,100,(AE18/AE17)*100)</f>
        <v>0</v>
      </c>
      <c r="AG17" s="115">
        <f>SUM(E17:M17)</f>
        <v>3</v>
      </c>
      <c r="AH17" s="116">
        <f>IF((AG18/AG17)*100&gt;100,100,(AG18/AG17)*100)</f>
        <v>0</v>
      </c>
      <c r="AI17" s="115">
        <f>SUM(E17:N17)</f>
        <v>4</v>
      </c>
      <c r="AJ17" s="116">
        <f>IF((AI18/AI17)*100&gt;100,100,(AI18/AI17)*100)</f>
        <v>0</v>
      </c>
      <c r="AK17" s="115">
        <f>SUM(E17:O17)</f>
        <v>4</v>
      </c>
      <c r="AL17" s="116">
        <f>IF((AK18/AK17)*100&gt;100,100,(AK18/AK17)*100)</f>
        <v>0</v>
      </c>
      <c r="AM17" s="113">
        <f>SUM(E17:P17)</f>
        <v>4</v>
      </c>
      <c r="AN17" s="114">
        <f>IF((AM18/AM17)*100&gt;100,100,(AM18/AM17)*100)</f>
        <v>0</v>
      </c>
      <c r="AO17" s="227"/>
      <c r="AP17" s="228"/>
    </row>
    <row r="18" spans="1:42" x14ac:dyDescent="0.2">
      <c r="A18" s="222"/>
      <c r="B18" s="224"/>
      <c r="C18" s="224"/>
      <c r="D18" s="106" t="s">
        <v>40</v>
      </c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8"/>
      <c r="Q18" s="117"/>
      <c r="R18" s="118"/>
      <c r="S18" s="111"/>
      <c r="T18" s="119"/>
      <c r="U18" s="113">
        <f>SUM(E18:G18)</f>
        <v>0</v>
      </c>
      <c r="V18" s="120"/>
      <c r="W18" s="115">
        <f>SUM(E18:H18)</f>
        <v>0</v>
      </c>
      <c r="X18" s="118"/>
      <c r="Y18" s="115">
        <f>SUM(E18:I18)</f>
        <v>0</v>
      </c>
      <c r="Z18" s="118"/>
      <c r="AA18" s="115">
        <f>SUM(E18:J18)</f>
        <v>0</v>
      </c>
      <c r="AB18" s="118"/>
      <c r="AC18" s="115">
        <f>SUM(E18:K18)</f>
        <v>0</v>
      </c>
      <c r="AD18" s="118"/>
      <c r="AE18" s="115">
        <f>SUM(E18:L18)</f>
        <v>0</v>
      </c>
      <c r="AF18" s="118"/>
      <c r="AG18" s="115">
        <f>SUM(E18:M18)</f>
        <v>0</v>
      </c>
      <c r="AH18" s="118"/>
      <c r="AI18" s="115">
        <f>SUM(E18:N18)</f>
        <v>0</v>
      </c>
      <c r="AJ18" s="118"/>
      <c r="AK18" s="115">
        <f>SUM(E18:O18)</f>
        <v>0</v>
      </c>
      <c r="AL18" s="118"/>
      <c r="AM18" s="113">
        <f>SUM(E18:P18)</f>
        <v>0</v>
      </c>
      <c r="AN18" s="120"/>
      <c r="AO18" s="227"/>
      <c r="AP18" s="228"/>
    </row>
    <row r="19" spans="1:42" x14ac:dyDescent="0.2">
      <c r="A19" s="56" t="s">
        <v>41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9"/>
      <c r="Q19" s="57"/>
      <c r="R19" s="28"/>
      <c r="S19" s="58"/>
      <c r="T19" s="30"/>
      <c r="U19" s="77"/>
      <c r="V19" s="72"/>
      <c r="W19" s="50"/>
      <c r="X19" s="28">
        <f>X20</f>
        <v>0</v>
      </c>
      <c r="Y19" s="50"/>
      <c r="Z19" s="28">
        <f>(Z20+Z22)/2</f>
        <v>0</v>
      </c>
      <c r="AA19" s="50"/>
      <c r="AB19" s="28">
        <f>(AB20+AB22)/2</f>
        <v>0</v>
      </c>
      <c r="AC19" s="50"/>
      <c r="AD19" s="28">
        <f>(AD22+AD20)/2</f>
        <v>0</v>
      </c>
      <c r="AE19" s="50"/>
      <c r="AF19" s="28">
        <f>(AF22+AF20)/2</f>
        <v>0</v>
      </c>
      <c r="AG19" s="50"/>
      <c r="AH19" s="28">
        <f>(AH22+AH20)/2</f>
        <v>0</v>
      </c>
      <c r="AI19" s="50"/>
      <c r="AJ19" s="28">
        <f>(AJ22+AJ20)/2</f>
        <v>0</v>
      </c>
      <c r="AK19" s="50"/>
      <c r="AL19" s="28">
        <f>(AL22+AL20)/2</f>
        <v>0</v>
      </c>
      <c r="AM19" s="77"/>
      <c r="AN19" s="72">
        <f>(AN22+AN24+AN20)/3</f>
        <v>0</v>
      </c>
      <c r="AO19" s="219"/>
      <c r="AP19" s="220"/>
    </row>
    <row r="20" spans="1:42" x14ac:dyDescent="0.2">
      <c r="A20" s="99" t="s">
        <v>42</v>
      </c>
      <c r="B20" s="100">
        <v>11</v>
      </c>
      <c r="C20" s="236" t="s">
        <v>38</v>
      </c>
      <c r="D20" s="36" t="s">
        <v>39</v>
      </c>
      <c r="E20" s="84"/>
      <c r="F20" s="84">
        <v>1</v>
      </c>
      <c r="G20" s="84">
        <v>1</v>
      </c>
      <c r="H20" s="84">
        <v>1</v>
      </c>
      <c r="I20" s="84">
        <v>1</v>
      </c>
      <c r="J20" s="37">
        <v>1</v>
      </c>
      <c r="K20" s="84">
        <v>1</v>
      </c>
      <c r="L20" s="84">
        <v>1</v>
      </c>
      <c r="M20" s="84">
        <v>1</v>
      </c>
      <c r="N20" s="84">
        <v>1</v>
      </c>
      <c r="O20" s="84">
        <v>1</v>
      </c>
      <c r="P20" s="38">
        <v>1</v>
      </c>
      <c r="Q20" s="85"/>
      <c r="R20" s="92"/>
      <c r="S20" s="87"/>
      <c r="T20" s="88"/>
      <c r="U20" s="89">
        <f>SUM(E20:G20)</f>
        <v>2</v>
      </c>
      <c r="V20" s="90">
        <f>IF((U21/U20)*100&gt;100,100,(U21/U20)*100)</f>
        <v>0</v>
      </c>
      <c r="W20" s="91">
        <f>SUM(E20:H20)</f>
        <v>3</v>
      </c>
      <c r="X20" s="92">
        <f>IF((W21/W20)*100&gt;100,100,(W21/W20)*100)</f>
        <v>0</v>
      </c>
      <c r="Y20" s="91">
        <f>SUM(E20:I20)</f>
        <v>4</v>
      </c>
      <c r="Z20" s="92">
        <f>IF((Y21/Y20)*100&gt;100,100,(Y21/Y20)*100)</f>
        <v>0</v>
      </c>
      <c r="AA20" s="91">
        <f>SUM(E20:J20)</f>
        <v>5</v>
      </c>
      <c r="AB20" s="92">
        <f>IF((AA21/AA20)*100&gt;100,100,(AA21/AA20)*100)</f>
        <v>0</v>
      </c>
      <c r="AC20" s="91">
        <f>SUM(E20:K20)</f>
        <v>6</v>
      </c>
      <c r="AD20" s="92">
        <f>IF((AC21/AC20)*100&gt;100,100,(AC21/AC20)*100)</f>
        <v>0</v>
      </c>
      <c r="AE20" s="91">
        <f>SUM(E20:L20)</f>
        <v>7</v>
      </c>
      <c r="AF20" s="92">
        <f>IF((AE21/AE20)*100&gt;100,100,(AE21/AE20)*100)</f>
        <v>0</v>
      </c>
      <c r="AG20" s="91">
        <f>SUM(E20:M20)</f>
        <v>8</v>
      </c>
      <c r="AH20" s="92">
        <f>IF((AG21/AG20)*100&gt;100,100,(AG21/AG20)*100)</f>
        <v>0</v>
      </c>
      <c r="AI20" s="91">
        <f>SUM(E20:N20)</f>
        <v>9</v>
      </c>
      <c r="AJ20" s="92">
        <f>IF((AI21/AI20)*100&gt;100,100,(AI21/AI20)*100)</f>
        <v>0</v>
      </c>
      <c r="AK20" s="91">
        <f>SUM(E20:O20)</f>
        <v>10</v>
      </c>
      <c r="AL20" s="92">
        <f>IF((AK21/AK20)*100&gt;100,100,(AK21/AK20)*100)</f>
        <v>0</v>
      </c>
      <c r="AM20" s="89">
        <f t="shared" ref="AM20:AM27" si="2">SUM(E20:P20)</f>
        <v>11</v>
      </c>
      <c r="AN20" s="90">
        <f>IF((AM21/AM20)*100&gt;100,100,(AM21/AM20)*100)</f>
        <v>0</v>
      </c>
      <c r="AO20" s="234"/>
      <c r="AP20" s="235"/>
    </row>
    <row r="21" spans="1:42" x14ac:dyDescent="0.2">
      <c r="A21" s="101" t="s">
        <v>43</v>
      </c>
      <c r="B21" s="100"/>
      <c r="C21" s="231"/>
      <c r="D21" s="36" t="s">
        <v>40</v>
      </c>
      <c r="E21" s="84"/>
      <c r="F21" s="84"/>
      <c r="G21" s="84"/>
      <c r="H21" s="84"/>
      <c r="I21" s="84"/>
      <c r="J21" s="37"/>
      <c r="K21" s="84"/>
      <c r="L21" s="84"/>
      <c r="M21" s="84"/>
      <c r="N21" s="84"/>
      <c r="O21" s="84"/>
      <c r="P21" s="38"/>
      <c r="Q21" s="94"/>
      <c r="R21" s="95"/>
      <c r="S21" s="87"/>
      <c r="T21" s="96"/>
      <c r="U21" s="89">
        <f>SUM(E21:G21)</f>
        <v>0</v>
      </c>
      <c r="V21" s="97"/>
      <c r="W21" s="91">
        <f>SUM(E21:H21)</f>
        <v>0</v>
      </c>
      <c r="X21" s="95"/>
      <c r="Y21" s="91">
        <f>SUM(E21:I21)</f>
        <v>0</v>
      </c>
      <c r="Z21" s="95"/>
      <c r="AA21" s="91">
        <f>SUM(E21:J21)</f>
        <v>0</v>
      </c>
      <c r="AB21" s="95"/>
      <c r="AC21" s="91">
        <f>SUM(E21:K21)</f>
        <v>0</v>
      </c>
      <c r="AD21" s="95"/>
      <c r="AE21" s="91">
        <f>SUM(E21:L21)</f>
        <v>0</v>
      </c>
      <c r="AF21" s="95"/>
      <c r="AG21" s="91">
        <f>SUM(E21:M21)</f>
        <v>0</v>
      </c>
      <c r="AH21" s="95"/>
      <c r="AI21" s="91">
        <f>SUM(E21:N21)</f>
        <v>0</v>
      </c>
      <c r="AJ21" s="95"/>
      <c r="AK21" s="91">
        <f>SUM(E21:O21)</f>
        <v>0</v>
      </c>
      <c r="AL21" s="95"/>
      <c r="AM21" s="89">
        <f t="shared" si="2"/>
        <v>0</v>
      </c>
      <c r="AN21" s="97"/>
      <c r="AO21" s="234"/>
      <c r="AP21" s="235"/>
    </row>
    <row r="22" spans="1:42" ht="26.25" customHeight="1" x14ac:dyDescent="0.2">
      <c r="A22" s="102" t="s">
        <v>55</v>
      </c>
      <c r="B22" s="236">
        <v>11</v>
      </c>
      <c r="C22" s="236" t="s">
        <v>38</v>
      </c>
      <c r="D22" s="36" t="s">
        <v>39</v>
      </c>
      <c r="E22" s="84"/>
      <c r="F22" s="84">
        <v>1</v>
      </c>
      <c r="G22" s="37">
        <v>1</v>
      </c>
      <c r="H22" s="84">
        <v>1</v>
      </c>
      <c r="I22" s="84">
        <v>1</v>
      </c>
      <c r="J22" s="84">
        <v>1</v>
      </c>
      <c r="K22" s="84">
        <v>1</v>
      </c>
      <c r="L22" s="84">
        <v>1</v>
      </c>
      <c r="M22" s="37">
        <v>1</v>
      </c>
      <c r="N22" s="84">
        <v>1</v>
      </c>
      <c r="O22" s="84">
        <v>1</v>
      </c>
      <c r="P22" s="98">
        <v>1</v>
      </c>
      <c r="Q22" s="85"/>
      <c r="R22" s="86"/>
      <c r="S22" s="87"/>
      <c r="T22" s="88"/>
      <c r="U22" s="89">
        <f>SUM(E22:G22)</f>
        <v>2</v>
      </c>
      <c r="V22" s="90">
        <f>IF((U23/U22)*100&gt;100,100,(U23/U22)*100)</f>
        <v>0</v>
      </c>
      <c r="W22" s="91"/>
      <c r="X22" s="92"/>
      <c r="Y22" s="91">
        <f>SUM(E22:I22)</f>
        <v>4</v>
      </c>
      <c r="Z22" s="92">
        <f>IF((Y23/Y22)*100&gt;100,100,(Y23/Y22)*100)</f>
        <v>0</v>
      </c>
      <c r="AA22" s="91">
        <f>SUM(E22:J22)</f>
        <v>5</v>
      </c>
      <c r="AB22" s="92">
        <f>IF((AA23/AA22)*100&gt;100,100,(AA23/AA22)*100)</f>
        <v>0</v>
      </c>
      <c r="AC22" s="91">
        <f>SUM(E22:K22)</f>
        <v>6</v>
      </c>
      <c r="AD22" s="92">
        <f>IF((AC23/AC22)*100&gt;100,100,(AC23/AC22)*100)</f>
        <v>0</v>
      </c>
      <c r="AE22" s="91">
        <f>SUM(E22:L22)</f>
        <v>7</v>
      </c>
      <c r="AF22" s="92">
        <f>IF((AE23/AE22)*100&gt;100,100,(AE23/AE22)*100)</f>
        <v>0</v>
      </c>
      <c r="AG22" s="91">
        <f>SUM(E22:M22)</f>
        <v>8</v>
      </c>
      <c r="AH22" s="92">
        <f>IF((AG23/AG22)*100&gt;100,100,(AG23/AG22)*100)</f>
        <v>0</v>
      </c>
      <c r="AI22" s="91">
        <f>SUM(E22:N22)</f>
        <v>9</v>
      </c>
      <c r="AJ22" s="92">
        <f>IF((AI23/AI22)*100&gt;100,100,(AI23/AI22)*100)</f>
        <v>0</v>
      </c>
      <c r="AK22" s="91">
        <f>SUM(E22:O22)</f>
        <v>10</v>
      </c>
      <c r="AL22" s="92">
        <f>IF((AK23/AK22)*100&gt;100,100,(AK23/AK22)*100)</f>
        <v>0</v>
      </c>
      <c r="AM22" s="89">
        <f t="shared" si="2"/>
        <v>11</v>
      </c>
      <c r="AN22" s="90">
        <f>IF((AM23/AM22)*100&gt;100,100,(AM23/AM22)*100)</f>
        <v>0</v>
      </c>
      <c r="AO22" s="234"/>
      <c r="AP22" s="235"/>
    </row>
    <row r="23" spans="1:42" x14ac:dyDescent="0.2">
      <c r="A23" s="103" t="s">
        <v>60</v>
      </c>
      <c r="B23" s="237"/>
      <c r="C23" s="237"/>
      <c r="D23" s="36" t="s">
        <v>40</v>
      </c>
      <c r="E23" s="84"/>
      <c r="F23" s="84"/>
      <c r="G23" s="37"/>
      <c r="H23" s="84"/>
      <c r="I23" s="84"/>
      <c r="J23" s="84"/>
      <c r="K23" s="84"/>
      <c r="L23" s="84"/>
      <c r="M23" s="37"/>
      <c r="N23" s="84"/>
      <c r="O23" s="84"/>
      <c r="P23" s="98"/>
      <c r="Q23" s="94"/>
      <c r="R23" s="95"/>
      <c r="S23" s="87"/>
      <c r="T23" s="96"/>
      <c r="U23" s="89">
        <f>SUM(E23:G23)</f>
        <v>0</v>
      </c>
      <c r="V23" s="97"/>
      <c r="W23" s="91"/>
      <c r="X23" s="95"/>
      <c r="Y23" s="91">
        <f>SUM(E23:I23)</f>
        <v>0</v>
      </c>
      <c r="Z23" s="95"/>
      <c r="AA23" s="91">
        <f>SUM(E23:J23)</f>
        <v>0</v>
      </c>
      <c r="AB23" s="95"/>
      <c r="AC23" s="91">
        <f>SUM(E23:K23)</f>
        <v>0</v>
      </c>
      <c r="AD23" s="95"/>
      <c r="AE23" s="91">
        <f>SUM(E23:L23)</f>
        <v>0</v>
      </c>
      <c r="AF23" s="95"/>
      <c r="AG23" s="91">
        <f>SUM(E23:M23)</f>
        <v>0</v>
      </c>
      <c r="AH23" s="95"/>
      <c r="AI23" s="91">
        <f>SUM(E23:N23)</f>
        <v>0</v>
      </c>
      <c r="AJ23" s="95"/>
      <c r="AK23" s="91">
        <f>SUM(E23:O23)</f>
        <v>0</v>
      </c>
      <c r="AL23" s="95"/>
      <c r="AM23" s="89">
        <f t="shared" si="2"/>
        <v>0</v>
      </c>
      <c r="AN23" s="97"/>
      <c r="AO23" s="234"/>
      <c r="AP23" s="235"/>
    </row>
    <row r="24" spans="1:42" x14ac:dyDescent="0.2">
      <c r="A24" s="238" t="s">
        <v>61</v>
      </c>
      <c r="B24" s="236">
        <v>1</v>
      </c>
      <c r="C24" s="236" t="s">
        <v>38</v>
      </c>
      <c r="D24" s="36" t="s">
        <v>39</v>
      </c>
      <c r="E24" s="84"/>
      <c r="F24" s="84"/>
      <c r="G24" s="84"/>
      <c r="H24" s="84"/>
      <c r="I24" s="84"/>
      <c r="J24" s="37"/>
      <c r="K24" s="84"/>
      <c r="L24" s="84"/>
      <c r="M24" s="84"/>
      <c r="N24" s="84"/>
      <c r="O24" s="84"/>
      <c r="P24" s="38">
        <v>1</v>
      </c>
      <c r="Q24" s="85"/>
      <c r="R24" s="86"/>
      <c r="S24" s="87"/>
      <c r="T24" s="88"/>
      <c r="U24" s="89"/>
      <c r="V24" s="90"/>
      <c r="W24" s="91"/>
      <c r="X24" s="92"/>
      <c r="Y24" s="91"/>
      <c r="Z24" s="92"/>
      <c r="AA24" s="91"/>
      <c r="AB24" s="92"/>
      <c r="AC24" s="91"/>
      <c r="AD24" s="92"/>
      <c r="AE24" s="91"/>
      <c r="AF24" s="92"/>
      <c r="AG24" s="91"/>
      <c r="AH24" s="92"/>
      <c r="AI24" s="91"/>
      <c r="AJ24" s="92"/>
      <c r="AK24" s="91"/>
      <c r="AL24" s="92"/>
      <c r="AM24" s="89">
        <f t="shared" si="2"/>
        <v>1</v>
      </c>
      <c r="AN24" s="90">
        <f>IF((AM25/AM24)*100&gt;100,100,(AM25/AM24)*100)</f>
        <v>0</v>
      </c>
      <c r="AO24" s="234"/>
      <c r="AP24" s="235"/>
    </row>
    <row r="25" spans="1:42" x14ac:dyDescent="0.2">
      <c r="A25" s="239"/>
      <c r="B25" s="237"/>
      <c r="C25" s="237"/>
      <c r="D25" s="36" t="s">
        <v>40</v>
      </c>
      <c r="E25" s="84"/>
      <c r="F25" s="84"/>
      <c r="G25" s="84"/>
      <c r="H25" s="84"/>
      <c r="I25" s="84"/>
      <c r="J25" s="37"/>
      <c r="K25" s="84"/>
      <c r="L25" s="84"/>
      <c r="M25" s="84"/>
      <c r="N25" s="84"/>
      <c r="O25" s="84"/>
      <c r="P25" s="38"/>
      <c r="Q25" s="94"/>
      <c r="R25" s="95"/>
      <c r="S25" s="87"/>
      <c r="T25" s="96"/>
      <c r="U25" s="89"/>
      <c r="V25" s="97"/>
      <c r="W25" s="91"/>
      <c r="X25" s="95"/>
      <c r="Y25" s="91"/>
      <c r="Z25" s="95"/>
      <c r="AA25" s="91"/>
      <c r="AB25" s="95"/>
      <c r="AC25" s="91"/>
      <c r="AD25" s="95"/>
      <c r="AE25" s="91"/>
      <c r="AF25" s="95"/>
      <c r="AG25" s="91"/>
      <c r="AH25" s="95"/>
      <c r="AI25" s="91"/>
      <c r="AJ25" s="95"/>
      <c r="AK25" s="91"/>
      <c r="AL25" s="95"/>
      <c r="AM25" s="89">
        <f t="shared" si="2"/>
        <v>0</v>
      </c>
      <c r="AN25" s="97"/>
      <c r="AO25" s="234"/>
      <c r="AP25" s="235"/>
    </row>
    <row r="26" spans="1:42" x14ac:dyDescent="0.2">
      <c r="A26" s="221" t="s">
        <v>45</v>
      </c>
      <c r="B26" s="223">
        <v>12</v>
      </c>
      <c r="C26" s="223" t="s">
        <v>38</v>
      </c>
      <c r="D26" s="106" t="s">
        <v>39</v>
      </c>
      <c r="E26" s="107">
        <v>1</v>
      </c>
      <c r="F26" s="107">
        <v>1</v>
      </c>
      <c r="G26" s="107">
        <v>1</v>
      </c>
      <c r="H26" s="107">
        <v>1</v>
      </c>
      <c r="I26" s="107">
        <v>1</v>
      </c>
      <c r="J26" s="107">
        <v>1</v>
      </c>
      <c r="K26" s="107">
        <v>1</v>
      </c>
      <c r="L26" s="107">
        <v>1</v>
      </c>
      <c r="M26" s="107">
        <v>1</v>
      </c>
      <c r="N26" s="107">
        <v>1</v>
      </c>
      <c r="O26" s="107">
        <v>1</v>
      </c>
      <c r="P26" s="108">
        <v>1</v>
      </c>
      <c r="Q26" s="109">
        <f>SUM(E26)</f>
        <v>1</v>
      </c>
      <c r="R26" s="116">
        <f>IF((Q27/Q26)*100&gt;100,100,(Q27/Q26)*100)</f>
        <v>0</v>
      </c>
      <c r="S26" s="111">
        <f>SUM(E26:F26)</f>
        <v>2</v>
      </c>
      <c r="T26" s="112">
        <f>IF((S27/S26)*100&gt;100,100,(S27/S26)*100)</f>
        <v>0</v>
      </c>
      <c r="U26" s="113">
        <f>SUM(E26:G26)</f>
        <v>3</v>
      </c>
      <c r="V26" s="114">
        <f>IF((U27/U26)*100&gt;100,100,(U27/U26)*100)</f>
        <v>0</v>
      </c>
      <c r="W26" s="115">
        <f>SUM(E26:H26)</f>
        <v>4</v>
      </c>
      <c r="X26" s="116">
        <f>IF((W27/W26)*100&gt;100,100,(W27/W26)*100)</f>
        <v>0</v>
      </c>
      <c r="Y26" s="115">
        <f>SUM(E26:I26)</f>
        <v>5</v>
      </c>
      <c r="Z26" s="116">
        <f>IF((Y27/Y26)*100&gt;100,100,(Y27/Y26)*100)</f>
        <v>0</v>
      </c>
      <c r="AA26" s="115">
        <f>SUM(E26:J26)</f>
        <v>6</v>
      </c>
      <c r="AB26" s="116">
        <f>IF((AA27/AA26)*100&gt;100,100,(AA27/AA26)*100)</f>
        <v>0</v>
      </c>
      <c r="AC26" s="115">
        <f>SUM(E26:K26)</f>
        <v>7</v>
      </c>
      <c r="AD26" s="116">
        <f>IF((AC27/AC26)*100&gt;100,100,(AC27/AC26)*100)</f>
        <v>0</v>
      </c>
      <c r="AE26" s="115">
        <f>SUM(E26:L26)</f>
        <v>8</v>
      </c>
      <c r="AF26" s="116">
        <f>IF((AE27/AE26)*100&gt;100,100,(AE27/AE26)*100)</f>
        <v>0</v>
      </c>
      <c r="AG26" s="115">
        <f>SUM(E26:M26)</f>
        <v>9</v>
      </c>
      <c r="AH26" s="116">
        <f>IF((AG27/AG26)*100&gt;100,100,(AG27/AG26)*100)</f>
        <v>0</v>
      </c>
      <c r="AI26" s="115">
        <f>SUM(E26:N26)</f>
        <v>10</v>
      </c>
      <c r="AJ26" s="116">
        <f>IF((AI27/AI26)*100&gt;100,100,(AI27/AI26)*100)</f>
        <v>0</v>
      </c>
      <c r="AK26" s="115">
        <f>SUM(E26:O26)</f>
        <v>11</v>
      </c>
      <c r="AL26" s="116">
        <f>IF((AK27/AK26)*100&gt;100,100,(AK27/AK26)*100)</f>
        <v>0</v>
      </c>
      <c r="AM26" s="113">
        <f t="shared" si="2"/>
        <v>12</v>
      </c>
      <c r="AN26" s="114">
        <f>IF((AM27/AM26)*100&gt;100,100,(AM27/AM26)*100)</f>
        <v>0</v>
      </c>
      <c r="AO26" s="227"/>
      <c r="AP26" s="228"/>
    </row>
    <row r="27" spans="1:42" x14ac:dyDescent="0.2">
      <c r="A27" s="222"/>
      <c r="B27" s="224"/>
      <c r="C27" s="224"/>
      <c r="D27" s="106" t="s">
        <v>40</v>
      </c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8"/>
      <c r="Q27" s="117">
        <f>SUM(E27)</f>
        <v>0</v>
      </c>
      <c r="R27" s="118"/>
      <c r="S27" s="111">
        <f>SUM(E27:F27)</f>
        <v>0</v>
      </c>
      <c r="T27" s="119"/>
      <c r="U27" s="113">
        <f>SUM(E27:G27)</f>
        <v>0</v>
      </c>
      <c r="V27" s="120"/>
      <c r="W27" s="115">
        <f>SUM(E27:H27)</f>
        <v>0</v>
      </c>
      <c r="X27" s="118"/>
      <c r="Y27" s="115">
        <f>SUM(E27:I27)</f>
        <v>0</v>
      </c>
      <c r="Z27" s="118"/>
      <c r="AA27" s="115">
        <f>SUM(E27:J27)</f>
        <v>0</v>
      </c>
      <c r="AB27" s="118"/>
      <c r="AC27" s="115">
        <f>SUM(E27:K27)</f>
        <v>0</v>
      </c>
      <c r="AD27" s="118"/>
      <c r="AE27" s="115">
        <f>SUM(E27:L27)</f>
        <v>0</v>
      </c>
      <c r="AF27" s="118"/>
      <c r="AG27" s="115">
        <f>SUM(E27:M27)</f>
        <v>0</v>
      </c>
      <c r="AH27" s="118"/>
      <c r="AI27" s="115">
        <f>SUM(E27:N27)</f>
        <v>0</v>
      </c>
      <c r="AJ27" s="118"/>
      <c r="AK27" s="115">
        <f>SUM(E27:O27)</f>
        <v>0</v>
      </c>
      <c r="AL27" s="118"/>
      <c r="AM27" s="113">
        <f t="shared" si="2"/>
        <v>0</v>
      </c>
      <c r="AN27" s="120"/>
      <c r="AO27" s="227"/>
      <c r="AP27" s="228"/>
    </row>
    <row r="28" spans="1:42" x14ac:dyDescent="0.2">
      <c r="A28" s="82" t="s">
        <v>46</v>
      </c>
      <c r="B28" s="80"/>
      <c r="C28" s="81"/>
      <c r="D28" s="25"/>
      <c r="E28" s="62"/>
      <c r="F28" s="62"/>
      <c r="G28" s="62"/>
      <c r="H28" s="62"/>
      <c r="I28" s="48"/>
      <c r="J28" s="62"/>
      <c r="K28" s="62"/>
      <c r="L28" s="62"/>
      <c r="M28" s="62"/>
      <c r="N28" s="62"/>
      <c r="O28" s="62"/>
      <c r="P28" s="49"/>
      <c r="Q28" s="57"/>
      <c r="R28" s="28">
        <f>(R31+R33+R35)/3</f>
        <v>0</v>
      </c>
      <c r="S28" s="58"/>
      <c r="T28" s="30">
        <f>(T31+T33+T35)/3</f>
        <v>0</v>
      </c>
      <c r="U28" s="77"/>
      <c r="V28" s="72">
        <f>(V31+V33+V35)/3</f>
        <v>0</v>
      </c>
      <c r="W28" s="50"/>
      <c r="X28" s="28">
        <f>(X31+X33+X35)/3</f>
        <v>0</v>
      </c>
      <c r="Y28" s="50"/>
      <c r="Z28" s="28">
        <f>(Z31+Z33+Z35)/3</f>
        <v>0</v>
      </c>
      <c r="AA28" s="50"/>
      <c r="AB28" s="28">
        <f>(AB29+AB31+AB33+AB35)/4</f>
        <v>0</v>
      </c>
      <c r="AC28" s="50"/>
      <c r="AD28" s="28">
        <f>(AD29+AD31+AD33+AD35)/4</f>
        <v>0</v>
      </c>
      <c r="AE28" s="50"/>
      <c r="AF28" s="28">
        <f>(AF29+AF31+AF33+AF35)/4</f>
        <v>0</v>
      </c>
      <c r="AG28" s="50"/>
      <c r="AH28" s="28">
        <f>(AH29+AH31+AH33+AH35)/4</f>
        <v>0</v>
      </c>
      <c r="AI28" s="50"/>
      <c r="AJ28" s="28">
        <f>(AJ29+AJ31+AJ33+AJ35)/4</f>
        <v>0</v>
      </c>
      <c r="AK28" s="50"/>
      <c r="AL28" s="28">
        <f>(AL29+AL31+AL33+AL35)/4</f>
        <v>0</v>
      </c>
      <c r="AM28" s="77"/>
      <c r="AN28" s="72">
        <f>(AN29+AN31+AN33+AN35)/4</f>
        <v>0</v>
      </c>
      <c r="AO28" s="219"/>
      <c r="AP28" s="220"/>
    </row>
    <row r="29" spans="1:42" x14ac:dyDescent="0.2">
      <c r="A29" s="238" t="s">
        <v>47</v>
      </c>
      <c r="B29" s="78">
        <f>SUM(E29:P29)</f>
        <v>2</v>
      </c>
      <c r="C29" s="240" t="s">
        <v>48</v>
      </c>
      <c r="D29" s="36" t="s">
        <v>39</v>
      </c>
      <c r="E29" s="84"/>
      <c r="F29" s="84"/>
      <c r="G29" s="84">
        <v>1</v>
      </c>
      <c r="H29" s="84"/>
      <c r="I29" s="37"/>
      <c r="J29" s="84"/>
      <c r="K29" s="84"/>
      <c r="L29" s="84"/>
      <c r="M29" s="84"/>
      <c r="N29" s="84">
        <v>1</v>
      </c>
      <c r="O29" s="84"/>
      <c r="P29" s="38"/>
      <c r="Q29" s="85"/>
      <c r="R29" s="86"/>
      <c r="S29" s="87"/>
      <c r="T29" s="88"/>
      <c r="U29" s="89"/>
      <c r="V29" s="90"/>
      <c r="W29" s="91"/>
      <c r="X29" s="92"/>
      <c r="Y29" s="91"/>
      <c r="Z29" s="92"/>
      <c r="AA29" s="91">
        <f t="shared" ref="AA29:AA36" si="3">SUM(E29:J29)</f>
        <v>1</v>
      </c>
      <c r="AB29" s="92">
        <f>IF((AA30/AA29)*100&gt;100,100,(AA30/AA29)*100)</f>
        <v>0</v>
      </c>
      <c r="AC29" s="91">
        <f t="shared" ref="AC29:AC36" si="4">SUM(E29:K29)</f>
        <v>1</v>
      </c>
      <c r="AD29" s="92">
        <f>IF((AC30/AC29)*100&gt;100,100,(AC30/AC29)*100)</f>
        <v>0</v>
      </c>
      <c r="AE29" s="91">
        <f t="shared" ref="AE29:AE36" si="5">SUM(E29:L29)</f>
        <v>1</v>
      </c>
      <c r="AF29" s="92">
        <f>IF((AE30/AE29)*100&gt;100,100,(AE30/AE29)*100)</f>
        <v>0</v>
      </c>
      <c r="AG29" s="91">
        <f t="shared" ref="AG29:AG36" si="6">SUM(E29:M29)</f>
        <v>1</v>
      </c>
      <c r="AH29" s="92">
        <f>IF((AG30/AG29)*100&gt;100,100,(AG30/AG29)*100)</f>
        <v>0</v>
      </c>
      <c r="AI29" s="91">
        <f t="shared" ref="AI29:AI36" si="7">SUM(E29:N29)</f>
        <v>2</v>
      </c>
      <c r="AJ29" s="92">
        <f>IF((AI30/AI29)*100&gt;100,100,(AI30/AI29)*100)</f>
        <v>0</v>
      </c>
      <c r="AK29" s="91">
        <f t="shared" ref="AK29:AK36" si="8">SUM(E29:O29)</f>
        <v>2</v>
      </c>
      <c r="AL29" s="92">
        <f>IF((AK30/AK29)*100&gt;100,100,(AK30/AK29)*100)</f>
        <v>0</v>
      </c>
      <c r="AM29" s="89">
        <f t="shared" ref="AM29:AM36" si="9">SUM(E29:P29)</f>
        <v>2</v>
      </c>
      <c r="AN29" s="90">
        <f>IF((AM30/AM29)*100&gt;100,100,(AM30/AM29)*100)</f>
        <v>0</v>
      </c>
      <c r="AO29" s="234"/>
      <c r="AP29" s="235"/>
    </row>
    <row r="30" spans="1:42" x14ac:dyDescent="0.2">
      <c r="A30" s="239"/>
      <c r="B30" s="93"/>
      <c r="C30" s="241"/>
      <c r="D30" s="36" t="s">
        <v>40</v>
      </c>
      <c r="E30" s="84"/>
      <c r="F30" s="84"/>
      <c r="G30" s="84"/>
      <c r="H30" s="84"/>
      <c r="I30" s="37"/>
      <c r="J30" s="84"/>
      <c r="K30" s="84"/>
      <c r="L30" s="84"/>
      <c r="M30" s="84"/>
      <c r="N30" s="84"/>
      <c r="O30" s="84"/>
      <c r="P30" s="38"/>
      <c r="Q30" s="94"/>
      <c r="R30" s="95"/>
      <c r="S30" s="87"/>
      <c r="T30" s="96"/>
      <c r="U30" s="89"/>
      <c r="V30" s="97"/>
      <c r="W30" s="91"/>
      <c r="X30" s="95"/>
      <c r="Y30" s="91"/>
      <c r="Z30" s="95"/>
      <c r="AA30" s="91">
        <f t="shared" si="3"/>
        <v>0</v>
      </c>
      <c r="AB30" s="95"/>
      <c r="AC30" s="91">
        <f t="shared" si="4"/>
        <v>0</v>
      </c>
      <c r="AD30" s="95"/>
      <c r="AE30" s="91">
        <f t="shared" si="5"/>
        <v>0</v>
      </c>
      <c r="AF30" s="95"/>
      <c r="AG30" s="91">
        <f t="shared" si="6"/>
        <v>0</v>
      </c>
      <c r="AH30" s="95"/>
      <c r="AI30" s="91">
        <f t="shared" si="7"/>
        <v>0</v>
      </c>
      <c r="AJ30" s="95"/>
      <c r="AK30" s="91">
        <f t="shared" si="8"/>
        <v>0</v>
      </c>
      <c r="AL30" s="95"/>
      <c r="AM30" s="89">
        <f t="shared" si="9"/>
        <v>0</v>
      </c>
      <c r="AN30" s="97"/>
      <c r="AO30" s="234"/>
      <c r="AP30" s="235"/>
    </row>
    <row r="31" spans="1:42" x14ac:dyDescent="0.2">
      <c r="A31" s="238" t="s">
        <v>63</v>
      </c>
      <c r="B31" s="236">
        <f>SUM(E31:P31)</f>
        <v>12</v>
      </c>
      <c r="C31" s="240" t="s">
        <v>38</v>
      </c>
      <c r="D31" s="36" t="s">
        <v>39</v>
      </c>
      <c r="E31" s="84">
        <v>1</v>
      </c>
      <c r="F31" s="84">
        <v>1</v>
      </c>
      <c r="G31" s="84">
        <v>1</v>
      </c>
      <c r="H31" s="84">
        <v>1</v>
      </c>
      <c r="I31" s="84">
        <v>1</v>
      </c>
      <c r="J31" s="84">
        <v>1</v>
      </c>
      <c r="K31" s="84">
        <v>1</v>
      </c>
      <c r="L31" s="84">
        <v>1</v>
      </c>
      <c r="M31" s="84">
        <v>1</v>
      </c>
      <c r="N31" s="84">
        <v>1</v>
      </c>
      <c r="O31" s="84">
        <v>1</v>
      </c>
      <c r="P31" s="84">
        <v>1</v>
      </c>
      <c r="Q31" s="85">
        <f t="shared" ref="Q31:Q36" si="10">SUM(E31)</f>
        <v>1</v>
      </c>
      <c r="R31" s="92">
        <f>IF((Q32/Q31)*100&gt;100,100,(Q32/Q31)*100)</f>
        <v>0</v>
      </c>
      <c r="S31" s="87">
        <f t="shared" ref="S31:S36" si="11">SUM(E31:F31)</f>
        <v>2</v>
      </c>
      <c r="T31" s="88">
        <f>IF((S32/S31)*100&gt;100,100,(S32/S31)*100)</f>
        <v>0</v>
      </c>
      <c r="U31" s="89">
        <f t="shared" ref="U31:U36" si="12">SUM(E31:G31)</f>
        <v>3</v>
      </c>
      <c r="V31" s="90">
        <f>IF((U32/U31)*100&gt;100,100,(U32/U31)*100)</f>
        <v>0</v>
      </c>
      <c r="W31" s="91">
        <f t="shared" ref="W31:W36" si="13">SUM(E31:H31)</f>
        <v>4</v>
      </c>
      <c r="X31" s="92">
        <f>IF((W32/W31)*100&gt;100,100,(W32/W31)*100)</f>
        <v>0</v>
      </c>
      <c r="Y31" s="91">
        <f t="shared" ref="Y31:Y36" si="14">SUM(E31:I31)</f>
        <v>5</v>
      </c>
      <c r="Z31" s="92">
        <f>IF((Y32/Y31)*100&gt;100,100,(Y32/Y31)*100)</f>
        <v>0</v>
      </c>
      <c r="AA31" s="91">
        <f t="shared" si="3"/>
        <v>6</v>
      </c>
      <c r="AB31" s="92">
        <f>IF((AA32/AA31)*100&gt;100,100,(AA32/AA31)*100)</f>
        <v>0</v>
      </c>
      <c r="AC31" s="91">
        <f t="shared" si="4"/>
        <v>7</v>
      </c>
      <c r="AD31" s="92">
        <f>IF((AC32/AC31)*100&gt;100,100,(AC32/AC31)*100)</f>
        <v>0</v>
      </c>
      <c r="AE31" s="91">
        <f t="shared" si="5"/>
        <v>8</v>
      </c>
      <c r="AF31" s="92">
        <f>IF((AE32/AE31)*100&gt;100,100,(AE32/AE31)*100)</f>
        <v>0</v>
      </c>
      <c r="AG31" s="91">
        <f t="shared" si="6"/>
        <v>9</v>
      </c>
      <c r="AH31" s="92">
        <f>IF((AG32/AG31)*100&gt;100,100,(AG32/AG31)*100)</f>
        <v>0</v>
      </c>
      <c r="AI31" s="91">
        <f t="shared" si="7"/>
        <v>10</v>
      </c>
      <c r="AJ31" s="92">
        <f>IF((AI32/AI31)*100&gt;100,100,(AI32/AI31)*100)</f>
        <v>0</v>
      </c>
      <c r="AK31" s="91">
        <f t="shared" si="8"/>
        <v>11</v>
      </c>
      <c r="AL31" s="92">
        <f>IF((AK32/AK31)*100&gt;100,100,(AK32/AK31)*100)</f>
        <v>0</v>
      </c>
      <c r="AM31" s="89">
        <f t="shared" si="9"/>
        <v>12</v>
      </c>
      <c r="AN31" s="90">
        <f>IF((AM32/AM31)*100&gt;100,100,(AM32/AM31)*100)</f>
        <v>0</v>
      </c>
      <c r="AO31" s="234"/>
      <c r="AP31" s="235"/>
    </row>
    <row r="32" spans="1:42" x14ac:dyDescent="0.2">
      <c r="A32" s="239"/>
      <c r="B32" s="237"/>
      <c r="C32" s="241"/>
      <c r="D32" s="36" t="s">
        <v>40</v>
      </c>
      <c r="E32" s="84"/>
      <c r="F32" s="84"/>
      <c r="G32" s="37"/>
      <c r="H32" s="84"/>
      <c r="I32" s="84"/>
      <c r="J32" s="37"/>
      <c r="K32" s="84"/>
      <c r="L32" s="84"/>
      <c r="M32" s="37"/>
      <c r="N32" s="84"/>
      <c r="O32" s="84"/>
      <c r="P32" s="38"/>
      <c r="Q32" s="94">
        <f t="shared" si="10"/>
        <v>0</v>
      </c>
      <c r="R32" s="95"/>
      <c r="S32" s="87">
        <f t="shared" si="11"/>
        <v>0</v>
      </c>
      <c r="T32" s="96"/>
      <c r="U32" s="89">
        <f t="shared" si="12"/>
        <v>0</v>
      </c>
      <c r="V32" s="97"/>
      <c r="W32" s="91">
        <f t="shared" si="13"/>
        <v>0</v>
      </c>
      <c r="X32" s="95"/>
      <c r="Y32" s="91">
        <f t="shared" si="14"/>
        <v>0</v>
      </c>
      <c r="Z32" s="95"/>
      <c r="AA32" s="91">
        <f t="shared" si="3"/>
        <v>0</v>
      </c>
      <c r="AB32" s="95"/>
      <c r="AC32" s="91">
        <f t="shared" si="4"/>
        <v>0</v>
      </c>
      <c r="AD32" s="95"/>
      <c r="AE32" s="91">
        <f t="shared" si="5"/>
        <v>0</v>
      </c>
      <c r="AF32" s="95"/>
      <c r="AG32" s="91">
        <f t="shared" si="6"/>
        <v>0</v>
      </c>
      <c r="AH32" s="95"/>
      <c r="AI32" s="91">
        <f t="shared" si="7"/>
        <v>0</v>
      </c>
      <c r="AJ32" s="95"/>
      <c r="AK32" s="91">
        <f t="shared" si="8"/>
        <v>0</v>
      </c>
      <c r="AL32" s="95"/>
      <c r="AM32" s="89">
        <f t="shared" si="9"/>
        <v>0</v>
      </c>
      <c r="AN32" s="97"/>
      <c r="AO32" s="234"/>
      <c r="AP32" s="235"/>
    </row>
    <row r="33" spans="1:42" x14ac:dyDescent="0.2">
      <c r="A33" s="238" t="s">
        <v>49</v>
      </c>
      <c r="B33" s="236">
        <f>SUM(E33:P33)</f>
        <v>12</v>
      </c>
      <c r="C33" s="240" t="s">
        <v>38</v>
      </c>
      <c r="D33" s="36" t="s">
        <v>39</v>
      </c>
      <c r="E33" s="84">
        <v>1</v>
      </c>
      <c r="F33" s="84">
        <v>1</v>
      </c>
      <c r="G33" s="84">
        <v>1</v>
      </c>
      <c r="H33" s="84">
        <v>1</v>
      </c>
      <c r="I33" s="84">
        <v>1</v>
      </c>
      <c r="J33" s="84">
        <v>1</v>
      </c>
      <c r="K33" s="84">
        <v>1</v>
      </c>
      <c r="L33" s="84">
        <v>1</v>
      </c>
      <c r="M33" s="84">
        <v>1</v>
      </c>
      <c r="N33" s="84">
        <v>1</v>
      </c>
      <c r="O33" s="84">
        <v>1</v>
      </c>
      <c r="P33" s="84">
        <v>1</v>
      </c>
      <c r="Q33" s="85">
        <f t="shared" si="10"/>
        <v>1</v>
      </c>
      <c r="R33" s="92">
        <f>IF((Q34/Q33)*100&gt;100,100,(Q34/Q33)*100)</f>
        <v>0</v>
      </c>
      <c r="S33" s="87">
        <f t="shared" si="11"/>
        <v>2</v>
      </c>
      <c r="T33" s="88">
        <f>IF((S34/S33)*100&gt;100,100,(S34/S33)*100)</f>
        <v>0</v>
      </c>
      <c r="U33" s="89">
        <f t="shared" si="12"/>
        <v>3</v>
      </c>
      <c r="V33" s="90">
        <f>IF((U34/U33)*100&gt;100,100,(U34/U33)*100)</f>
        <v>0</v>
      </c>
      <c r="W33" s="91">
        <f t="shared" si="13"/>
        <v>4</v>
      </c>
      <c r="X33" s="92">
        <f>IF((W34/W33)*100&gt;100,100,(W34/W33)*100)</f>
        <v>0</v>
      </c>
      <c r="Y33" s="91">
        <f t="shared" si="14"/>
        <v>5</v>
      </c>
      <c r="Z33" s="92">
        <f>IF((Y34/Y33)*100&gt;100,100,(Y34/Y33)*100)</f>
        <v>0</v>
      </c>
      <c r="AA33" s="91">
        <f t="shared" si="3"/>
        <v>6</v>
      </c>
      <c r="AB33" s="92">
        <f>IF((AA34/AA33)*100&gt;100,100,(AA34/AA33)*100)</f>
        <v>0</v>
      </c>
      <c r="AC33" s="91">
        <f t="shared" si="4"/>
        <v>7</v>
      </c>
      <c r="AD33" s="92">
        <f>IF((AC34/AC33)*100&gt;100,100,(AC34/AC33)*100)</f>
        <v>0</v>
      </c>
      <c r="AE33" s="91">
        <f t="shared" si="5"/>
        <v>8</v>
      </c>
      <c r="AF33" s="92">
        <f>IF((AE34/AE33)*100&gt;100,100,(AE34/AE33)*100)</f>
        <v>0</v>
      </c>
      <c r="AG33" s="91">
        <f t="shared" si="6"/>
        <v>9</v>
      </c>
      <c r="AH33" s="92">
        <f>IF((AG34/AG33)*100&gt;100,100,(AG34/AG33)*100)</f>
        <v>0</v>
      </c>
      <c r="AI33" s="91">
        <f t="shared" si="7"/>
        <v>10</v>
      </c>
      <c r="AJ33" s="92">
        <f>IF((AI34/AI33)*100&gt;100,100,(AI34/AI33)*100)</f>
        <v>0</v>
      </c>
      <c r="AK33" s="91">
        <f t="shared" si="8"/>
        <v>11</v>
      </c>
      <c r="AL33" s="92">
        <f>IF((AK34/AK33)*100&gt;100,100,(AK34/AK33)*100)</f>
        <v>0</v>
      </c>
      <c r="AM33" s="89">
        <f t="shared" si="9"/>
        <v>12</v>
      </c>
      <c r="AN33" s="90">
        <f>IF((AM34/AM33)*100&gt;100,100,(AM34/AM33)*100)</f>
        <v>0</v>
      </c>
      <c r="AO33" s="234"/>
      <c r="AP33" s="235"/>
    </row>
    <row r="34" spans="1:42" x14ac:dyDescent="0.2">
      <c r="A34" s="239"/>
      <c r="B34" s="237"/>
      <c r="C34" s="241"/>
      <c r="D34" s="36" t="s">
        <v>40</v>
      </c>
      <c r="E34" s="84"/>
      <c r="F34" s="84"/>
      <c r="G34" s="37"/>
      <c r="H34" s="84"/>
      <c r="I34" s="37"/>
      <c r="J34" s="84"/>
      <c r="K34" s="84"/>
      <c r="L34" s="37"/>
      <c r="M34" s="37"/>
      <c r="N34" s="37"/>
      <c r="O34" s="84"/>
      <c r="P34" s="98"/>
      <c r="Q34" s="94">
        <f t="shared" si="10"/>
        <v>0</v>
      </c>
      <c r="R34" s="95"/>
      <c r="S34" s="87">
        <f t="shared" si="11"/>
        <v>0</v>
      </c>
      <c r="T34" s="96"/>
      <c r="U34" s="89">
        <f t="shared" si="12"/>
        <v>0</v>
      </c>
      <c r="V34" s="97"/>
      <c r="W34" s="91">
        <f t="shared" si="13"/>
        <v>0</v>
      </c>
      <c r="X34" s="95"/>
      <c r="Y34" s="91">
        <f t="shared" si="14"/>
        <v>0</v>
      </c>
      <c r="Z34" s="95"/>
      <c r="AA34" s="91">
        <f t="shared" si="3"/>
        <v>0</v>
      </c>
      <c r="AB34" s="95"/>
      <c r="AC34" s="91">
        <f t="shared" si="4"/>
        <v>0</v>
      </c>
      <c r="AD34" s="95"/>
      <c r="AE34" s="91">
        <f t="shared" si="5"/>
        <v>0</v>
      </c>
      <c r="AF34" s="95"/>
      <c r="AG34" s="91">
        <f t="shared" si="6"/>
        <v>0</v>
      </c>
      <c r="AH34" s="95"/>
      <c r="AI34" s="91">
        <f t="shared" si="7"/>
        <v>0</v>
      </c>
      <c r="AJ34" s="95"/>
      <c r="AK34" s="91">
        <f t="shared" si="8"/>
        <v>0</v>
      </c>
      <c r="AL34" s="95"/>
      <c r="AM34" s="89">
        <f t="shared" si="9"/>
        <v>0</v>
      </c>
      <c r="AN34" s="97"/>
      <c r="AO34" s="234"/>
      <c r="AP34" s="235"/>
    </row>
    <row r="35" spans="1:42" x14ac:dyDescent="0.2">
      <c r="A35" s="238" t="s">
        <v>64</v>
      </c>
      <c r="B35" s="236">
        <f>SUM(E35:P35)</f>
        <v>12</v>
      </c>
      <c r="C35" s="240" t="s">
        <v>38</v>
      </c>
      <c r="D35" s="36" t="s">
        <v>39</v>
      </c>
      <c r="E35" s="84">
        <v>1</v>
      </c>
      <c r="F35" s="84">
        <v>1</v>
      </c>
      <c r="G35" s="84">
        <v>1</v>
      </c>
      <c r="H35" s="84">
        <v>1</v>
      </c>
      <c r="I35" s="84">
        <v>1</v>
      </c>
      <c r="J35" s="84">
        <v>1</v>
      </c>
      <c r="K35" s="84">
        <v>1</v>
      </c>
      <c r="L35" s="84">
        <v>1</v>
      </c>
      <c r="M35" s="84">
        <v>1</v>
      </c>
      <c r="N35" s="84">
        <v>1</v>
      </c>
      <c r="O35" s="84">
        <v>1</v>
      </c>
      <c r="P35" s="84">
        <v>1</v>
      </c>
      <c r="Q35" s="85">
        <f t="shared" si="10"/>
        <v>1</v>
      </c>
      <c r="R35" s="92">
        <f>IF((Q36/Q35)*100&gt;100,100,(Q36/Q35)*100)</f>
        <v>0</v>
      </c>
      <c r="S35" s="87">
        <f t="shared" si="11"/>
        <v>2</v>
      </c>
      <c r="T35" s="88">
        <f>IF((S36/S35)*100&gt;100,100,(S36/S35)*100)</f>
        <v>0</v>
      </c>
      <c r="U35" s="89">
        <f t="shared" si="12"/>
        <v>3</v>
      </c>
      <c r="V35" s="90">
        <f>IF((U36/U35)*100&gt;100,100,(U36/U35)*100)</f>
        <v>0</v>
      </c>
      <c r="W35" s="91">
        <f t="shared" si="13"/>
        <v>4</v>
      </c>
      <c r="X35" s="92">
        <f>IF((W36/W35)*100&gt;100,100,(W36/W35)*100)</f>
        <v>0</v>
      </c>
      <c r="Y35" s="91">
        <f t="shared" si="14"/>
        <v>5</v>
      </c>
      <c r="Z35" s="92">
        <f>IF((Y36/Y35)*100&gt;100,100,(Y36/Y35)*100)</f>
        <v>0</v>
      </c>
      <c r="AA35" s="91">
        <f t="shared" si="3"/>
        <v>6</v>
      </c>
      <c r="AB35" s="92">
        <f>IF((AA36/AA35)*100&gt;100,100,(AA36/AA35)*100)</f>
        <v>0</v>
      </c>
      <c r="AC35" s="91">
        <f t="shared" si="4"/>
        <v>7</v>
      </c>
      <c r="AD35" s="92">
        <f>IF((AC36/AC35)*100&gt;100,100,(AC36/AC35)*100)</f>
        <v>0</v>
      </c>
      <c r="AE35" s="91">
        <f t="shared" si="5"/>
        <v>8</v>
      </c>
      <c r="AF35" s="92">
        <f>IF((AE36/AE35)*100&gt;100,100,(AE36/AE35)*100)</f>
        <v>0</v>
      </c>
      <c r="AG35" s="91">
        <f t="shared" si="6"/>
        <v>9</v>
      </c>
      <c r="AH35" s="92">
        <f>IF((AG36/AG35)*100&gt;100,100,(AG36/AG35)*100)</f>
        <v>0</v>
      </c>
      <c r="AI35" s="91">
        <f t="shared" si="7"/>
        <v>10</v>
      </c>
      <c r="AJ35" s="92">
        <f>IF((AI36/AI35)*100&gt;100,100,(AI36/AI35)*100)</f>
        <v>0</v>
      </c>
      <c r="AK35" s="91">
        <f t="shared" si="8"/>
        <v>11</v>
      </c>
      <c r="AL35" s="92">
        <f>IF((AK36/AK35)*100&gt;100,100,(AK36/AK35)*100)</f>
        <v>0</v>
      </c>
      <c r="AM35" s="89">
        <f t="shared" si="9"/>
        <v>12</v>
      </c>
      <c r="AN35" s="90">
        <f>IF((AM36/AM35)*100&gt;100,100,(AM36/AM35)*100)</f>
        <v>0</v>
      </c>
      <c r="AO35" s="234"/>
      <c r="AP35" s="235"/>
    </row>
    <row r="36" spans="1:42" x14ac:dyDescent="0.2">
      <c r="A36" s="239"/>
      <c r="B36" s="237"/>
      <c r="C36" s="241"/>
      <c r="D36" s="36" t="s">
        <v>40</v>
      </c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98"/>
      <c r="Q36" s="94">
        <f t="shared" si="10"/>
        <v>0</v>
      </c>
      <c r="R36" s="95"/>
      <c r="S36" s="87">
        <f t="shared" si="11"/>
        <v>0</v>
      </c>
      <c r="T36" s="96"/>
      <c r="U36" s="89">
        <f t="shared" si="12"/>
        <v>0</v>
      </c>
      <c r="V36" s="97"/>
      <c r="W36" s="91">
        <f t="shared" si="13"/>
        <v>0</v>
      </c>
      <c r="X36" s="95"/>
      <c r="Y36" s="91">
        <f t="shared" si="14"/>
        <v>0</v>
      </c>
      <c r="Z36" s="95"/>
      <c r="AA36" s="91">
        <f t="shared" si="3"/>
        <v>0</v>
      </c>
      <c r="AB36" s="95"/>
      <c r="AC36" s="91">
        <f t="shared" si="4"/>
        <v>0</v>
      </c>
      <c r="AD36" s="95"/>
      <c r="AE36" s="91">
        <f t="shared" si="5"/>
        <v>0</v>
      </c>
      <c r="AF36" s="95"/>
      <c r="AG36" s="91">
        <f t="shared" si="6"/>
        <v>0</v>
      </c>
      <c r="AH36" s="95"/>
      <c r="AI36" s="91">
        <f t="shared" si="7"/>
        <v>0</v>
      </c>
      <c r="AJ36" s="95"/>
      <c r="AK36" s="91">
        <f t="shared" si="8"/>
        <v>0</v>
      </c>
      <c r="AL36" s="95"/>
      <c r="AM36" s="89">
        <f t="shared" si="9"/>
        <v>0</v>
      </c>
      <c r="AN36" s="97"/>
      <c r="AO36" s="234"/>
      <c r="AP36" s="235"/>
    </row>
    <row r="37" spans="1:42" x14ac:dyDescent="0.2"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</row>
    <row r="38" spans="1:42" x14ac:dyDescent="0.2"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</row>
    <row r="39" spans="1:42" x14ac:dyDescent="0.2"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</row>
    <row r="40" spans="1:42" x14ac:dyDescent="0.2"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</row>
  </sheetData>
  <mergeCells count="87">
    <mergeCell ref="A35:A36"/>
    <mergeCell ref="B35:B36"/>
    <mergeCell ref="C35:C36"/>
    <mergeCell ref="AO35:AP35"/>
    <mergeCell ref="AO36:AP36"/>
    <mergeCell ref="A33:A34"/>
    <mergeCell ref="B33:B34"/>
    <mergeCell ref="C33:C34"/>
    <mergeCell ref="AO33:AP33"/>
    <mergeCell ref="AO34:AP34"/>
    <mergeCell ref="A31:A32"/>
    <mergeCell ref="B31:B32"/>
    <mergeCell ref="C31:C32"/>
    <mergeCell ref="AO31:AP31"/>
    <mergeCell ref="AO32:AP32"/>
    <mergeCell ref="AO19:AP19"/>
    <mergeCell ref="AO28:AP28"/>
    <mergeCell ref="A29:A30"/>
    <mergeCell ref="C29:C30"/>
    <mergeCell ref="AO29:AP29"/>
    <mergeCell ref="AO30:AP30"/>
    <mergeCell ref="A24:A25"/>
    <mergeCell ref="B24:B25"/>
    <mergeCell ref="C24:C25"/>
    <mergeCell ref="AO24:AP24"/>
    <mergeCell ref="AO25:AP25"/>
    <mergeCell ref="A26:A27"/>
    <mergeCell ref="B26:B27"/>
    <mergeCell ref="C26:C27"/>
    <mergeCell ref="AO26:AP26"/>
    <mergeCell ref="AO27:AP27"/>
    <mergeCell ref="A17:A18"/>
    <mergeCell ref="B17:B18"/>
    <mergeCell ref="C17:C18"/>
    <mergeCell ref="AO17:AP17"/>
    <mergeCell ref="AO18:AP18"/>
    <mergeCell ref="C20:C21"/>
    <mergeCell ref="AO20:AP20"/>
    <mergeCell ref="AO21:AP21"/>
    <mergeCell ref="B22:B23"/>
    <mergeCell ref="C22:C23"/>
    <mergeCell ref="AO22:AP22"/>
    <mergeCell ref="AO23:AP23"/>
    <mergeCell ref="A15:A16"/>
    <mergeCell ref="B15:B16"/>
    <mergeCell ref="C15:C16"/>
    <mergeCell ref="AO15:AP15"/>
    <mergeCell ref="AO16:AP16"/>
    <mergeCell ref="AK5:AL7"/>
    <mergeCell ref="A13:A14"/>
    <mergeCell ref="B13:B14"/>
    <mergeCell ref="C13:C14"/>
    <mergeCell ref="AO13:AP13"/>
    <mergeCell ref="AO14:AP14"/>
    <mergeCell ref="AA5:AB7"/>
    <mergeCell ref="AC5:AD7"/>
    <mergeCell ref="AE5:AF7"/>
    <mergeCell ref="AG5:AH7"/>
    <mergeCell ref="AI5:AJ7"/>
    <mergeCell ref="E6:G6"/>
    <mergeCell ref="H6:P6"/>
    <mergeCell ref="E7:G7"/>
    <mergeCell ref="H7:J7"/>
    <mergeCell ref="K7:M7"/>
    <mergeCell ref="AO9:AP9"/>
    <mergeCell ref="AO10:AP10"/>
    <mergeCell ref="A11:A12"/>
    <mergeCell ref="B11:B12"/>
    <mergeCell ref="C11:C12"/>
    <mergeCell ref="AO11:AP11"/>
    <mergeCell ref="AO12:AP12"/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N7:P7"/>
    <mergeCell ref="AM5:AN7"/>
    <mergeCell ref="AO5:AP8"/>
    <mergeCell ref="B6:B7"/>
    <mergeCell ref="C6:C7"/>
    <mergeCell ref="D6:D7"/>
  </mergeCells>
  <pageMargins left="0.23622047244094491" right="0.23622047244094491" top="0.74803149606299213" bottom="0.39370078740157483" header="0.31496062992125984" footer="0.11811023622047245"/>
  <pageSetup paperSize="9" scale="46" fitToHeight="0" orientation="landscape" r:id="rId1"/>
  <headerFooter alignWithMargins="0">
    <oddFooter>&amp;C&amp;"TH SarabunPSK,Regular"&amp;7&amp;Z&amp;F 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O25"/>
  <sheetViews>
    <sheetView zoomScale="60" zoomScaleNormal="60" zoomScaleSheetLayoutView="70" workbookViewId="0">
      <pane xSplit="1" ySplit="11" topLeftCell="B12" activePane="bottomRight" state="frozen"/>
      <selection pane="topRight" activeCell="B1" sqref="B1"/>
      <selection pane="bottomLeft" activeCell="A8" sqref="A8"/>
      <selection pane="bottomRight" activeCell="N17" sqref="N17"/>
    </sheetView>
  </sheetViews>
  <sheetFormatPr defaultColWidth="11.375" defaultRowHeight="26.25" x14ac:dyDescent="0.2"/>
  <cols>
    <col min="1" max="1" width="108.875" style="1" customWidth="1"/>
    <col min="2" max="2" width="9" style="64" customWidth="1"/>
    <col min="3" max="3" width="8.125" style="64" customWidth="1"/>
    <col min="4" max="4" width="8.875" style="64" customWidth="1"/>
    <col min="5" max="16" width="7.25" style="64" customWidth="1"/>
    <col min="17" max="17" width="6.75" style="1" hidden="1" customWidth="1"/>
    <col min="18" max="18" width="6.75" style="66" hidden="1" customWidth="1"/>
    <col min="19" max="19" width="6.75" style="1" hidden="1" customWidth="1"/>
    <col min="20" max="20" width="6.75" style="66" hidden="1" customWidth="1"/>
    <col min="21" max="21" width="6.75" style="1" hidden="1" customWidth="1"/>
    <col min="22" max="22" width="6.75" style="66" hidden="1" customWidth="1"/>
    <col min="23" max="23" width="6.75" style="1" hidden="1" customWidth="1"/>
    <col min="24" max="24" width="6.75" style="66" hidden="1" customWidth="1"/>
    <col min="25" max="25" width="6.75" style="1" hidden="1" customWidth="1"/>
    <col min="26" max="26" width="6.75" style="66" hidden="1" customWidth="1"/>
    <col min="27" max="27" width="6.75" style="1" hidden="1" customWidth="1"/>
    <col min="28" max="28" width="6.75" style="66" hidden="1" customWidth="1"/>
    <col min="29" max="29" width="6.75" style="1" hidden="1" customWidth="1"/>
    <col min="30" max="30" width="6.75" style="66" hidden="1" customWidth="1"/>
    <col min="31" max="31" width="6.75" style="1" hidden="1" customWidth="1"/>
    <col min="32" max="32" width="6.75" style="66" hidden="1" customWidth="1"/>
    <col min="33" max="33" width="6.75" style="1" hidden="1" customWidth="1"/>
    <col min="34" max="34" width="6.75" style="66" hidden="1" customWidth="1"/>
    <col min="35" max="35" width="6.75" style="1" hidden="1" customWidth="1"/>
    <col min="36" max="36" width="6.75" style="66" hidden="1" customWidth="1"/>
    <col min="37" max="37" width="6.75" style="1" customWidth="1"/>
    <col min="38" max="38" width="8.375" style="66" bestFit="1" customWidth="1"/>
    <col min="39" max="39" width="16.625" style="1" customWidth="1"/>
    <col min="40" max="40" width="16.75" style="66" customWidth="1"/>
    <col min="41" max="246" width="8" style="1" customWidth="1"/>
    <col min="247" max="247" width="11.375" style="1" bestFit="1" customWidth="1"/>
    <col min="248" max="16384" width="11.375" style="1"/>
  </cols>
  <sheetData>
    <row r="1" spans="1:40" ht="22.5" customHeight="1" x14ac:dyDescent="0.2">
      <c r="A1" s="184" t="s">
        <v>65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</row>
    <row r="2" spans="1:40" x14ac:dyDescent="0.2">
      <c r="A2" s="184" t="s">
        <v>66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</row>
    <row r="3" spans="1:40" x14ac:dyDescent="0.2">
      <c r="A3" s="184" t="s">
        <v>67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</row>
    <row r="4" spans="1:40" s="66" customFormat="1" x14ac:dyDescent="0.2">
      <c r="A4" s="130" t="s">
        <v>68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</row>
    <row r="5" spans="1:40" x14ac:dyDescent="0.2">
      <c r="A5" s="130" t="s">
        <v>69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</row>
    <row r="6" spans="1:40" x14ac:dyDescent="0.2">
      <c r="A6" s="130" t="s">
        <v>70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</row>
    <row r="7" spans="1:40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3" t="s">
        <v>0</v>
      </c>
    </row>
    <row r="8" spans="1:40" s="4" customFormat="1" ht="26.25" customHeight="1" x14ac:dyDescent="0.2">
      <c r="A8" s="248" t="s">
        <v>1</v>
      </c>
      <c r="B8" s="186" t="s">
        <v>2</v>
      </c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8" t="s">
        <v>3</v>
      </c>
      <c r="R8" s="189"/>
      <c r="S8" s="194" t="s">
        <v>4</v>
      </c>
      <c r="T8" s="189"/>
      <c r="U8" s="194" t="s">
        <v>5</v>
      </c>
      <c r="V8" s="189"/>
      <c r="W8" s="194" t="s">
        <v>6</v>
      </c>
      <c r="X8" s="189"/>
      <c r="Y8" s="194" t="s">
        <v>7</v>
      </c>
      <c r="Z8" s="189"/>
      <c r="AA8" s="194" t="s">
        <v>8</v>
      </c>
      <c r="AB8" s="189"/>
      <c r="AC8" s="194" t="s">
        <v>9</v>
      </c>
      <c r="AD8" s="189"/>
      <c r="AE8" s="194" t="s">
        <v>10</v>
      </c>
      <c r="AF8" s="189"/>
      <c r="AG8" s="194" t="s">
        <v>11</v>
      </c>
      <c r="AH8" s="189"/>
      <c r="AI8" s="194" t="s">
        <v>12</v>
      </c>
      <c r="AJ8" s="189"/>
      <c r="AK8" s="194" t="s">
        <v>13</v>
      </c>
      <c r="AL8" s="189"/>
      <c r="AM8" s="194" t="s">
        <v>14</v>
      </c>
      <c r="AN8" s="189"/>
    </row>
    <row r="9" spans="1:40" s="4" customFormat="1" x14ac:dyDescent="0.2">
      <c r="A9" s="248"/>
      <c r="B9" s="214" t="s">
        <v>15</v>
      </c>
      <c r="C9" s="214" t="s">
        <v>16</v>
      </c>
      <c r="D9" s="216" t="s">
        <v>17</v>
      </c>
      <c r="E9" s="197">
        <v>2565</v>
      </c>
      <c r="F9" s="197"/>
      <c r="G9" s="197"/>
      <c r="H9" s="197">
        <v>2566</v>
      </c>
      <c r="I9" s="197"/>
      <c r="J9" s="197"/>
      <c r="K9" s="197"/>
      <c r="L9" s="197"/>
      <c r="M9" s="197"/>
      <c r="N9" s="197"/>
      <c r="O9" s="197"/>
      <c r="P9" s="186"/>
      <c r="Q9" s="190"/>
      <c r="R9" s="191"/>
      <c r="S9" s="195"/>
      <c r="T9" s="191"/>
      <c r="U9" s="195"/>
      <c r="V9" s="191"/>
      <c r="W9" s="195"/>
      <c r="X9" s="191"/>
      <c r="Y9" s="195"/>
      <c r="Z9" s="191"/>
      <c r="AA9" s="195"/>
      <c r="AB9" s="191"/>
      <c r="AC9" s="195"/>
      <c r="AD9" s="191"/>
      <c r="AE9" s="195"/>
      <c r="AF9" s="191"/>
      <c r="AG9" s="195"/>
      <c r="AH9" s="191"/>
      <c r="AI9" s="195"/>
      <c r="AJ9" s="191"/>
      <c r="AK9" s="195"/>
      <c r="AL9" s="191"/>
      <c r="AM9" s="195"/>
      <c r="AN9" s="191"/>
    </row>
    <row r="10" spans="1:40" s="4" customFormat="1" x14ac:dyDescent="0.2">
      <c r="A10" s="248"/>
      <c r="B10" s="249"/>
      <c r="C10" s="249"/>
      <c r="D10" s="250"/>
      <c r="E10" s="197" t="s">
        <v>18</v>
      </c>
      <c r="F10" s="197"/>
      <c r="G10" s="197"/>
      <c r="H10" s="186" t="s">
        <v>19</v>
      </c>
      <c r="I10" s="187"/>
      <c r="J10" s="218"/>
      <c r="K10" s="197" t="s">
        <v>20</v>
      </c>
      <c r="L10" s="197"/>
      <c r="M10" s="197"/>
      <c r="N10" s="197" t="s">
        <v>21</v>
      </c>
      <c r="O10" s="197"/>
      <c r="P10" s="186"/>
      <c r="Q10" s="192"/>
      <c r="R10" s="193"/>
      <c r="S10" s="196"/>
      <c r="T10" s="193"/>
      <c r="U10" s="196"/>
      <c r="V10" s="193"/>
      <c r="W10" s="196"/>
      <c r="X10" s="193"/>
      <c r="Y10" s="196"/>
      <c r="Z10" s="193"/>
      <c r="AA10" s="196"/>
      <c r="AB10" s="193"/>
      <c r="AC10" s="196"/>
      <c r="AD10" s="193"/>
      <c r="AE10" s="196"/>
      <c r="AF10" s="193"/>
      <c r="AG10" s="196"/>
      <c r="AH10" s="193"/>
      <c r="AI10" s="196"/>
      <c r="AJ10" s="193"/>
      <c r="AK10" s="196"/>
      <c r="AL10" s="193"/>
      <c r="AM10" s="195"/>
      <c r="AN10" s="191"/>
    </row>
    <row r="11" spans="1:40" s="4" customFormat="1" x14ac:dyDescent="0.2">
      <c r="A11" s="248"/>
      <c r="B11" s="5"/>
      <c r="C11" s="5"/>
      <c r="D11" s="6"/>
      <c r="E11" s="7" t="s">
        <v>22</v>
      </c>
      <c r="F11" s="8" t="s">
        <v>23</v>
      </c>
      <c r="G11" s="8" t="s">
        <v>24</v>
      </c>
      <c r="H11" s="8" t="s">
        <v>25</v>
      </c>
      <c r="I11" s="8" t="s">
        <v>26</v>
      </c>
      <c r="J11" s="8" t="s">
        <v>27</v>
      </c>
      <c r="K11" s="8" t="s">
        <v>28</v>
      </c>
      <c r="L11" s="8" t="s">
        <v>29</v>
      </c>
      <c r="M11" s="8" t="s">
        <v>30</v>
      </c>
      <c r="N11" s="8" t="s">
        <v>31</v>
      </c>
      <c r="O11" s="8" t="s">
        <v>32</v>
      </c>
      <c r="P11" s="9" t="s">
        <v>33</v>
      </c>
      <c r="Q11" s="10" t="s">
        <v>34</v>
      </c>
      <c r="R11" s="11" t="s">
        <v>35</v>
      </c>
      <c r="S11" s="11" t="s">
        <v>34</v>
      </c>
      <c r="T11" s="11" t="s">
        <v>35</v>
      </c>
      <c r="U11" s="11" t="s">
        <v>34</v>
      </c>
      <c r="V11" s="11" t="s">
        <v>35</v>
      </c>
      <c r="W11" s="11" t="s">
        <v>34</v>
      </c>
      <c r="X11" s="11" t="s">
        <v>35</v>
      </c>
      <c r="Y11" s="11" t="s">
        <v>34</v>
      </c>
      <c r="Z11" s="11" t="s">
        <v>35</v>
      </c>
      <c r="AA11" s="11" t="s">
        <v>34</v>
      </c>
      <c r="AB11" s="11" t="s">
        <v>35</v>
      </c>
      <c r="AC11" s="11" t="s">
        <v>34</v>
      </c>
      <c r="AD11" s="11" t="s">
        <v>35</v>
      </c>
      <c r="AE11" s="11" t="s">
        <v>34</v>
      </c>
      <c r="AF11" s="11" t="s">
        <v>35</v>
      </c>
      <c r="AG11" s="11" t="s">
        <v>34</v>
      </c>
      <c r="AH11" s="11" t="s">
        <v>35</v>
      </c>
      <c r="AI11" s="11" t="s">
        <v>34</v>
      </c>
      <c r="AJ11" s="11" t="s">
        <v>35</v>
      </c>
      <c r="AK11" s="11" t="s">
        <v>34</v>
      </c>
      <c r="AL11" s="11" t="s">
        <v>35</v>
      </c>
      <c r="AM11" s="196"/>
      <c r="AN11" s="193"/>
    </row>
    <row r="12" spans="1:40" s="4" customFormat="1" x14ac:dyDescent="0.2">
      <c r="A12" s="56" t="s">
        <v>75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9"/>
      <c r="Q12" s="57"/>
      <c r="R12" s="28"/>
      <c r="S12" s="58"/>
      <c r="T12" s="30"/>
      <c r="U12" s="50"/>
      <c r="V12" s="28">
        <f>V13</f>
        <v>50</v>
      </c>
      <c r="W12" s="50"/>
      <c r="X12" s="28">
        <f>(X13+X16)/2</f>
        <v>25</v>
      </c>
      <c r="Y12" s="50"/>
      <c r="Z12" s="28">
        <f>(Z13+Z16)/2</f>
        <v>25</v>
      </c>
      <c r="AA12" s="50"/>
      <c r="AB12" s="28">
        <f>(AB16+AB13)/2</f>
        <v>25</v>
      </c>
      <c r="AC12" s="50"/>
      <c r="AD12" s="28">
        <f>(AD16+AD13)/2</f>
        <v>25</v>
      </c>
      <c r="AE12" s="50"/>
      <c r="AF12" s="28">
        <f>(AF16+AF13)/2</f>
        <v>25</v>
      </c>
      <c r="AG12" s="50"/>
      <c r="AH12" s="28">
        <f>(AH16+AH13)/2</f>
        <v>25</v>
      </c>
      <c r="AI12" s="50"/>
      <c r="AJ12" s="28">
        <f>(AJ16+AJ13)/2</f>
        <v>25</v>
      </c>
      <c r="AK12" s="77"/>
      <c r="AL12" s="72"/>
      <c r="AM12" s="219"/>
      <c r="AN12" s="220"/>
    </row>
    <row r="13" spans="1:40" s="4" customFormat="1" x14ac:dyDescent="0.2">
      <c r="A13" s="59" t="s">
        <v>76</v>
      </c>
      <c r="B13" s="79">
        <v>2</v>
      </c>
      <c r="C13" s="244" t="s">
        <v>38</v>
      </c>
      <c r="D13" s="53" t="s">
        <v>39</v>
      </c>
      <c r="E13" s="60"/>
      <c r="F13" s="60"/>
      <c r="G13" s="60"/>
      <c r="H13" s="60">
        <v>2</v>
      </c>
      <c r="I13" s="60"/>
      <c r="J13" s="54"/>
      <c r="K13" s="60"/>
      <c r="L13" s="60"/>
      <c r="M13" s="60"/>
      <c r="N13" s="60">
        <v>2</v>
      </c>
      <c r="O13" s="60"/>
      <c r="P13" s="55"/>
      <c r="Q13" s="39"/>
      <c r="R13" s="44"/>
      <c r="S13" s="41"/>
      <c r="T13" s="42"/>
      <c r="U13" s="43">
        <f>SUM(E13:H13)</f>
        <v>2</v>
      </c>
      <c r="V13" s="44">
        <f>IF((U15/U13)*100&gt;100,100,(U15/U13)*100)</f>
        <v>50</v>
      </c>
      <c r="W13" s="43">
        <f>SUM(E13:I13)</f>
        <v>2</v>
      </c>
      <c r="X13" s="44">
        <f>IF((W15/W13)*100&gt;100,100,(W15/W13)*100)</f>
        <v>50</v>
      </c>
      <c r="Y13" s="43">
        <f>SUM(E13:J13)</f>
        <v>2</v>
      </c>
      <c r="Z13" s="44">
        <f>IF((Y15/Y13)*100&gt;100,100,(Y15/Y13)*100)</f>
        <v>50</v>
      </c>
      <c r="AA13" s="43">
        <f>SUM(E13:K13)</f>
        <v>2</v>
      </c>
      <c r="AB13" s="44">
        <f>IF((AA15/AA13)*100&gt;100,100,(AA15/AA13)*100)</f>
        <v>50</v>
      </c>
      <c r="AC13" s="43">
        <f>SUM(E13:L13)</f>
        <v>2</v>
      </c>
      <c r="AD13" s="44">
        <f>IF((AC15/AC13)*100&gt;100,100,(AC15/AC13)*100)</f>
        <v>50</v>
      </c>
      <c r="AE13" s="43">
        <f>SUM(E13:M13)</f>
        <v>2</v>
      </c>
      <c r="AF13" s="44">
        <f>IF((AE15/AE13)*100&gt;100,100,(AE15/AE13)*100)</f>
        <v>50</v>
      </c>
      <c r="AG13" s="43">
        <f>SUM(E13:N13)</f>
        <v>4</v>
      </c>
      <c r="AH13" s="44">
        <f>IF((AG15/AG13)*100&gt;100,100,(AG15/AG13)*100)</f>
        <v>50</v>
      </c>
      <c r="AI13" s="43">
        <f>SUM(E13:O13)</f>
        <v>4</v>
      </c>
      <c r="AJ13" s="44">
        <f>IF((AI15/AI13)*100&gt;100,100,(AI15/AI13)*100)</f>
        <v>50</v>
      </c>
      <c r="AK13" s="74">
        <f t="shared" ref="AK13" si="0">SUM(E13:P13)</f>
        <v>4</v>
      </c>
      <c r="AL13" s="75">
        <f>IF((AK14/AK13)*100&gt;100,100,(AK14/AK13)*100)</f>
        <v>0</v>
      </c>
      <c r="AM13" s="246"/>
      <c r="AN13" s="247"/>
    </row>
    <row r="14" spans="1:40" x14ac:dyDescent="0.2">
      <c r="A14" s="59" t="s">
        <v>77</v>
      </c>
      <c r="B14" s="79"/>
      <c r="C14" s="245"/>
      <c r="D14" s="53"/>
      <c r="E14" s="60"/>
      <c r="F14" s="60"/>
      <c r="G14" s="60"/>
      <c r="H14" s="60">
        <v>1</v>
      </c>
      <c r="I14" s="60"/>
      <c r="J14" s="54"/>
      <c r="K14" s="60"/>
      <c r="L14" s="60"/>
      <c r="M14" s="60"/>
      <c r="N14" s="60">
        <v>1</v>
      </c>
      <c r="O14" s="60"/>
      <c r="P14" s="55"/>
      <c r="Q14" s="39"/>
      <c r="R14" s="44"/>
      <c r="S14" s="41"/>
      <c r="T14" s="42"/>
      <c r="U14" s="43"/>
      <c r="V14" s="44"/>
      <c r="W14" s="43"/>
      <c r="X14" s="44"/>
      <c r="Y14" s="43"/>
      <c r="Z14" s="44"/>
      <c r="AA14" s="43"/>
      <c r="AB14" s="44"/>
      <c r="AC14" s="43"/>
      <c r="AD14" s="44"/>
      <c r="AE14" s="43"/>
      <c r="AF14" s="44"/>
      <c r="AG14" s="43"/>
      <c r="AH14" s="44"/>
      <c r="AI14" s="43"/>
      <c r="AJ14" s="44"/>
      <c r="AK14" s="74"/>
      <c r="AL14" s="75"/>
      <c r="AM14" s="125"/>
      <c r="AN14" s="126"/>
    </row>
    <row r="15" spans="1:40" x14ac:dyDescent="0.2">
      <c r="A15" s="83" t="s">
        <v>78</v>
      </c>
      <c r="B15" s="79"/>
      <c r="C15" s="245"/>
      <c r="D15" s="53" t="s">
        <v>40</v>
      </c>
      <c r="E15" s="60"/>
      <c r="F15" s="60"/>
      <c r="G15" s="60"/>
      <c r="H15" s="60">
        <v>1</v>
      </c>
      <c r="I15" s="60"/>
      <c r="J15" s="54"/>
      <c r="K15" s="60"/>
      <c r="L15" s="60"/>
      <c r="M15" s="60"/>
      <c r="N15" s="60">
        <v>1</v>
      </c>
      <c r="O15" s="60"/>
      <c r="P15" s="55"/>
      <c r="Q15" s="45"/>
      <c r="R15" s="46"/>
      <c r="S15" s="41"/>
      <c r="T15" s="47"/>
      <c r="U15" s="43">
        <f>SUM(E15:H15)</f>
        <v>1</v>
      </c>
      <c r="V15" s="46"/>
      <c r="W15" s="43">
        <f>SUM(E15:I15)</f>
        <v>1</v>
      </c>
      <c r="X15" s="46"/>
      <c r="Y15" s="43">
        <f>SUM(E15:J15)</f>
        <v>1</v>
      </c>
      <c r="Z15" s="46"/>
      <c r="AA15" s="43">
        <f>SUM(E15:K15)</f>
        <v>1</v>
      </c>
      <c r="AB15" s="46"/>
      <c r="AC15" s="43">
        <f>SUM(E15:L15)</f>
        <v>1</v>
      </c>
      <c r="AD15" s="46"/>
      <c r="AE15" s="43">
        <f>SUM(E15:M15)</f>
        <v>1</v>
      </c>
      <c r="AF15" s="46"/>
      <c r="AG15" s="43">
        <f>SUM(E15:N15)</f>
        <v>2</v>
      </c>
      <c r="AH15" s="46"/>
      <c r="AI15" s="43">
        <f>SUM(E15:O15)</f>
        <v>2</v>
      </c>
      <c r="AJ15" s="46"/>
      <c r="AK15" s="74">
        <f t="shared" ref="AK15:AK17" si="1">SUM(E15:P15)</f>
        <v>2</v>
      </c>
      <c r="AL15" s="76"/>
      <c r="AM15" s="246"/>
      <c r="AN15" s="247"/>
    </row>
    <row r="16" spans="1:40" x14ac:dyDescent="0.2">
      <c r="A16" s="102" t="s">
        <v>79</v>
      </c>
      <c r="B16" s="236">
        <v>2</v>
      </c>
      <c r="C16" s="236" t="s">
        <v>38</v>
      </c>
      <c r="D16" s="36" t="s">
        <v>39</v>
      </c>
      <c r="E16" s="84"/>
      <c r="F16" s="84"/>
      <c r="G16" s="37"/>
      <c r="H16" s="84">
        <v>1</v>
      </c>
      <c r="I16" s="84"/>
      <c r="J16" s="84"/>
      <c r="K16" s="84"/>
      <c r="L16" s="84"/>
      <c r="M16" s="37"/>
      <c r="N16" s="84">
        <v>1</v>
      </c>
      <c r="O16" s="84"/>
      <c r="P16" s="98"/>
      <c r="Q16" s="85"/>
      <c r="R16" s="86"/>
      <c r="S16" s="87"/>
      <c r="T16" s="88"/>
      <c r="U16" s="91"/>
      <c r="V16" s="92"/>
      <c r="W16" s="91">
        <f>SUM(E16:I16)</f>
        <v>1</v>
      </c>
      <c r="X16" s="92">
        <f>IF((W17/W16)*100&gt;100,100,(W17/W16)*100)</f>
        <v>0</v>
      </c>
      <c r="Y16" s="91">
        <f>SUM(E16:J16)</f>
        <v>1</v>
      </c>
      <c r="Z16" s="92">
        <f>IF((Y17/Y16)*100&gt;100,100,(Y17/Y16)*100)</f>
        <v>0</v>
      </c>
      <c r="AA16" s="91">
        <f>SUM(E16:K16)</f>
        <v>1</v>
      </c>
      <c r="AB16" s="92">
        <f>IF((AA17/AA16)*100&gt;100,100,(AA17/AA16)*100)</f>
        <v>0</v>
      </c>
      <c r="AC16" s="91">
        <f>SUM(E16:L16)</f>
        <v>1</v>
      </c>
      <c r="AD16" s="92">
        <f>IF((AC17/AC16)*100&gt;100,100,(AC17/AC16)*100)</f>
        <v>0</v>
      </c>
      <c r="AE16" s="91">
        <f>SUM(E16:M16)</f>
        <v>1</v>
      </c>
      <c r="AF16" s="92">
        <f>IF((AE17/AE16)*100&gt;100,100,(AE17/AE16)*100)</f>
        <v>0</v>
      </c>
      <c r="AG16" s="91">
        <f>SUM(E16:N16)</f>
        <v>2</v>
      </c>
      <c r="AH16" s="92">
        <f>IF((AG17/AG16)*100&gt;100,100,(AG17/AG16)*100)</f>
        <v>0</v>
      </c>
      <c r="AI16" s="91">
        <f>SUM(E16:O16)</f>
        <v>2</v>
      </c>
      <c r="AJ16" s="92">
        <f>IF((AI17/AI16)*100&gt;100,100,(AI17/AI16)*100)</f>
        <v>0</v>
      </c>
      <c r="AK16" s="89">
        <f t="shared" si="1"/>
        <v>2</v>
      </c>
      <c r="AL16" s="90">
        <f>IF((AK17/AK16)*100&gt;100,100,(AK17/AK16)*100)</f>
        <v>0</v>
      </c>
      <c r="AM16" s="234"/>
      <c r="AN16" s="235"/>
    </row>
    <row r="17" spans="1:41" x14ac:dyDescent="0.2">
      <c r="A17" s="103"/>
      <c r="B17" s="237"/>
      <c r="C17" s="237"/>
      <c r="D17" s="36" t="s">
        <v>40</v>
      </c>
      <c r="E17" s="84"/>
      <c r="F17" s="84"/>
      <c r="G17" s="37"/>
      <c r="H17" s="84"/>
      <c r="I17" s="84"/>
      <c r="J17" s="84"/>
      <c r="K17" s="84"/>
      <c r="L17" s="84"/>
      <c r="M17" s="37"/>
      <c r="N17" s="84"/>
      <c r="O17" s="84"/>
      <c r="P17" s="98"/>
      <c r="Q17" s="94"/>
      <c r="R17" s="95"/>
      <c r="S17" s="87"/>
      <c r="T17" s="96"/>
      <c r="U17" s="91"/>
      <c r="V17" s="95"/>
      <c r="W17" s="91">
        <f>SUM(E17:I17)</f>
        <v>0</v>
      </c>
      <c r="X17" s="95"/>
      <c r="Y17" s="91">
        <f>SUM(E17:J17)</f>
        <v>0</v>
      </c>
      <c r="Z17" s="95"/>
      <c r="AA17" s="91">
        <f>SUM(E17:K17)</f>
        <v>0</v>
      </c>
      <c r="AB17" s="95"/>
      <c r="AC17" s="91">
        <f>SUM(E17:L17)</f>
        <v>0</v>
      </c>
      <c r="AD17" s="95"/>
      <c r="AE17" s="91">
        <f>SUM(E17:M17)</f>
        <v>0</v>
      </c>
      <c r="AF17" s="95"/>
      <c r="AG17" s="91">
        <f>SUM(E17:N17)</f>
        <v>0</v>
      </c>
      <c r="AH17" s="95"/>
      <c r="AI17" s="91">
        <f>SUM(E17:O17)</f>
        <v>0</v>
      </c>
      <c r="AJ17" s="95"/>
      <c r="AK17" s="89">
        <f t="shared" si="1"/>
        <v>0</v>
      </c>
      <c r="AL17" s="97"/>
      <c r="AM17" s="234"/>
      <c r="AN17" s="235"/>
    </row>
    <row r="18" spans="1:41" ht="52.5" x14ac:dyDescent="0.2">
      <c r="A18" s="56" t="s">
        <v>80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9"/>
      <c r="Q18" s="57"/>
      <c r="R18" s="28"/>
      <c r="S18" s="58"/>
      <c r="T18" s="30"/>
      <c r="U18" s="50"/>
      <c r="V18" s="28">
        <f>V19</f>
        <v>50</v>
      </c>
      <c r="W18" s="50"/>
      <c r="X18" s="28">
        <f>(X19+X22)/2</f>
        <v>25</v>
      </c>
      <c r="Y18" s="50"/>
      <c r="Z18" s="28">
        <f>(Z19+Z22)/2</f>
        <v>25</v>
      </c>
      <c r="AA18" s="50"/>
      <c r="AB18" s="28">
        <f>(AB22+AB19)/2</f>
        <v>25</v>
      </c>
      <c r="AC18" s="50"/>
      <c r="AD18" s="28">
        <f>(AD22+AD19)/2</f>
        <v>25</v>
      </c>
      <c r="AE18" s="50"/>
      <c r="AF18" s="28">
        <f>(AF22+AF19)/2</f>
        <v>25</v>
      </c>
      <c r="AG18" s="50"/>
      <c r="AH18" s="28">
        <f>(AH22+AH19)/2</f>
        <v>25</v>
      </c>
      <c r="AI18" s="50"/>
      <c r="AJ18" s="28">
        <f>(AJ22+AJ19)/2</f>
        <v>25</v>
      </c>
      <c r="AK18" s="77"/>
      <c r="AL18" s="72"/>
      <c r="AM18" s="219"/>
      <c r="AN18" s="220"/>
    </row>
    <row r="19" spans="1:41" x14ac:dyDescent="0.2">
      <c r="A19" s="59" t="s">
        <v>81</v>
      </c>
      <c r="B19" s="79">
        <v>4</v>
      </c>
      <c r="C19" s="244" t="s">
        <v>38</v>
      </c>
      <c r="D19" s="53" t="s">
        <v>39</v>
      </c>
      <c r="E19" s="60">
        <v>1</v>
      </c>
      <c r="F19" s="60">
        <v>2</v>
      </c>
      <c r="G19" s="60">
        <v>1</v>
      </c>
      <c r="H19" s="60"/>
      <c r="I19" s="60"/>
      <c r="J19" s="54"/>
      <c r="K19" s="60"/>
      <c r="L19" s="60"/>
      <c r="M19" s="60"/>
      <c r="N19" s="60"/>
      <c r="O19" s="60"/>
      <c r="P19" s="55"/>
      <c r="Q19" s="39"/>
      <c r="R19" s="44"/>
      <c r="S19" s="41"/>
      <c r="T19" s="42"/>
      <c r="U19" s="43">
        <f>SUM(E19:H19)</f>
        <v>4</v>
      </c>
      <c r="V19" s="44">
        <f>IF((U21/U19)*100&gt;100,100,(U21/U19)*100)</f>
        <v>50</v>
      </c>
      <c r="W19" s="43">
        <f>SUM(E19:I19)</f>
        <v>4</v>
      </c>
      <c r="X19" s="44">
        <f>IF((W21/W19)*100&gt;100,100,(W21/W19)*100)</f>
        <v>50</v>
      </c>
      <c r="Y19" s="43">
        <f>SUM(E19:J19)</f>
        <v>4</v>
      </c>
      <c r="Z19" s="44">
        <f>IF((Y21/Y19)*100&gt;100,100,(Y21/Y19)*100)</f>
        <v>50</v>
      </c>
      <c r="AA19" s="43">
        <f>SUM(E19:K19)</f>
        <v>4</v>
      </c>
      <c r="AB19" s="44">
        <f>IF((AA21/AA19)*100&gt;100,100,(AA21/AA19)*100)</f>
        <v>50</v>
      </c>
      <c r="AC19" s="43">
        <f>SUM(E19:L19)</f>
        <v>4</v>
      </c>
      <c r="AD19" s="44">
        <f>IF((AC21/AC19)*100&gt;100,100,(AC21/AC19)*100)</f>
        <v>50</v>
      </c>
      <c r="AE19" s="43">
        <f>SUM(E19:M19)</f>
        <v>4</v>
      </c>
      <c r="AF19" s="44">
        <f>IF((AE21/AE19)*100&gt;100,100,(AE21/AE19)*100)</f>
        <v>50</v>
      </c>
      <c r="AG19" s="43">
        <f>SUM(E19:N19)</f>
        <v>4</v>
      </c>
      <c r="AH19" s="44">
        <f>IF((AG21/AG19)*100&gt;100,100,(AG21/AG19)*100)</f>
        <v>50</v>
      </c>
      <c r="AI19" s="43">
        <f>SUM(E19:O19)</f>
        <v>4</v>
      </c>
      <c r="AJ19" s="44">
        <f>IF((AI21/AI19)*100&gt;100,100,(AI21/AI19)*100)</f>
        <v>50</v>
      </c>
      <c r="AK19" s="74">
        <f t="shared" ref="AK19" si="2">SUM(E19:P19)</f>
        <v>4</v>
      </c>
      <c r="AL19" s="75">
        <f>IF((AK20/AK19)*100&gt;100,100,(AK20/AK19)*100)</f>
        <v>0</v>
      </c>
      <c r="AM19" s="246"/>
      <c r="AN19" s="247"/>
    </row>
    <row r="20" spans="1:41" x14ac:dyDescent="0.2">
      <c r="A20" s="59" t="s">
        <v>77</v>
      </c>
      <c r="B20" s="79"/>
      <c r="C20" s="245"/>
      <c r="D20" s="53"/>
      <c r="E20" s="60">
        <v>1</v>
      </c>
      <c r="F20" s="60">
        <v>1</v>
      </c>
      <c r="G20" s="60"/>
      <c r="H20" s="60"/>
      <c r="I20" s="60"/>
      <c r="J20" s="54"/>
      <c r="K20" s="60"/>
      <c r="L20" s="60"/>
      <c r="M20" s="60"/>
      <c r="N20" s="60"/>
      <c r="O20" s="60"/>
      <c r="P20" s="55"/>
      <c r="Q20" s="39"/>
      <c r="R20" s="44"/>
      <c r="S20" s="41"/>
      <c r="T20" s="42"/>
      <c r="U20" s="43"/>
      <c r="V20" s="44"/>
      <c r="W20" s="43"/>
      <c r="X20" s="44"/>
      <c r="Y20" s="43"/>
      <c r="Z20" s="44"/>
      <c r="AA20" s="43"/>
      <c r="AB20" s="44"/>
      <c r="AC20" s="43"/>
      <c r="AD20" s="44"/>
      <c r="AE20" s="43"/>
      <c r="AF20" s="44"/>
      <c r="AG20" s="43"/>
      <c r="AH20" s="44"/>
      <c r="AI20" s="43"/>
      <c r="AJ20" s="44"/>
      <c r="AK20" s="74"/>
      <c r="AL20" s="75"/>
      <c r="AM20" s="125"/>
      <c r="AN20" s="126"/>
    </row>
    <row r="21" spans="1:41" ht="26.25" customHeight="1" x14ac:dyDescent="0.2">
      <c r="A21" s="83" t="s">
        <v>78</v>
      </c>
      <c r="B21" s="79"/>
      <c r="C21" s="245"/>
      <c r="D21" s="53"/>
      <c r="E21" s="60"/>
      <c r="F21" s="60">
        <v>1</v>
      </c>
      <c r="G21" s="60">
        <v>1</v>
      </c>
      <c r="H21" s="60"/>
      <c r="I21" s="60"/>
      <c r="J21" s="54"/>
      <c r="K21" s="60"/>
      <c r="L21" s="60"/>
      <c r="M21" s="60"/>
      <c r="N21" s="60"/>
      <c r="O21" s="60"/>
      <c r="P21" s="55"/>
      <c r="Q21" s="45"/>
      <c r="R21" s="46"/>
      <c r="S21" s="41"/>
      <c r="T21" s="47"/>
      <c r="U21" s="43">
        <f>SUM(E21:H21)</f>
        <v>2</v>
      </c>
      <c r="V21" s="46"/>
      <c r="W21" s="43">
        <f>SUM(E21:I21)</f>
        <v>2</v>
      </c>
      <c r="X21" s="46"/>
      <c r="Y21" s="43">
        <f>SUM(E21:J21)</f>
        <v>2</v>
      </c>
      <c r="Z21" s="46"/>
      <c r="AA21" s="43">
        <f>SUM(E21:K21)</f>
        <v>2</v>
      </c>
      <c r="AB21" s="46"/>
      <c r="AC21" s="43">
        <f>SUM(E21:L21)</f>
        <v>2</v>
      </c>
      <c r="AD21" s="46"/>
      <c r="AE21" s="43">
        <f>SUM(E21:M21)</f>
        <v>2</v>
      </c>
      <c r="AF21" s="46"/>
      <c r="AG21" s="43">
        <f>SUM(E21:N21)</f>
        <v>2</v>
      </c>
      <c r="AH21" s="46"/>
      <c r="AI21" s="43">
        <f>SUM(E21:O21)</f>
        <v>2</v>
      </c>
      <c r="AJ21" s="46"/>
      <c r="AK21" s="74"/>
      <c r="AL21" s="76"/>
      <c r="AM21" s="246"/>
      <c r="AN21" s="247"/>
    </row>
    <row r="22" spans="1:41" x14ac:dyDescent="0.2">
      <c r="A22" s="102" t="s">
        <v>82</v>
      </c>
      <c r="B22" s="236"/>
      <c r="C22" s="236" t="s">
        <v>83</v>
      </c>
      <c r="D22" s="36" t="s">
        <v>39</v>
      </c>
      <c r="E22" s="84"/>
      <c r="F22" s="84"/>
      <c r="G22" s="37"/>
      <c r="H22" s="84">
        <v>1</v>
      </c>
      <c r="I22" s="84">
        <v>1</v>
      </c>
      <c r="J22" s="84">
        <v>1</v>
      </c>
      <c r="K22" s="84"/>
      <c r="L22" s="84"/>
      <c r="M22" s="37"/>
      <c r="N22" s="84"/>
      <c r="O22" s="84"/>
      <c r="P22" s="98"/>
      <c r="Q22" s="85"/>
      <c r="R22" s="86"/>
      <c r="S22" s="87"/>
      <c r="T22" s="88"/>
      <c r="U22" s="91"/>
      <c r="V22" s="92"/>
      <c r="W22" s="91">
        <f>SUM(E22:I22)</f>
        <v>2</v>
      </c>
      <c r="X22" s="92">
        <f>IF((W23/W22)*100&gt;100,100,(W23/W22)*100)</f>
        <v>0</v>
      </c>
      <c r="Y22" s="91">
        <f>SUM(E22:J22)</f>
        <v>3</v>
      </c>
      <c r="Z22" s="92">
        <f>IF((Y23/Y22)*100&gt;100,100,(Y23/Y22)*100)</f>
        <v>0</v>
      </c>
      <c r="AA22" s="91">
        <f>SUM(E22:K22)</f>
        <v>3</v>
      </c>
      <c r="AB22" s="92">
        <f>IF((AA23/AA22)*100&gt;100,100,(AA23/AA22)*100)</f>
        <v>0</v>
      </c>
      <c r="AC22" s="91">
        <f>SUM(E22:L22)</f>
        <v>3</v>
      </c>
      <c r="AD22" s="92">
        <f>IF((AC23/AC22)*100&gt;100,100,(AC23/AC22)*100)</f>
        <v>0</v>
      </c>
      <c r="AE22" s="91">
        <f>SUM(E22:M22)</f>
        <v>3</v>
      </c>
      <c r="AF22" s="92">
        <f>IF((AE23/AE22)*100&gt;100,100,(AE23/AE22)*100)</f>
        <v>0</v>
      </c>
      <c r="AG22" s="91">
        <f>SUM(E22:N22)</f>
        <v>3</v>
      </c>
      <c r="AH22" s="92">
        <f>IF((AG23/AG22)*100&gt;100,100,(AG23/AG22)*100)</f>
        <v>0</v>
      </c>
      <c r="AI22" s="91">
        <f>SUM(E22:O22)</f>
        <v>3</v>
      </c>
      <c r="AJ22" s="92">
        <f>IF((AI23/AI22)*100&gt;100,100,(AI23/AI22)*100)</f>
        <v>0</v>
      </c>
      <c r="AK22" s="89">
        <f t="shared" ref="AK22:AK25" si="3">SUM(E22:P22)</f>
        <v>3</v>
      </c>
      <c r="AL22" s="90">
        <f>IF((AK23/AK22)*100&gt;100,100,(AK23/AK22)*100)</f>
        <v>0</v>
      </c>
      <c r="AM22" s="234"/>
      <c r="AN22" s="235"/>
    </row>
    <row r="23" spans="1:41" x14ac:dyDescent="0.2">
      <c r="A23" s="103" t="s">
        <v>85</v>
      </c>
      <c r="B23" s="237"/>
      <c r="C23" s="237"/>
      <c r="D23" s="36" t="s">
        <v>40</v>
      </c>
      <c r="E23" s="84"/>
      <c r="F23" s="84"/>
      <c r="G23" s="37"/>
      <c r="H23" s="84"/>
      <c r="I23" s="84"/>
      <c r="J23" s="84"/>
      <c r="K23" s="84"/>
      <c r="L23" s="84"/>
      <c r="M23" s="37"/>
      <c r="N23" s="84"/>
      <c r="O23" s="84"/>
      <c r="P23" s="98"/>
      <c r="Q23" s="94"/>
      <c r="R23" s="95"/>
      <c r="S23" s="87"/>
      <c r="T23" s="96"/>
      <c r="U23" s="91"/>
      <c r="V23" s="95"/>
      <c r="W23" s="91">
        <f>SUM(E23:I23)</f>
        <v>0</v>
      </c>
      <c r="X23" s="95"/>
      <c r="Y23" s="91">
        <f>SUM(E23:J23)</f>
        <v>0</v>
      </c>
      <c r="Z23" s="95"/>
      <c r="AA23" s="91">
        <f>SUM(E23:K23)</f>
        <v>0</v>
      </c>
      <c r="AB23" s="95"/>
      <c r="AC23" s="91">
        <f>SUM(E23:L23)</f>
        <v>0</v>
      </c>
      <c r="AD23" s="95"/>
      <c r="AE23" s="91">
        <f>SUM(E23:M23)</f>
        <v>0</v>
      </c>
      <c r="AF23" s="95"/>
      <c r="AG23" s="91">
        <f>SUM(E23:N23)</f>
        <v>0</v>
      </c>
      <c r="AH23" s="95"/>
      <c r="AI23" s="91">
        <f>SUM(E23:O23)</f>
        <v>0</v>
      </c>
      <c r="AJ23" s="95"/>
      <c r="AK23" s="89">
        <f t="shared" si="3"/>
        <v>0</v>
      </c>
      <c r="AL23" s="97"/>
      <c r="AM23" s="234"/>
      <c r="AN23" s="235"/>
    </row>
    <row r="24" spans="1:41" x14ac:dyDescent="0.2">
      <c r="A24" s="102" t="s">
        <v>84</v>
      </c>
      <c r="B24" s="236">
        <v>12</v>
      </c>
      <c r="C24" s="236" t="s">
        <v>38</v>
      </c>
      <c r="D24" s="36" t="s">
        <v>39</v>
      </c>
      <c r="E24" s="84">
        <v>1</v>
      </c>
      <c r="F24" s="84">
        <v>1</v>
      </c>
      <c r="G24" s="84">
        <v>1</v>
      </c>
      <c r="H24" s="84">
        <v>1</v>
      </c>
      <c r="I24" s="84">
        <v>1</v>
      </c>
      <c r="J24" s="84">
        <v>1</v>
      </c>
      <c r="K24" s="84">
        <v>1</v>
      </c>
      <c r="L24" s="84">
        <v>1</v>
      </c>
      <c r="M24" s="84">
        <v>1</v>
      </c>
      <c r="N24" s="84">
        <v>1</v>
      </c>
      <c r="O24" s="84">
        <v>1</v>
      </c>
      <c r="P24" s="84">
        <v>1</v>
      </c>
      <c r="Q24" s="84">
        <v>1</v>
      </c>
      <c r="R24" s="84">
        <v>1</v>
      </c>
      <c r="S24" s="84">
        <v>1</v>
      </c>
      <c r="T24" s="84">
        <v>1</v>
      </c>
      <c r="U24" s="91"/>
      <c r="V24" s="92"/>
      <c r="W24" s="91">
        <f>SUM(E24:I24)</f>
        <v>5</v>
      </c>
      <c r="X24" s="92">
        <f>IF((W25/W24)*100&gt;100,100,(W25/W24)*100)</f>
        <v>0</v>
      </c>
      <c r="Y24" s="91">
        <f>SUM(E24:J24)</f>
        <v>6</v>
      </c>
      <c r="Z24" s="92">
        <f>IF((Y25/Y24)*100&gt;100,100,(Y25/Y24)*100)</f>
        <v>0</v>
      </c>
      <c r="AA24" s="91">
        <f>SUM(E24:K24)</f>
        <v>7</v>
      </c>
      <c r="AB24" s="92">
        <f>IF((AA25/AA24)*100&gt;100,100,(AA25/AA24)*100)</f>
        <v>0</v>
      </c>
      <c r="AC24" s="91">
        <f>SUM(E24:L24)</f>
        <v>8</v>
      </c>
      <c r="AD24" s="92">
        <f>IF((AC25/AC24)*100&gt;100,100,(AC25/AC24)*100)</f>
        <v>0</v>
      </c>
      <c r="AE24" s="91">
        <f>SUM(E24:M24)</f>
        <v>9</v>
      </c>
      <c r="AF24" s="92">
        <f>IF((AE25/AE24)*100&gt;100,100,(AE25/AE24)*100)</f>
        <v>0</v>
      </c>
      <c r="AG24" s="91">
        <f>SUM(E24:N24)</f>
        <v>10</v>
      </c>
      <c r="AH24" s="92">
        <f>IF((AG25/AG24)*100&gt;100,100,(AG25/AG24)*100)</f>
        <v>0</v>
      </c>
      <c r="AI24" s="91">
        <f>SUM(E24:O24)</f>
        <v>11</v>
      </c>
      <c r="AJ24" s="92">
        <f>IF((AI25/AI24)*100&gt;100,100,(AI25/AI24)*100)</f>
        <v>0</v>
      </c>
      <c r="AK24" s="89">
        <f t="shared" si="3"/>
        <v>12</v>
      </c>
      <c r="AL24" s="90">
        <f>IF((AK25/AK24)*100&gt;100,100,(AK25/AK24)*100)</f>
        <v>0</v>
      </c>
      <c r="AM24" s="234"/>
      <c r="AN24" s="235"/>
    </row>
    <row r="25" spans="1:41" x14ac:dyDescent="0.2">
      <c r="A25" s="103"/>
      <c r="B25" s="237"/>
      <c r="C25" s="237"/>
      <c r="D25" s="36" t="s">
        <v>40</v>
      </c>
      <c r="E25" s="84"/>
      <c r="F25" s="84"/>
      <c r="G25" s="37"/>
      <c r="H25" s="84"/>
      <c r="I25" s="84"/>
      <c r="J25" s="84"/>
      <c r="K25" s="84"/>
      <c r="L25" s="84"/>
      <c r="M25" s="37"/>
      <c r="N25" s="84"/>
      <c r="O25" s="84"/>
      <c r="P25" s="98"/>
      <c r="Q25" s="94"/>
      <c r="R25" s="95"/>
      <c r="S25" s="87"/>
      <c r="T25" s="96"/>
      <c r="U25" s="91"/>
      <c r="V25" s="95"/>
      <c r="W25" s="91">
        <f>SUM(E25:I25)</f>
        <v>0</v>
      </c>
      <c r="X25" s="95"/>
      <c r="Y25" s="91">
        <f>SUM(E25:J25)</f>
        <v>0</v>
      </c>
      <c r="Z25" s="95"/>
      <c r="AA25" s="91">
        <f>SUM(E25:K25)</f>
        <v>0</v>
      </c>
      <c r="AB25" s="95"/>
      <c r="AC25" s="91">
        <f>SUM(E25:L25)</f>
        <v>0</v>
      </c>
      <c r="AD25" s="95"/>
      <c r="AE25" s="91">
        <f>SUM(E25:M25)</f>
        <v>0</v>
      </c>
      <c r="AF25" s="95"/>
      <c r="AG25" s="91">
        <f>SUM(E25:N25)</f>
        <v>0</v>
      </c>
      <c r="AH25" s="95"/>
      <c r="AI25" s="91">
        <f>SUM(E25:O25)</f>
        <v>0</v>
      </c>
      <c r="AJ25" s="95"/>
      <c r="AK25" s="89">
        <f t="shared" si="3"/>
        <v>0</v>
      </c>
      <c r="AL25" s="97"/>
      <c r="AM25" s="234"/>
      <c r="AN25" s="235"/>
      <c r="AO25" s="61"/>
    </row>
  </sheetData>
  <mergeCells count="46">
    <mergeCell ref="A1:AN1"/>
    <mergeCell ref="A2:AN2"/>
    <mergeCell ref="A3:AN3"/>
    <mergeCell ref="A8:A11"/>
    <mergeCell ref="B8:P8"/>
    <mergeCell ref="Q8:R10"/>
    <mergeCell ref="S8:T10"/>
    <mergeCell ref="U8:V10"/>
    <mergeCell ref="W8:X10"/>
    <mergeCell ref="Y8:Z10"/>
    <mergeCell ref="AM8:AN11"/>
    <mergeCell ref="B9:B10"/>
    <mergeCell ref="C9:C10"/>
    <mergeCell ref="D9:D10"/>
    <mergeCell ref="E9:G9"/>
    <mergeCell ref="H9:P9"/>
    <mergeCell ref="E10:G10"/>
    <mergeCell ref="H10:J10"/>
    <mergeCell ref="K10:M10"/>
    <mergeCell ref="N10:P10"/>
    <mergeCell ref="AA8:AB10"/>
    <mergeCell ref="AC8:AD10"/>
    <mergeCell ref="AE8:AF10"/>
    <mergeCell ref="AG8:AH10"/>
    <mergeCell ref="AI8:AJ10"/>
    <mergeCell ref="AK8:AL10"/>
    <mergeCell ref="B22:B23"/>
    <mergeCell ref="C22:C23"/>
    <mergeCell ref="B24:B25"/>
    <mergeCell ref="C24:C25"/>
    <mergeCell ref="AM24:AN24"/>
    <mergeCell ref="AM25:AN25"/>
    <mergeCell ref="AM22:AN22"/>
    <mergeCell ref="AM23:AN23"/>
    <mergeCell ref="AM12:AN12"/>
    <mergeCell ref="C13:C15"/>
    <mergeCell ref="B16:B17"/>
    <mergeCell ref="C16:C17"/>
    <mergeCell ref="C19:C21"/>
    <mergeCell ref="AM21:AN21"/>
    <mergeCell ref="AM17:AN17"/>
    <mergeCell ref="AM18:AN18"/>
    <mergeCell ref="AM19:AN19"/>
    <mergeCell ref="AM13:AN13"/>
    <mergeCell ref="AM15:AN15"/>
    <mergeCell ref="AM16:AN16"/>
  </mergeCells>
  <pageMargins left="0.23622047244094499" right="0.23622047244094499" top="0.75" bottom="0.39370078740157499" header="0.31496062992126" footer="0.118110236220472"/>
  <pageSetup paperSize="9" scale="49" fitToHeight="0" orientation="landscape" r:id="rId1"/>
  <headerFooter alignWithMargins="0">
    <oddFooter>&amp;C&amp;"TH SarabunPSK,ธรรมดา"&amp;14&amp;F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O54"/>
  <sheetViews>
    <sheetView zoomScale="60" zoomScaleNormal="60" zoomScaleSheetLayoutView="70" workbookViewId="0">
      <pane xSplit="1" ySplit="11" topLeftCell="B12" activePane="bottomRight" state="frozen"/>
      <selection pane="topRight" activeCell="B1" sqref="B1"/>
      <selection pane="bottomLeft" activeCell="A8" sqref="A8"/>
      <selection pane="bottomRight" activeCell="C33" sqref="C33:C34"/>
    </sheetView>
  </sheetViews>
  <sheetFormatPr defaultColWidth="11.375" defaultRowHeight="26.25" x14ac:dyDescent="0.2"/>
  <cols>
    <col min="1" max="1" width="108.875" style="1" customWidth="1"/>
    <col min="2" max="2" width="9" style="64" customWidth="1"/>
    <col min="3" max="3" width="8.125" style="64" customWidth="1"/>
    <col min="4" max="4" width="8.875" style="64" customWidth="1"/>
    <col min="5" max="16" width="7.25" style="64" customWidth="1"/>
    <col min="17" max="17" width="6.75" style="1" hidden="1" customWidth="1"/>
    <col min="18" max="18" width="6.75" style="66" hidden="1" customWidth="1"/>
    <col min="19" max="19" width="6.75" style="1" hidden="1" customWidth="1"/>
    <col min="20" max="20" width="6.75" style="66" hidden="1" customWidth="1"/>
    <col min="21" max="21" width="6.75" style="1" hidden="1" customWidth="1"/>
    <col min="22" max="22" width="6.75" style="66" hidden="1" customWidth="1"/>
    <col min="23" max="23" width="6.75" style="1" hidden="1" customWidth="1"/>
    <col min="24" max="24" width="6.75" style="66" hidden="1" customWidth="1"/>
    <col min="25" max="25" width="6.75" style="1" hidden="1" customWidth="1"/>
    <col min="26" max="26" width="6.75" style="66" hidden="1" customWidth="1"/>
    <col min="27" max="27" width="6.75" style="1" hidden="1" customWidth="1"/>
    <col min="28" max="28" width="6.75" style="66" hidden="1" customWidth="1"/>
    <col min="29" max="29" width="6.75" style="1" hidden="1" customWidth="1"/>
    <col min="30" max="30" width="6.75" style="66" hidden="1" customWidth="1"/>
    <col min="31" max="31" width="6.75" style="1" hidden="1" customWidth="1"/>
    <col min="32" max="32" width="6.75" style="66" hidden="1" customWidth="1"/>
    <col min="33" max="33" width="6.75" style="1" hidden="1" customWidth="1"/>
    <col min="34" max="34" width="6.75" style="66" hidden="1" customWidth="1"/>
    <col min="35" max="35" width="6.75" style="1" hidden="1" customWidth="1"/>
    <col min="36" max="36" width="6.75" style="66" hidden="1" customWidth="1"/>
    <col min="37" max="37" width="6.75" style="1" customWidth="1"/>
    <col min="38" max="38" width="8.375" style="66" bestFit="1" customWidth="1"/>
    <col min="39" max="39" width="16.625" style="1" customWidth="1"/>
    <col min="40" max="40" width="16.75" style="66" customWidth="1"/>
    <col min="41" max="246" width="8" style="1" customWidth="1"/>
    <col min="247" max="247" width="11.375" style="1" bestFit="1" customWidth="1"/>
    <col min="248" max="16384" width="11.375" style="1"/>
  </cols>
  <sheetData>
    <row r="1" spans="1:40" ht="22.5" customHeight="1" x14ac:dyDescent="0.2">
      <c r="A1" s="184" t="s">
        <v>65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</row>
    <row r="2" spans="1:40" x14ac:dyDescent="0.2">
      <c r="A2" s="184" t="s">
        <v>66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</row>
    <row r="3" spans="1:40" x14ac:dyDescent="0.2">
      <c r="A3" s="184" t="s">
        <v>67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</row>
    <row r="4" spans="1:40" s="66" customFormat="1" x14ac:dyDescent="0.2">
      <c r="A4" s="130" t="s">
        <v>68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</row>
    <row r="5" spans="1:40" x14ac:dyDescent="0.2">
      <c r="A5" s="130" t="s">
        <v>69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</row>
    <row r="6" spans="1:40" x14ac:dyDescent="0.2">
      <c r="A6" s="130" t="s">
        <v>70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</row>
    <row r="7" spans="1:40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3" t="s">
        <v>0</v>
      </c>
    </row>
    <row r="8" spans="1:40" s="4" customFormat="1" ht="26.25" customHeight="1" x14ac:dyDescent="0.2">
      <c r="A8" s="248" t="s">
        <v>1</v>
      </c>
      <c r="B8" s="186" t="s">
        <v>2</v>
      </c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8" t="s">
        <v>3</v>
      </c>
      <c r="R8" s="189"/>
      <c r="S8" s="194" t="s">
        <v>4</v>
      </c>
      <c r="T8" s="189"/>
      <c r="U8" s="194" t="s">
        <v>5</v>
      </c>
      <c r="V8" s="189"/>
      <c r="W8" s="194" t="s">
        <v>6</v>
      </c>
      <c r="X8" s="189"/>
      <c r="Y8" s="194" t="s">
        <v>7</v>
      </c>
      <c r="Z8" s="189"/>
      <c r="AA8" s="194" t="s">
        <v>8</v>
      </c>
      <c r="AB8" s="189"/>
      <c r="AC8" s="194" t="s">
        <v>9</v>
      </c>
      <c r="AD8" s="189"/>
      <c r="AE8" s="194" t="s">
        <v>10</v>
      </c>
      <c r="AF8" s="189"/>
      <c r="AG8" s="194" t="s">
        <v>11</v>
      </c>
      <c r="AH8" s="189"/>
      <c r="AI8" s="194" t="s">
        <v>12</v>
      </c>
      <c r="AJ8" s="189"/>
      <c r="AK8" s="194" t="s">
        <v>13</v>
      </c>
      <c r="AL8" s="189"/>
      <c r="AM8" s="194" t="s">
        <v>14</v>
      </c>
      <c r="AN8" s="189"/>
    </row>
    <row r="9" spans="1:40" s="4" customFormat="1" x14ac:dyDescent="0.2">
      <c r="A9" s="248"/>
      <c r="B9" s="214" t="s">
        <v>15</v>
      </c>
      <c r="C9" s="214" t="s">
        <v>16</v>
      </c>
      <c r="D9" s="216" t="s">
        <v>17</v>
      </c>
      <c r="E9" s="197">
        <v>2565</v>
      </c>
      <c r="F9" s="197"/>
      <c r="G9" s="197"/>
      <c r="H9" s="197">
        <v>2566</v>
      </c>
      <c r="I9" s="197"/>
      <c r="J9" s="197"/>
      <c r="K9" s="197"/>
      <c r="L9" s="197"/>
      <c r="M9" s="197"/>
      <c r="N9" s="197"/>
      <c r="O9" s="197"/>
      <c r="P9" s="186"/>
      <c r="Q9" s="190"/>
      <c r="R9" s="191"/>
      <c r="S9" s="195"/>
      <c r="T9" s="191"/>
      <c r="U9" s="195"/>
      <c r="V9" s="191"/>
      <c r="W9" s="195"/>
      <c r="X9" s="191"/>
      <c r="Y9" s="195"/>
      <c r="Z9" s="191"/>
      <c r="AA9" s="195"/>
      <c r="AB9" s="191"/>
      <c r="AC9" s="195"/>
      <c r="AD9" s="191"/>
      <c r="AE9" s="195"/>
      <c r="AF9" s="191"/>
      <c r="AG9" s="195"/>
      <c r="AH9" s="191"/>
      <c r="AI9" s="195"/>
      <c r="AJ9" s="191"/>
      <c r="AK9" s="195"/>
      <c r="AL9" s="191"/>
      <c r="AM9" s="195"/>
      <c r="AN9" s="191"/>
    </row>
    <row r="10" spans="1:40" s="4" customFormat="1" x14ac:dyDescent="0.2">
      <c r="A10" s="248"/>
      <c r="B10" s="249"/>
      <c r="C10" s="249"/>
      <c r="D10" s="250"/>
      <c r="E10" s="197" t="s">
        <v>18</v>
      </c>
      <c r="F10" s="197"/>
      <c r="G10" s="197"/>
      <c r="H10" s="186" t="s">
        <v>19</v>
      </c>
      <c r="I10" s="187"/>
      <c r="J10" s="218"/>
      <c r="K10" s="197" t="s">
        <v>20</v>
      </c>
      <c r="L10" s="197"/>
      <c r="M10" s="197"/>
      <c r="N10" s="197" t="s">
        <v>21</v>
      </c>
      <c r="O10" s="197"/>
      <c r="P10" s="186"/>
      <c r="Q10" s="192"/>
      <c r="R10" s="193"/>
      <c r="S10" s="196"/>
      <c r="T10" s="193"/>
      <c r="U10" s="196"/>
      <c r="V10" s="193"/>
      <c r="W10" s="196"/>
      <c r="X10" s="193"/>
      <c r="Y10" s="196"/>
      <c r="Z10" s="193"/>
      <c r="AA10" s="196"/>
      <c r="AB10" s="193"/>
      <c r="AC10" s="196"/>
      <c r="AD10" s="193"/>
      <c r="AE10" s="196"/>
      <c r="AF10" s="193"/>
      <c r="AG10" s="196"/>
      <c r="AH10" s="193"/>
      <c r="AI10" s="196"/>
      <c r="AJ10" s="193"/>
      <c r="AK10" s="196"/>
      <c r="AL10" s="193"/>
      <c r="AM10" s="195"/>
      <c r="AN10" s="191"/>
    </row>
    <row r="11" spans="1:40" s="4" customFormat="1" x14ac:dyDescent="0.2">
      <c r="A11" s="248"/>
      <c r="B11" s="5"/>
      <c r="C11" s="5"/>
      <c r="D11" s="6"/>
      <c r="E11" s="7" t="s">
        <v>22</v>
      </c>
      <c r="F11" s="8" t="s">
        <v>23</v>
      </c>
      <c r="G11" s="8" t="s">
        <v>24</v>
      </c>
      <c r="H11" s="8" t="s">
        <v>25</v>
      </c>
      <c r="I11" s="8" t="s">
        <v>26</v>
      </c>
      <c r="J11" s="8" t="s">
        <v>27</v>
      </c>
      <c r="K11" s="8" t="s">
        <v>28</v>
      </c>
      <c r="L11" s="8" t="s">
        <v>29</v>
      </c>
      <c r="M11" s="8" t="s">
        <v>30</v>
      </c>
      <c r="N11" s="8" t="s">
        <v>31</v>
      </c>
      <c r="O11" s="8" t="s">
        <v>32</v>
      </c>
      <c r="P11" s="9" t="s">
        <v>33</v>
      </c>
      <c r="Q11" s="10" t="s">
        <v>34</v>
      </c>
      <c r="R11" s="11" t="s">
        <v>35</v>
      </c>
      <c r="S11" s="11" t="s">
        <v>34</v>
      </c>
      <c r="T11" s="11" t="s">
        <v>35</v>
      </c>
      <c r="U11" s="11" t="s">
        <v>34</v>
      </c>
      <c r="V11" s="11" t="s">
        <v>35</v>
      </c>
      <c r="W11" s="11" t="s">
        <v>34</v>
      </c>
      <c r="X11" s="11" t="s">
        <v>35</v>
      </c>
      <c r="Y11" s="11" t="s">
        <v>34</v>
      </c>
      <c r="Z11" s="11" t="s">
        <v>35</v>
      </c>
      <c r="AA11" s="11" t="s">
        <v>34</v>
      </c>
      <c r="AB11" s="11" t="s">
        <v>35</v>
      </c>
      <c r="AC11" s="11" t="s">
        <v>34</v>
      </c>
      <c r="AD11" s="11" t="s">
        <v>35</v>
      </c>
      <c r="AE11" s="11" t="s">
        <v>34</v>
      </c>
      <c r="AF11" s="11" t="s">
        <v>35</v>
      </c>
      <c r="AG11" s="11" t="s">
        <v>34</v>
      </c>
      <c r="AH11" s="11" t="s">
        <v>35</v>
      </c>
      <c r="AI11" s="11" t="s">
        <v>34</v>
      </c>
      <c r="AJ11" s="11" t="s">
        <v>35</v>
      </c>
      <c r="AK11" s="11" t="s">
        <v>34</v>
      </c>
      <c r="AL11" s="11" t="s">
        <v>35</v>
      </c>
      <c r="AM11" s="196"/>
      <c r="AN11" s="193"/>
    </row>
    <row r="12" spans="1:40" s="4" customFormat="1" x14ac:dyDescent="0.2">
      <c r="A12" s="127"/>
      <c r="B12" s="128"/>
      <c r="C12" s="128"/>
      <c r="D12" s="129"/>
      <c r="E12" s="7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10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24"/>
      <c r="AL12" s="124"/>
      <c r="AM12" s="123"/>
      <c r="AN12" s="122"/>
    </row>
    <row r="13" spans="1:40" s="4" customFormat="1" x14ac:dyDescent="0.2">
      <c r="A13" s="12" t="s">
        <v>36</v>
      </c>
      <c r="B13" s="13"/>
      <c r="C13" s="13"/>
      <c r="D13" s="1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5"/>
      <c r="Q13" s="16"/>
      <c r="R13" s="17" t="e">
        <f>R14</f>
        <v>#REF!</v>
      </c>
      <c r="S13" s="18"/>
      <c r="T13" s="19" t="e">
        <f>T14</f>
        <v>#DIV/0!</v>
      </c>
      <c r="U13" s="20"/>
      <c r="V13" s="17" t="e">
        <f>V14</f>
        <v>#DIV/0!</v>
      </c>
      <c r="W13" s="20"/>
      <c r="X13" s="17" t="e">
        <f>X14</f>
        <v>#REF!</v>
      </c>
      <c r="Y13" s="20"/>
      <c r="Z13" s="17" t="e">
        <f>Z14</f>
        <v>#REF!</v>
      </c>
      <c r="AA13" s="20"/>
      <c r="AB13" s="17" t="e">
        <f>AB14</f>
        <v>#REF!</v>
      </c>
      <c r="AC13" s="20"/>
      <c r="AD13" s="17" t="e">
        <f>AD14</f>
        <v>#REF!</v>
      </c>
      <c r="AE13" s="20"/>
      <c r="AF13" s="17" t="e">
        <f>AF14</f>
        <v>#REF!</v>
      </c>
      <c r="AG13" s="20"/>
      <c r="AH13" s="17" t="e">
        <f>AH14</f>
        <v>#REF!</v>
      </c>
      <c r="AI13" s="20"/>
      <c r="AJ13" s="17" t="e">
        <f>AJ14</f>
        <v>#REF!</v>
      </c>
      <c r="AK13" s="67"/>
      <c r="AL13" s="68">
        <f>AL14</f>
        <v>0</v>
      </c>
      <c r="AM13" s="198"/>
      <c r="AN13" s="199"/>
    </row>
    <row r="14" spans="1:40" x14ac:dyDescent="0.2">
      <c r="A14" s="21" t="s">
        <v>37</v>
      </c>
      <c r="B14" s="22"/>
      <c r="C14" s="22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4"/>
      <c r="Q14" s="16"/>
      <c r="R14" s="17" t="e">
        <f>(#REF!+R30+R32)/3</f>
        <v>#REF!</v>
      </c>
      <c r="S14" s="18"/>
      <c r="T14" s="19" t="e">
        <f>(T15+#REF!+T30+T32)/4</f>
        <v>#DIV/0!</v>
      </c>
      <c r="U14" s="20"/>
      <c r="V14" s="17" t="e">
        <f>(V15+V19+#REF!+V23+V30+V32+#REF!)/7</f>
        <v>#DIV/0!</v>
      </c>
      <c r="W14" s="20"/>
      <c r="X14" s="17" t="e">
        <f>(X15+X19+#REF!+X23+X30+X32+#REF!)/7</f>
        <v>#REF!</v>
      </c>
      <c r="Y14" s="20"/>
      <c r="Z14" s="17" t="e">
        <f>(Z15+Z19+#REF!+Z23+Z30+Z32+#REF!)/7</f>
        <v>#REF!</v>
      </c>
      <c r="AA14" s="20"/>
      <c r="AB14" s="17" t="e">
        <f>(AB15+AB19+#REF!+AB23+AB30+AB32+#REF!+#REF!)/8</f>
        <v>#REF!</v>
      </c>
      <c r="AC14" s="20"/>
      <c r="AD14" s="17" t="e">
        <f>(AD15+AD19+#REF!+AD23+AD30+AD32+#REF!+#REF!)/8</f>
        <v>#REF!</v>
      </c>
      <c r="AE14" s="20"/>
      <c r="AF14" s="17" t="e">
        <f>(AF15+AF19+#REF!+AF23+AF30+AF32+#REF!+#REF!)/8</f>
        <v>#REF!</v>
      </c>
      <c r="AG14" s="20"/>
      <c r="AH14" s="17" t="e">
        <f>(AH15+AH19+#REF!+AH23+AH30+AH32+#REF!+#REF!)/8</f>
        <v>#REF!</v>
      </c>
      <c r="AI14" s="20"/>
      <c r="AJ14" s="17" t="e">
        <f>(AJ15+AJ17+AJ19+#REF!+AJ23+AJ30+AJ32+#REF!+#REF!)/9</f>
        <v>#REF!</v>
      </c>
      <c r="AK14" s="69"/>
      <c r="AL14" s="70">
        <f>(AL15+AL17+AL19+AL23+AL30+AL32)/9</f>
        <v>0</v>
      </c>
      <c r="AM14" s="242"/>
      <c r="AN14" s="243"/>
    </row>
    <row r="15" spans="1:40" x14ac:dyDescent="0.2">
      <c r="A15" s="229" t="s">
        <v>56</v>
      </c>
      <c r="B15" s="202">
        <v>2</v>
      </c>
      <c r="C15" s="204" t="s">
        <v>38</v>
      </c>
      <c r="D15" s="25" t="s">
        <v>39</v>
      </c>
      <c r="E15" s="26"/>
      <c r="F15" s="26"/>
      <c r="G15" s="26"/>
      <c r="H15" s="26"/>
      <c r="I15" s="26">
        <v>1</v>
      </c>
      <c r="J15" s="26"/>
      <c r="K15" s="26"/>
      <c r="L15" s="26"/>
      <c r="M15" s="26"/>
      <c r="N15" s="26">
        <v>1</v>
      </c>
      <c r="O15" s="26"/>
      <c r="P15" s="26"/>
      <c r="Q15" s="27"/>
      <c r="R15" s="28"/>
      <c r="S15" s="29">
        <f>SUM(E15:F15)</f>
        <v>0</v>
      </c>
      <c r="T15" s="30" t="e">
        <f>IF((S16/S15)*100&gt;100,100,(S16/S15)*100)</f>
        <v>#DIV/0!</v>
      </c>
      <c r="U15" s="31">
        <f>SUM(E15:H15)</f>
        <v>0</v>
      </c>
      <c r="V15" s="28" t="e">
        <f>IF((U16/U15)*100&gt;100,100,(U16/U15)*100)</f>
        <v>#DIV/0!</v>
      </c>
      <c r="W15" s="31">
        <f>SUM(E15:I15)</f>
        <v>1</v>
      </c>
      <c r="X15" s="28">
        <f>IF((W16/W15)*100&gt;100,100,(W16/W15)*100)</f>
        <v>0</v>
      </c>
      <c r="Y15" s="31">
        <f>SUM(E15:J15)</f>
        <v>1</v>
      </c>
      <c r="Z15" s="28">
        <f>IF((Y16/Y15)*100&gt;100,100,(Y16/Y15)*100)</f>
        <v>0</v>
      </c>
      <c r="AA15" s="31">
        <f>SUM(E15:K15)</f>
        <v>1</v>
      </c>
      <c r="AB15" s="28">
        <f>IF((AA16/AA15)*100&gt;100,100,(AA16/AA15)*100)</f>
        <v>0</v>
      </c>
      <c r="AC15" s="31">
        <f>SUM(E15:L15)</f>
        <v>1</v>
      </c>
      <c r="AD15" s="28">
        <f>IF((AC16/AC15)*100&gt;100,100,(AC16/AC15)*100)</f>
        <v>0</v>
      </c>
      <c r="AE15" s="31">
        <f>SUM(E15:M15)</f>
        <v>1</v>
      </c>
      <c r="AF15" s="28">
        <f>IF((AE16/AE15)*100&gt;100,100,(AE16/AE15)*100)</f>
        <v>0</v>
      </c>
      <c r="AG15" s="31">
        <f>SUM(E15:N15)</f>
        <v>2</v>
      </c>
      <c r="AH15" s="28">
        <f>IF((AG16/AG15)*100&gt;100,100,(AG16/AG15)*100)</f>
        <v>0</v>
      </c>
      <c r="AI15" s="31">
        <f t="shared" ref="AI15:AI20" si="0">SUM(E15:O15)</f>
        <v>2</v>
      </c>
      <c r="AJ15" s="28">
        <f>IF((AI16/AI15)*100&gt;100,100,(AI16/AI15)*100)</f>
        <v>0</v>
      </c>
      <c r="AK15" s="71">
        <f t="shared" ref="AK15:AK20" si="1">SUM(E15:P15)</f>
        <v>2</v>
      </c>
      <c r="AL15" s="72">
        <f>IF((AK16/AK15)*100&gt;100,100,(AK16/AK15)*100)</f>
        <v>0</v>
      </c>
      <c r="AM15" s="206"/>
      <c r="AN15" s="207"/>
    </row>
    <row r="16" spans="1:40" x14ac:dyDescent="0.2">
      <c r="A16" s="230"/>
      <c r="B16" s="203"/>
      <c r="C16" s="205"/>
      <c r="D16" s="25" t="s">
        <v>40</v>
      </c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32"/>
      <c r="Q16" s="33"/>
      <c r="R16" s="34"/>
      <c r="S16" s="29">
        <f>SUM(E16:F16)</f>
        <v>0</v>
      </c>
      <c r="T16" s="35"/>
      <c r="U16" s="31">
        <f>SUM(E16:H16)</f>
        <v>0</v>
      </c>
      <c r="V16" s="34"/>
      <c r="W16" s="31">
        <f>SUM(E16:I16)</f>
        <v>0</v>
      </c>
      <c r="X16" s="34"/>
      <c r="Y16" s="31">
        <f>SUM(E16:J16)</f>
        <v>0</v>
      </c>
      <c r="Z16" s="34"/>
      <c r="AA16" s="31">
        <f>SUM(E16:K16)</f>
        <v>0</v>
      </c>
      <c r="AB16" s="34"/>
      <c r="AC16" s="31">
        <f>SUM(E16:L16)</f>
        <v>0</v>
      </c>
      <c r="AD16" s="34"/>
      <c r="AE16" s="31">
        <f>SUM(E16:M16)</f>
        <v>0</v>
      </c>
      <c r="AF16" s="34"/>
      <c r="AG16" s="31">
        <f>SUM(E16:N16)</f>
        <v>0</v>
      </c>
      <c r="AH16" s="34"/>
      <c r="AI16" s="31">
        <f t="shared" si="0"/>
        <v>0</v>
      </c>
      <c r="AJ16" s="34"/>
      <c r="AK16" s="71">
        <f t="shared" si="1"/>
        <v>0</v>
      </c>
      <c r="AL16" s="73"/>
      <c r="AM16" s="206"/>
      <c r="AN16" s="207"/>
    </row>
    <row r="17" spans="1:41" x14ac:dyDescent="0.2">
      <c r="A17" s="238" t="s">
        <v>71</v>
      </c>
      <c r="B17" s="236">
        <v>1</v>
      </c>
      <c r="C17" s="256" t="s">
        <v>39</v>
      </c>
      <c r="D17" s="36" t="s">
        <v>39</v>
      </c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>
        <v>1</v>
      </c>
      <c r="P17" s="38"/>
      <c r="Q17" s="39"/>
      <c r="R17" s="40"/>
      <c r="S17" s="41"/>
      <c r="T17" s="42"/>
      <c r="U17" s="43"/>
      <c r="V17" s="44"/>
      <c r="W17" s="43"/>
      <c r="X17" s="44"/>
      <c r="Y17" s="43"/>
      <c r="Z17" s="44"/>
      <c r="AA17" s="43"/>
      <c r="AB17" s="44"/>
      <c r="AC17" s="43"/>
      <c r="AD17" s="44"/>
      <c r="AE17" s="43"/>
      <c r="AF17" s="44"/>
      <c r="AG17" s="43"/>
      <c r="AH17" s="44"/>
      <c r="AI17" s="43">
        <f t="shared" si="0"/>
        <v>1</v>
      </c>
      <c r="AJ17" s="44">
        <f>IF((AI18/AI17)*100&gt;100,100,(AI18/AI17)*100)</f>
        <v>0</v>
      </c>
      <c r="AK17" s="74">
        <f t="shared" si="1"/>
        <v>1</v>
      </c>
      <c r="AL17" s="75">
        <f>IF((AK18/AK17)*100&gt;100,100,(AK18/AK17)*100)</f>
        <v>0</v>
      </c>
      <c r="AM17" s="234"/>
      <c r="AN17" s="235"/>
    </row>
    <row r="18" spans="1:41" x14ac:dyDescent="0.2">
      <c r="A18" s="239"/>
      <c r="B18" s="237"/>
      <c r="C18" s="257"/>
      <c r="D18" s="36" t="s">
        <v>40</v>
      </c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8"/>
      <c r="Q18" s="45"/>
      <c r="R18" s="46"/>
      <c r="S18" s="41"/>
      <c r="T18" s="47"/>
      <c r="U18" s="43"/>
      <c r="V18" s="46"/>
      <c r="W18" s="43"/>
      <c r="X18" s="46"/>
      <c r="Y18" s="43"/>
      <c r="Z18" s="46"/>
      <c r="AA18" s="43"/>
      <c r="AB18" s="46"/>
      <c r="AC18" s="43"/>
      <c r="AD18" s="46"/>
      <c r="AE18" s="43"/>
      <c r="AF18" s="46"/>
      <c r="AG18" s="43"/>
      <c r="AH18" s="46"/>
      <c r="AI18" s="43">
        <f t="shared" si="0"/>
        <v>0</v>
      </c>
      <c r="AJ18" s="46"/>
      <c r="AK18" s="74">
        <f t="shared" si="1"/>
        <v>0</v>
      </c>
      <c r="AL18" s="76"/>
      <c r="AM18" s="234"/>
      <c r="AN18" s="235"/>
    </row>
    <row r="19" spans="1:41" x14ac:dyDescent="0.2">
      <c r="A19" s="229" t="s">
        <v>72</v>
      </c>
      <c r="B19" s="202">
        <v>1</v>
      </c>
      <c r="C19" s="202" t="s">
        <v>38</v>
      </c>
      <c r="D19" s="25" t="s">
        <v>39</v>
      </c>
      <c r="E19" s="48"/>
      <c r="F19" s="48"/>
      <c r="G19" s="48"/>
      <c r="H19" s="48">
        <v>1</v>
      </c>
      <c r="I19" s="48"/>
      <c r="J19" s="48"/>
      <c r="K19" s="48"/>
      <c r="L19" s="48"/>
      <c r="M19" s="48"/>
      <c r="N19" s="48"/>
      <c r="O19" s="48"/>
      <c r="P19" s="49"/>
      <c r="Q19" s="27"/>
      <c r="R19" s="50"/>
      <c r="S19" s="51"/>
      <c r="T19" s="30"/>
      <c r="U19" s="31">
        <f>SUM(E19:H19)</f>
        <v>1</v>
      </c>
      <c r="V19" s="28">
        <f>IF((U20/U19)*100&gt;100,100,(U20/U19)*100)</f>
        <v>0</v>
      </c>
      <c r="W19" s="31">
        <f>SUM(E19:I19)</f>
        <v>1</v>
      </c>
      <c r="X19" s="28">
        <f>IF((W20/W19)*100&gt;100,100,(W20/W19)*100)</f>
        <v>0</v>
      </c>
      <c r="Y19" s="31">
        <f>SUM(E19:J19)</f>
        <v>1</v>
      </c>
      <c r="Z19" s="28">
        <f>IF((Y20/Y19)*100&gt;100,100,(Y20/Y19)*100)</f>
        <v>0</v>
      </c>
      <c r="AA19" s="31">
        <f>SUM(E19:K19)</f>
        <v>1</v>
      </c>
      <c r="AB19" s="28">
        <f>IF((AA20/AA19)*100&gt;100,100,(AA20/AA19)*100)</f>
        <v>0</v>
      </c>
      <c r="AC19" s="31">
        <f>SUM(E19:L19)</f>
        <v>1</v>
      </c>
      <c r="AD19" s="28">
        <f>IF((AC20/AC19)*100&gt;100,100,(AC20/AC19)*100)</f>
        <v>0</v>
      </c>
      <c r="AE19" s="31">
        <f>SUM(E19:M19)</f>
        <v>1</v>
      </c>
      <c r="AF19" s="28">
        <f>IF((AE20/AE19)*100&gt;100,100,(AE20/AE19)*100)</f>
        <v>0</v>
      </c>
      <c r="AG19" s="31">
        <f>SUM(E19:N19)</f>
        <v>1</v>
      </c>
      <c r="AH19" s="28">
        <f>IF((AG20/AG19)*100&gt;100,100,(AG20/AG19)*100)</f>
        <v>0</v>
      </c>
      <c r="AI19" s="31">
        <f t="shared" si="0"/>
        <v>1</v>
      </c>
      <c r="AJ19" s="28">
        <f>IF((AI20/AI19)*100&gt;100,100,(AI20/AI19)*100)</f>
        <v>0</v>
      </c>
      <c r="AK19" s="71">
        <f t="shared" si="1"/>
        <v>1</v>
      </c>
      <c r="AL19" s="72">
        <f>IF((AK20/AK19)*100&gt;100,100,(AK20/AK19)*100)</f>
        <v>0</v>
      </c>
      <c r="AM19" s="219"/>
      <c r="AN19" s="220"/>
    </row>
    <row r="20" spans="1:41" x14ac:dyDescent="0.2">
      <c r="A20" s="230"/>
      <c r="B20" s="203"/>
      <c r="C20" s="203"/>
      <c r="D20" s="25" t="s">
        <v>40</v>
      </c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9"/>
      <c r="Q20" s="33"/>
      <c r="R20" s="34"/>
      <c r="S20" s="51"/>
      <c r="T20" s="52"/>
      <c r="U20" s="31">
        <f>SUM(E20:H20)</f>
        <v>0</v>
      </c>
      <c r="V20" s="34"/>
      <c r="W20" s="31">
        <f>SUM(E20:I20)</f>
        <v>0</v>
      </c>
      <c r="X20" s="34"/>
      <c r="Y20" s="31">
        <f>SUM(E20:J20)</f>
        <v>0</v>
      </c>
      <c r="Z20" s="34"/>
      <c r="AA20" s="31">
        <f>SUM(E20:K20)</f>
        <v>0</v>
      </c>
      <c r="AB20" s="34"/>
      <c r="AC20" s="31">
        <f>SUM(E20:L20)</f>
        <v>0</v>
      </c>
      <c r="AD20" s="34"/>
      <c r="AE20" s="31">
        <f>SUM(E20:M20)</f>
        <v>0</v>
      </c>
      <c r="AF20" s="34"/>
      <c r="AG20" s="31">
        <f>SUM(E20:N20)</f>
        <v>0</v>
      </c>
      <c r="AH20" s="34"/>
      <c r="AI20" s="31">
        <f t="shared" si="0"/>
        <v>0</v>
      </c>
      <c r="AJ20" s="34"/>
      <c r="AK20" s="71">
        <f t="shared" si="1"/>
        <v>0</v>
      </c>
      <c r="AL20" s="73"/>
      <c r="AM20" s="219"/>
      <c r="AN20" s="220"/>
    </row>
    <row r="21" spans="1:41" x14ac:dyDescent="0.2">
      <c r="A21" s="251" t="s">
        <v>73</v>
      </c>
      <c r="B21" s="244">
        <v>4</v>
      </c>
      <c r="C21" s="244" t="s">
        <v>38</v>
      </c>
      <c r="D21" s="53" t="s">
        <v>39</v>
      </c>
      <c r="E21" s="54">
        <v>1</v>
      </c>
      <c r="F21" s="54"/>
      <c r="G21" s="54"/>
      <c r="H21" s="54">
        <v>1</v>
      </c>
      <c r="I21" s="54"/>
      <c r="J21" s="54"/>
      <c r="K21" s="54">
        <v>1</v>
      </c>
      <c r="L21" s="54"/>
      <c r="M21" s="54"/>
      <c r="N21" s="54">
        <v>1</v>
      </c>
      <c r="O21" s="54"/>
      <c r="P21" s="55"/>
      <c r="Q21" s="39"/>
      <c r="R21" s="40"/>
      <c r="S21" s="41"/>
      <c r="T21" s="42"/>
      <c r="U21" s="43">
        <f>SUM(E21:H21)</f>
        <v>2</v>
      </c>
      <c r="V21" s="44">
        <f>IF((U22/U21)*100&gt;100,100,(U22/U21)*100)</f>
        <v>0</v>
      </c>
      <c r="W21" s="43">
        <f>SUM(E21:I21)</f>
        <v>2</v>
      </c>
      <c r="X21" s="44">
        <f>IF((W22/W21)*100&gt;100,100,(W22/W21)*100)</f>
        <v>0</v>
      </c>
      <c r="Y21" s="43">
        <f>SUM(E21:J21)</f>
        <v>2</v>
      </c>
      <c r="Z21" s="44">
        <f>IF((Y22/Y21)*100&gt;100,100,(Y22/Y21)*100)</f>
        <v>0</v>
      </c>
      <c r="AA21" s="43">
        <f>SUM(E21:K21)</f>
        <v>3</v>
      </c>
      <c r="AB21" s="44">
        <f>IF((AA22/AA21)*100&gt;100,100,(AA22/AA21)*100)</f>
        <v>0</v>
      </c>
      <c r="AC21" s="43">
        <f>SUM(E21:L21)</f>
        <v>3</v>
      </c>
      <c r="AD21" s="44">
        <f>IF((AC22/AC21)*100&gt;100,100,(AC22/AC21)*100)</f>
        <v>0</v>
      </c>
      <c r="AE21" s="43">
        <f>SUM(E21:M21)</f>
        <v>3</v>
      </c>
      <c r="AF21" s="44">
        <f>IF((AE22/AE21)*100&gt;100,100,(AE22/AE21)*100)</f>
        <v>0</v>
      </c>
      <c r="AG21" s="43">
        <f>SUM(E21:N21)</f>
        <v>4</v>
      </c>
      <c r="AH21" s="44">
        <f>IF((AG22/AG21)*100&gt;100,100,(AG22/AG21)*100)</f>
        <v>0</v>
      </c>
      <c r="AI21" s="43">
        <f>SUM(E21:O21)</f>
        <v>4</v>
      </c>
      <c r="AJ21" s="44">
        <f>IF((AI22/AI21)*100&gt;100,100,(AI22/AI21)*100)</f>
        <v>0</v>
      </c>
      <c r="AK21" s="74">
        <f>SUM(E21:P21)</f>
        <v>4</v>
      </c>
      <c r="AL21" s="75">
        <f>IF((AK22/AK21)*100&gt;100,100,(AK22/AK21)*100)</f>
        <v>0</v>
      </c>
      <c r="AM21" s="246"/>
      <c r="AN21" s="247"/>
    </row>
    <row r="22" spans="1:41" x14ac:dyDescent="0.2">
      <c r="A22" s="252"/>
      <c r="B22" s="253"/>
      <c r="C22" s="253"/>
      <c r="D22" s="53" t="s">
        <v>40</v>
      </c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5"/>
      <c r="Q22" s="45"/>
      <c r="R22" s="46"/>
      <c r="S22" s="41"/>
      <c r="T22" s="47"/>
      <c r="U22" s="43">
        <f>SUM(E22:H22)</f>
        <v>0</v>
      </c>
      <c r="V22" s="46"/>
      <c r="W22" s="43">
        <f>SUM(E22:I22)</f>
        <v>0</v>
      </c>
      <c r="X22" s="46"/>
      <c r="Y22" s="43">
        <f>SUM(E22:J22)</f>
        <v>0</v>
      </c>
      <c r="Z22" s="46"/>
      <c r="AA22" s="43">
        <f>SUM(E22:K22)</f>
        <v>0</v>
      </c>
      <c r="AB22" s="46"/>
      <c r="AC22" s="43">
        <f>SUM(E22:L22)</f>
        <v>0</v>
      </c>
      <c r="AD22" s="46"/>
      <c r="AE22" s="43">
        <f>SUM(E22:M22)</f>
        <v>0</v>
      </c>
      <c r="AF22" s="46"/>
      <c r="AG22" s="43">
        <f>SUM(E22:N22)</f>
        <v>0</v>
      </c>
      <c r="AH22" s="46"/>
      <c r="AI22" s="43">
        <f>SUM(E22:O22)</f>
        <v>0</v>
      </c>
      <c r="AJ22" s="46"/>
      <c r="AK22" s="74">
        <f>SUM(E22:P22)</f>
        <v>0</v>
      </c>
      <c r="AL22" s="76"/>
      <c r="AM22" s="246"/>
      <c r="AN22" s="247"/>
    </row>
    <row r="23" spans="1:41" x14ac:dyDescent="0.2">
      <c r="A23" s="56" t="s">
        <v>41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9"/>
      <c r="Q23" s="57"/>
      <c r="R23" s="28"/>
      <c r="S23" s="58"/>
      <c r="T23" s="30"/>
      <c r="U23" s="50"/>
      <c r="V23" s="28">
        <f>V24</f>
        <v>0</v>
      </c>
      <c r="W23" s="50"/>
      <c r="X23" s="28">
        <f>(X24+X26)/2</f>
        <v>0</v>
      </c>
      <c r="Y23" s="50"/>
      <c r="Z23" s="28">
        <f>(Z24+Z26)/2</f>
        <v>0</v>
      </c>
      <c r="AA23" s="50"/>
      <c r="AB23" s="28">
        <f>(AB26+AB24)/2</f>
        <v>0</v>
      </c>
      <c r="AC23" s="50"/>
      <c r="AD23" s="28">
        <f>(AD26+AD24)/2</f>
        <v>0</v>
      </c>
      <c r="AE23" s="50"/>
      <c r="AF23" s="28">
        <f>(AF26+AF24)/2</f>
        <v>0</v>
      </c>
      <c r="AG23" s="50"/>
      <c r="AH23" s="28">
        <f>(AH26+AH24)/2</f>
        <v>0</v>
      </c>
      <c r="AI23" s="50"/>
      <c r="AJ23" s="28">
        <f>(AJ26+AJ24)/2</f>
        <v>0</v>
      </c>
      <c r="AK23" s="77"/>
      <c r="AL23" s="72">
        <f>(AL26+AL28+AL24)/3</f>
        <v>0</v>
      </c>
      <c r="AM23" s="219"/>
      <c r="AN23" s="220"/>
    </row>
    <row r="24" spans="1:41" x14ac:dyDescent="0.2">
      <c r="A24" s="59" t="s">
        <v>42</v>
      </c>
      <c r="B24" s="79">
        <v>11</v>
      </c>
      <c r="C24" s="244" t="s">
        <v>38</v>
      </c>
      <c r="D24" s="53" t="s">
        <v>39</v>
      </c>
      <c r="E24" s="60"/>
      <c r="F24" s="60">
        <v>1</v>
      </c>
      <c r="G24" s="60">
        <v>1</v>
      </c>
      <c r="H24" s="60">
        <v>1</v>
      </c>
      <c r="I24" s="60">
        <v>1</v>
      </c>
      <c r="J24" s="54">
        <v>1</v>
      </c>
      <c r="K24" s="60">
        <v>1</v>
      </c>
      <c r="L24" s="60">
        <v>1</v>
      </c>
      <c r="M24" s="60">
        <v>1</v>
      </c>
      <c r="N24" s="60">
        <v>1</v>
      </c>
      <c r="O24" s="60">
        <v>1</v>
      </c>
      <c r="P24" s="55">
        <v>1</v>
      </c>
      <c r="Q24" s="39"/>
      <c r="R24" s="44"/>
      <c r="S24" s="41"/>
      <c r="T24" s="42"/>
      <c r="U24" s="43">
        <f>SUM(E24:H24)</f>
        <v>3</v>
      </c>
      <c r="V24" s="44">
        <f>IF((U25/U24)*100&gt;100,100,(U25/U24)*100)</f>
        <v>0</v>
      </c>
      <c r="W24" s="43">
        <f>SUM(E24:I24)</f>
        <v>4</v>
      </c>
      <c r="X24" s="44">
        <f>IF((W25/W24)*100&gt;100,100,(W25/W24)*100)</f>
        <v>0</v>
      </c>
      <c r="Y24" s="43">
        <f>SUM(E24:J24)</f>
        <v>5</v>
      </c>
      <c r="Z24" s="44">
        <f>IF((Y25/Y24)*100&gt;100,100,(Y25/Y24)*100)</f>
        <v>0</v>
      </c>
      <c r="AA24" s="43">
        <f>SUM(E24:K24)</f>
        <v>6</v>
      </c>
      <c r="AB24" s="44">
        <f>IF((AA25/AA24)*100&gt;100,100,(AA25/AA24)*100)</f>
        <v>0</v>
      </c>
      <c r="AC24" s="43">
        <f>SUM(E24:L24)</f>
        <v>7</v>
      </c>
      <c r="AD24" s="44">
        <f>IF((AC25/AC24)*100&gt;100,100,(AC25/AC24)*100)</f>
        <v>0</v>
      </c>
      <c r="AE24" s="43">
        <f>SUM(E24:M24)</f>
        <v>8</v>
      </c>
      <c r="AF24" s="44">
        <f>IF((AE25/AE24)*100&gt;100,100,(AE25/AE24)*100)</f>
        <v>0</v>
      </c>
      <c r="AG24" s="43">
        <f>SUM(E24:N24)</f>
        <v>9</v>
      </c>
      <c r="AH24" s="44">
        <f>IF((AG25/AG24)*100&gt;100,100,(AG25/AG24)*100)</f>
        <v>0</v>
      </c>
      <c r="AI24" s="43">
        <f>SUM(E24:O24)</f>
        <v>10</v>
      </c>
      <c r="AJ24" s="44">
        <f>IF((AI25/AI24)*100&gt;100,100,(AI25/AI24)*100)</f>
        <v>0</v>
      </c>
      <c r="AK24" s="74">
        <f t="shared" ref="AK24:AK31" si="2">SUM(E24:P24)</f>
        <v>11</v>
      </c>
      <c r="AL24" s="75">
        <f>IF((AK25/AK24)*100&gt;100,100,(AK25/AK24)*100)</f>
        <v>0</v>
      </c>
      <c r="AM24" s="246"/>
      <c r="AN24" s="247"/>
    </row>
    <row r="25" spans="1:41" x14ac:dyDescent="0.2">
      <c r="A25" s="83" t="s">
        <v>43</v>
      </c>
      <c r="B25" s="79"/>
      <c r="C25" s="245"/>
      <c r="D25" s="53" t="s">
        <v>40</v>
      </c>
      <c r="E25" s="60"/>
      <c r="F25" s="60"/>
      <c r="G25" s="60"/>
      <c r="H25" s="60"/>
      <c r="I25" s="60"/>
      <c r="J25" s="54"/>
      <c r="K25" s="60"/>
      <c r="L25" s="60"/>
      <c r="M25" s="60"/>
      <c r="N25" s="60"/>
      <c r="O25" s="60"/>
      <c r="P25" s="55"/>
      <c r="Q25" s="45"/>
      <c r="R25" s="46"/>
      <c r="S25" s="41"/>
      <c r="T25" s="47"/>
      <c r="U25" s="43">
        <f>SUM(E25:H25)</f>
        <v>0</v>
      </c>
      <c r="V25" s="46"/>
      <c r="W25" s="43">
        <f>SUM(E25:I25)</f>
        <v>0</v>
      </c>
      <c r="X25" s="46"/>
      <c r="Y25" s="43">
        <f>SUM(E25:J25)</f>
        <v>0</v>
      </c>
      <c r="Z25" s="46"/>
      <c r="AA25" s="43">
        <f>SUM(E25:K25)</f>
        <v>0</v>
      </c>
      <c r="AB25" s="46"/>
      <c r="AC25" s="43">
        <f>SUM(E25:L25)</f>
        <v>0</v>
      </c>
      <c r="AD25" s="46"/>
      <c r="AE25" s="43">
        <f>SUM(E25:M25)</f>
        <v>0</v>
      </c>
      <c r="AF25" s="46"/>
      <c r="AG25" s="43">
        <f>SUM(E25:N25)</f>
        <v>0</v>
      </c>
      <c r="AH25" s="46"/>
      <c r="AI25" s="43">
        <f>SUM(E25:O25)</f>
        <v>0</v>
      </c>
      <c r="AJ25" s="46"/>
      <c r="AK25" s="74">
        <f t="shared" si="2"/>
        <v>0</v>
      </c>
      <c r="AL25" s="76"/>
      <c r="AM25" s="246"/>
      <c r="AN25" s="247"/>
      <c r="AO25" s="61"/>
    </row>
    <row r="26" spans="1:41" ht="26.25" customHeight="1" x14ac:dyDescent="0.2">
      <c r="A26" s="102" t="s">
        <v>55</v>
      </c>
      <c r="B26" s="236">
        <v>11</v>
      </c>
      <c r="C26" s="236" t="s">
        <v>38</v>
      </c>
      <c r="D26" s="36" t="s">
        <v>39</v>
      </c>
      <c r="E26" s="84"/>
      <c r="F26" s="84">
        <v>1</v>
      </c>
      <c r="G26" s="37">
        <v>1</v>
      </c>
      <c r="H26" s="84">
        <v>1</v>
      </c>
      <c r="I26" s="84">
        <v>1</v>
      </c>
      <c r="J26" s="84">
        <v>1</v>
      </c>
      <c r="K26" s="84">
        <v>1</v>
      </c>
      <c r="L26" s="84">
        <v>1</v>
      </c>
      <c r="M26" s="37">
        <v>1</v>
      </c>
      <c r="N26" s="84">
        <v>1</v>
      </c>
      <c r="O26" s="84">
        <v>1</v>
      </c>
      <c r="P26" s="98">
        <v>1</v>
      </c>
      <c r="Q26" s="85"/>
      <c r="R26" s="86"/>
      <c r="S26" s="87"/>
      <c r="T26" s="88"/>
      <c r="U26" s="91"/>
      <c r="V26" s="92"/>
      <c r="W26" s="91">
        <f>SUM(E26:I26)</f>
        <v>4</v>
      </c>
      <c r="X26" s="92">
        <f>IF((W27/W26)*100&gt;100,100,(W27/W26)*100)</f>
        <v>0</v>
      </c>
      <c r="Y26" s="91">
        <f>SUM(E26:J26)</f>
        <v>5</v>
      </c>
      <c r="Z26" s="92">
        <f>IF((Y27/Y26)*100&gt;100,100,(Y27/Y26)*100)</f>
        <v>0</v>
      </c>
      <c r="AA26" s="91">
        <f>SUM(E26:K26)</f>
        <v>6</v>
      </c>
      <c r="AB26" s="92">
        <f>IF((AA27/AA26)*100&gt;100,100,(AA27/AA26)*100)</f>
        <v>0</v>
      </c>
      <c r="AC26" s="91">
        <f>SUM(E26:L26)</f>
        <v>7</v>
      </c>
      <c r="AD26" s="92">
        <f>IF((AC27/AC26)*100&gt;100,100,(AC27/AC26)*100)</f>
        <v>0</v>
      </c>
      <c r="AE26" s="91">
        <f>SUM(E26:M26)</f>
        <v>8</v>
      </c>
      <c r="AF26" s="92">
        <f>IF((AE27/AE26)*100&gt;100,100,(AE27/AE26)*100)</f>
        <v>0</v>
      </c>
      <c r="AG26" s="91">
        <f>SUM(E26:N26)</f>
        <v>9</v>
      </c>
      <c r="AH26" s="92">
        <f>IF((AG27/AG26)*100&gt;100,100,(AG27/AG26)*100)</f>
        <v>0</v>
      </c>
      <c r="AI26" s="91">
        <f>SUM(E26:O26)</f>
        <v>10</v>
      </c>
      <c r="AJ26" s="92">
        <f>IF((AI27/AI26)*100&gt;100,100,(AI27/AI26)*100)</f>
        <v>0</v>
      </c>
      <c r="AK26" s="89">
        <f t="shared" si="2"/>
        <v>11</v>
      </c>
      <c r="AL26" s="90">
        <f>IF((AK27/AK26)*100&gt;100,100,(AK27/AK26)*100)</f>
        <v>0</v>
      </c>
      <c r="AM26" s="234"/>
      <c r="AN26" s="235"/>
    </row>
    <row r="27" spans="1:41" x14ac:dyDescent="0.2">
      <c r="A27" s="103" t="s">
        <v>60</v>
      </c>
      <c r="B27" s="237"/>
      <c r="C27" s="237"/>
      <c r="D27" s="36" t="s">
        <v>40</v>
      </c>
      <c r="E27" s="84"/>
      <c r="F27" s="84"/>
      <c r="G27" s="37"/>
      <c r="H27" s="84"/>
      <c r="I27" s="84"/>
      <c r="J27" s="84"/>
      <c r="K27" s="84"/>
      <c r="L27" s="84"/>
      <c r="M27" s="37"/>
      <c r="N27" s="84"/>
      <c r="O27" s="84"/>
      <c r="P27" s="98"/>
      <c r="Q27" s="94"/>
      <c r="R27" s="95"/>
      <c r="S27" s="87"/>
      <c r="T27" s="96"/>
      <c r="U27" s="91"/>
      <c r="V27" s="95"/>
      <c r="W27" s="91">
        <f>SUM(E27:I27)</f>
        <v>0</v>
      </c>
      <c r="X27" s="95"/>
      <c r="Y27" s="91">
        <f>SUM(E27:J27)</f>
        <v>0</v>
      </c>
      <c r="Z27" s="95"/>
      <c r="AA27" s="91">
        <f>SUM(E27:K27)</f>
        <v>0</v>
      </c>
      <c r="AB27" s="95"/>
      <c r="AC27" s="91">
        <f>SUM(E27:L27)</f>
        <v>0</v>
      </c>
      <c r="AD27" s="95"/>
      <c r="AE27" s="91">
        <f>SUM(E27:M27)</f>
        <v>0</v>
      </c>
      <c r="AF27" s="95"/>
      <c r="AG27" s="91">
        <f>SUM(E27:N27)</f>
        <v>0</v>
      </c>
      <c r="AH27" s="95"/>
      <c r="AI27" s="91">
        <f>SUM(E27:O27)</f>
        <v>0</v>
      </c>
      <c r="AJ27" s="95"/>
      <c r="AK27" s="89">
        <f t="shared" si="2"/>
        <v>0</v>
      </c>
      <c r="AL27" s="97"/>
      <c r="AM27" s="234"/>
      <c r="AN27" s="235"/>
    </row>
    <row r="28" spans="1:41" x14ac:dyDescent="0.2">
      <c r="A28" s="251" t="s">
        <v>44</v>
      </c>
      <c r="B28" s="244">
        <v>1</v>
      </c>
      <c r="C28" s="244" t="s">
        <v>38</v>
      </c>
      <c r="D28" s="53" t="s">
        <v>39</v>
      </c>
      <c r="E28" s="60"/>
      <c r="F28" s="60"/>
      <c r="G28" s="60"/>
      <c r="H28" s="60"/>
      <c r="I28" s="60"/>
      <c r="J28" s="54"/>
      <c r="K28" s="60"/>
      <c r="L28" s="60"/>
      <c r="M28" s="60"/>
      <c r="N28" s="60"/>
      <c r="O28" s="60"/>
      <c r="P28" s="55">
        <v>1</v>
      </c>
      <c r="Q28" s="39"/>
      <c r="R28" s="40"/>
      <c r="S28" s="41"/>
      <c r="T28" s="42"/>
      <c r="U28" s="43"/>
      <c r="V28" s="44"/>
      <c r="W28" s="43"/>
      <c r="X28" s="44"/>
      <c r="Y28" s="43"/>
      <c r="Z28" s="44"/>
      <c r="AA28" s="43"/>
      <c r="AB28" s="44"/>
      <c r="AC28" s="43"/>
      <c r="AD28" s="44"/>
      <c r="AE28" s="43"/>
      <c r="AF28" s="44"/>
      <c r="AG28" s="43"/>
      <c r="AH28" s="44"/>
      <c r="AI28" s="43"/>
      <c r="AJ28" s="44"/>
      <c r="AK28" s="74">
        <f t="shared" si="2"/>
        <v>1</v>
      </c>
      <c r="AL28" s="75">
        <f>IF((AK29/AK28)*100&gt;100,100,(AK29/AK28)*100)</f>
        <v>0</v>
      </c>
      <c r="AM28" s="246"/>
      <c r="AN28" s="247"/>
    </row>
    <row r="29" spans="1:41" x14ac:dyDescent="0.2">
      <c r="A29" s="252"/>
      <c r="B29" s="253"/>
      <c r="C29" s="253"/>
      <c r="D29" s="53" t="s">
        <v>40</v>
      </c>
      <c r="E29" s="60"/>
      <c r="F29" s="60"/>
      <c r="G29" s="60"/>
      <c r="H29" s="60"/>
      <c r="I29" s="60"/>
      <c r="J29" s="54"/>
      <c r="K29" s="60"/>
      <c r="L29" s="60"/>
      <c r="M29" s="60"/>
      <c r="N29" s="60"/>
      <c r="O29" s="60"/>
      <c r="P29" s="55"/>
      <c r="Q29" s="45"/>
      <c r="R29" s="46"/>
      <c r="S29" s="41"/>
      <c r="T29" s="47"/>
      <c r="U29" s="43"/>
      <c r="V29" s="46"/>
      <c r="W29" s="43"/>
      <c r="X29" s="46"/>
      <c r="Y29" s="43"/>
      <c r="Z29" s="46"/>
      <c r="AA29" s="43"/>
      <c r="AB29" s="46"/>
      <c r="AC29" s="43"/>
      <c r="AD29" s="46"/>
      <c r="AE29" s="43"/>
      <c r="AF29" s="46"/>
      <c r="AG29" s="43"/>
      <c r="AH29" s="46"/>
      <c r="AI29" s="43"/>
      <c r="AJ29" s="46"/>
      <c r="AK29" s="74">
        <f t="shared" si="2"/>
        <v>0</v>
      </c>
      <c r="AL29" s="76"/>
      <c r="AM29" s="246"/>
      <c r="AN29" s="247"/>
    </row>
    <row r="30" spans="1:41" x14ac:dyDescent="0.2">
      <c r="A30" s="229" t="s">
        <v>74</v>
      </c>
      <c r="B30" s="202">
        <v>11</v>
      </c>
      <c r="C30" s="202" t="s">
        <v>38</v>
      </c>
      <c r="D30" s="25" t="s">
        <v>39</v>
      </c>
      <c r="E30" s="48"/>
      <c r="F30" s="48">
        <v>1</v>
      </c>
      <c r="G30" s="48">
        <v>1</v>
      </c>
      <c r="H30" s="48">
        <v>1</v>
      </c>
      <c r="I30" s="48">
        <v>1</v>
      </c>
      <c r="J30" s="48">
        <v>1</v>
      </c>
      <c r="K30" s="48">
        <v>1</v>
      </c>
      <c r="L30" s="48">
        <v>1</v>
      </c>
      <c r="M30" s="48">
        <v>1</v>
      </c>
      <c r="N30" s="48">
        <v>1</v>
      </c>
      <c r="O30" s="48">
        <v>1</v>
      </c>
      <c r="P30" s="49">
        <v>1</v>
      </c>
      <c r="Q30" s="27">
        <f>SUM(E30)</f>
        <v>0</v>
      </c>
      <c r="R30" s="28" t="e">
        <f>IF((Q31/Q30)*100&gt;100,100,(Q31/Q30)*100)</f>
        <v>#DIV/0!</v>
      </c>
      <c r="S30" s="51">
        <f>SUM(E30:F30)</f>
        <v>1</v>
      </c>
      <c r="T30" s="30">
        <f>IF((S31/S30)*100&gt;100,100,(S31/S30)*100)</f>
        <v>0</v>
      </c>
      <c r="U30" s="31">
        <f>SUM(E30:H30)</f>
        <v>3</v>
      </c>
      <c r="V30" s="28">
        <f>IF((U31/U30)*100&gt;100,100,(U31/U30)*100)</f>
        <v>0</v>
      </c>
      <c r="W30" s="31">
        <f>SUM(E30:I30)</f>
        <v>4</v>
      </c>
      <c r="X30" s="28">
        <f>IF((W31/W30)*100&gt;100,100,(W31/W30)*100)</f>
        <v>0</v>
      </c>
      <c r="Y30" s="31">
        <f>SUM(E30:J30)</f>
        <v>5</v>
      </c>
      <c r="Z30" s="28">
        <f>IF((Y31/Y30)*100&gt;100,100,(Y31/Y30)*100)</f>
        <v>0</v>
      </c>
      <c r="AA30" s="31">
        <f>SUM(E30:K30)</f>
        <v>6</v>
      </c>
      <c r="AB30" s="28">
        <f>IF((AA31/AA30)*100&gt;100,100,(AA31/AA30)*100)</f>
        <v>0</v>
      </c>
      <c r="AC30" s="31">
        <f>SUM(E30:L30)</f>
        <v>7</v>
      </c>
      <c r="AD30" s="28">
        <f>IF((AC31/AC30)*100&gt;100,100,(AC31/AC30)*100)</f>
        <v>0</v>
      </c>
      <c r="AE30" s="31">
        <f>SUM(E30:M30)</f>
        <v>8</v>
      </c>
      <c r="AF30" s="28">
        <f>IF((AE31/AE30)*100&gt;100,100,(AE31/AE30)*100)</f>
        <v>0</v>
      </c>
      <c r="AG30" s="31">
        <f>SUM(E30:N30)</f>
        <v>9</v>
      </c>
      <c r="AH30" s="28">
        <f>IF((AG31/AG30)*100&gt;100,100,(AG31/AG30)*100)</f>
        <v>0</v>
      </c>
      <c r="AI30" s="31">
        <f>SUM(E30:O30)</f>
        <v>10</v>
      </c>
      <c r="AJ30" s="28">
        <f>IF((AI31/AI30)*100&gt;100,100,(AI31/AI30)*100)</f>
        <v>0</v>
      </c>
      <c r="AK30" s="71">
        <f t="shared" si="2"/>
        <v>11</v>
      </c>
      <c r="AL30" s="72">
        <f>IF((AK31/AK30)*100&gt;100,100,(AK31/AK30)*100)</f>
        <v>0</v>
      </c>
      <c r="AM30" s="219"/>
      <c r="AN30" s="220"/>
      <c r="AO30" s="61"/>
    </row>
    <row r="31" spans="1:41" x14ac:dyDescent="0.2">
      <c r="A31" s="230"/>
      <c r="B31" s="203"/>
      <c r="C31" s="203"/>
      <c r="D31" s="25" t="s">
        <v>40</v>
      </c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9"/>
      <c r="Q31" s="33">
        <f>SUM(E31)</f>
        <v>0</v>
      </c>
      <c r="R31" s="34"/>
      <c r="S31" s="51">
        <f>SUM(E31:F31)</f>
        <v>0</v>
      </c>
      <c r="T31" s="52"/>
      <c r="U31" s="31">
        <f>SUM(E31:H31)</f>
        <v>0</v>
      </c>
      <c r="V31" s="34"/>
      <c r="W31" s="31">
        <f>SUM(E31:I31)</f>
        <v>0</v>
      </c>
      <c r="X31" s="34"/>
      <c r="Y31" s="31">
        <f>SUM(E31:J31)</f>
        <v>0</v>
      </c>
      <c r="Z31" s="34"/>
      <c r="AA31" s="31">
        <f>SUM(E31:K31)</f>
        <v>0</v>
      </c>
      <c r="AB31" s="34"/>
      <c r="AC31" s="31">
        <f>SUM(E31:L31)</f>
        <v>0</v>
      </c>
      <c r="AD31" s="34"/>
      <c r="AE31" s="31">
        <f>SUM(E31:M31)</f>
        <v>0</v>
      </c>
      <c r="AF31" s="34"/>
      <c r="AG31" s="31">
        <f>SUM(E31:N31)</f>
        <v>0</v>
      </c>
      <c r="AH31" s="34"/>
      <c r="AI31" s="31">
        <f>SUM(E31:O31)</f>
        <v>0</v>
      </c>
      <c r="AJ31" s="34"/>
      <c r="AK31" s="71">
        <f t="shared" si="2"/>
        <v>0</v>
      </c>
      <c r="AL31" s="73"/>
      <c r="AM31" s="219"/>
      <c r="AN31" s="220"/>
      <c r="AO31" s="61"/>
    </row>
    <row r="32" spans="1:41" s="131" customFormat="1" x14ac:dyDescent="0.2">
      <c r="A32" s="82" t="s">
        <v>46</v>
      </c>
      <c r="B32" s="80"/>
      <c r="C32" s="81"/>
      <c r="D32" s="25"/>
      <c r="E32" s="62"/>
      <c r="F32" s="62"/>
      <c r="G32" s="62"/>
      <c r="H32" s="62"/>
      <c r="I32" s="48"/>
      <c r="J32" s="62"/>
      <c r="K32" s="62"/>
      <c r="L32" s="62"/>
      <c r="M32" s="62"/>
      <c r="N32" s="62"/>
      <c r="O32" s="62"/>
      <c r="P32" s="49"/>
      <c r="Q32" s="57"/>
      <c r="R32" s="28">
        <f>(R35+R37+R39)/3</f>
        <v>0</v>
      </c>
      <c r="S32" s="58"/>
      <c r="T32" s="30">
        <f>(T35+T37+T39)/3</f>
        <v>0</v>
      </c>
      <c r="U32" s="50"/>
      <c r="V32" s="28">
        <f>(V35+V37+V39)/3</f>
        <v>0</v>
      </c>
      <c r="W32" s="50"/>
      <c r="X32" s="28">
        <f>(X35+X37+X39)/3</f>
        <v>0</v>
      </c>
      <c r="Y32" s="50"/>
      <c r="Z32" s="28">
        <f>(Z33+Z35+Z37+Z39)/4</f>
        <v>0</v>
      </c>
      <c r="AA32" s="50"/>
      <c r="AB32" s="28">
        <f>(AB33+AB35+AB37+AB39)/4</f>
        <v>0</v>
      </c>
      <c r="AC32" s="50"/>
      <c r="AD32" s="28">
        <f>(AD33+AD35+AD37+AD39)/4</f>
        <v>0</v>
      </c>
      <c r="AE32" s="50"/>
      <c r="AF32" s="28">
        <f>(AF33+AF35+AF37+AF39)/4</f>
        <v>0</v>
      </c>
      <c r="AG32" s="50"/>
      <c r="AH32" s="28">
        <f>(AH33+AH35+AH37+AH39)/4</f>
        <v>0</v>
      </c>
      <c r="AI32" s="50"/>
      <c r="AJ32" s="28">
        <f>(AJ33+AJ35+AJ37+AJ39)/4</f>
        <v>0</v>
      </c>
      <c r="AK32" s="77"/>
      <c r="AL32" s="72">
        <f>(AL33+AL35+AL37+AL39)/4</f>
        <v>0</v>
      </c>
      <c r="AM32" s="219"/>
      <c r="AN32" s="220"/>
    </row>
    <row r="33" spans="1:41" x14ac:dyDescent="0.2">
      <c r="A33" s="238" t="s">
        <v>47</v>
      </c>
      <c r="B33" s="236">
        <v>2</v>
      </c>
      <c r="C33" s="240" t="s">
        <v>48</v>
      </c>
      <c r="D33" s="36" t="s">
        <v>39</v>
      </c>
      <c r="E33" s="84"/>
      <c r="F33" s="84"/>
      <c r="G33" s="84">
        <v>1</v>
      </c>
      <c r="H33" s="84"/>
      <c r="I33" s="37"/>
      <c r="J33" s="84"/>
      <c r="K33" s="84"/>
      <c r="L33" s="84"/>
      <c r="M33" s="84"/>
      <c r="N33" s="84">
        <v>1</v>
      </c>
      <c r="O33" s="84"/>
      <c r="P33" s="38"/>
      <c r="Q33" s="85"/>
      <c r="R33" s="86"/>
      <c r="S33" s="87"/>
      <c r="T33" s="88"/>
      <c r="U33" s="91"/>
      <c r="V33" s="92"/>
      <c r="W33" s="91"/>
      <c r="X33" s="92"/>
      <c r="Y33" s="91">
        <f t="shared" ref="Y33:Y40" si="3">SUM(E33:J33)</f>
        <v>1</v>
      </c>
      <c r="Z33" s="92">
        <f>IF((Y34/Y33)*100&gt;100,100,(Y34/Y33)*100)</f>
        <v>0</v>
      </c>
      <c r="AA33" s="91">
        <f t="shared" ref="AA33:AA40" si="4">SUM(E33:K33)</f>
        <v>1</v>
      </c>
      <c r="AB33" s="92">
        <f>IF((AA34/AA33)*100&gt;100,100,(AA34/AA33)*100)</f>
        <v>0</v>
      </c>
      <c r="AC33" s="91">
        <f t="shared" ref="AC33:AC40" si="5">SUM(E33:L33)</f>
        <v>1</v>
      </c>
      <c r="AD33" s="92">
        <f>IF((AC34/AC33)*100&gt;100,100,(AC34/AC33)*100)</f>
        <v>0</v>
      </c>
      <c r="AE33" s="91">
        <f t="shared" ref="AE33:AE40" si="6">SUM(E33:M33)</f>
        <v>1</v>
      </c>
      <c r="AF33" s="92">
        <f>IF((AE34/AE33)*100&gt;100,100,(AE34/AE33)*100)</f>
        <v>0</v>
      </c>
      <c r="AG33" s="91">
        <f t="shared" ref="AG33:AG40" si="7">SUM(E33:N33)</f>
        <v>2</v>
      </c>
      <c r="AH33" s="92">
        <f>IF((AG34/AG33)*100&gt;100,100,(AG34/AG33)*100)</f>
        <v>0</v>
      </c>
      <c r="AI33" s="91">
        <f t="shared" ref="AI33:AI40" si="8">SUM(E33:O33)</f>
        <v>2</v>
      </c>
      <c r="AJ33" s="92">
        <f>IF((AI34/AI33)*100&gt;100,100,(AI34/AI33)*100)</f>
        <v>0</v>
      </c>
      <c r="AK33" s="89">
        <f t="shared" ref="AK33:AK40" si="9">SUM(E33:P33)</f>
        <v>2</v>
      </c>
      <c r="AL33" s="90">
        <f>IF((AK34/AK33)*100&gt;100,100,(AK34/AK33)*100)</f>
        <v>0</v>
      </c>
      <c r="AM33" s="234"/>
      <c r="AN33" s="235"/>
    </row>
    <row r="34" spans="1:41" x14ac:dyDescent="0.2">
      <c r="A34" s="239"/>
      <c r="B34" s="237"/>
      <c r="C34" s="241"/>
      <c r="D34" s="36" t="s">
        <v>40</v>
      </c>
      <c r="E34" s="84"/>
      <c r="F34" s="84"/>
      <c r="G34" s="84"/>
      <c r="H34" s="84"/>
      <c r="I34" s="37"/>
      <c r="J34" s="84"/>
      <c r="K34" s="84"/>
      <c r="L34" s="84"/>
      <c r="M34" s="84"/>
      <c r="N34" s="84"/>
      <c r="O34" s="84"/>
      <c r="P34" s="38"/>
      <c r="Q34" s="94"/>
      <c r="R34" s="95"/>
      <c r="S34" s="87"/>
      <c r="T34" s="96"/>
      <c r="U34" s="91"/>
      <c r="V34" s="95"/>
      <c r="W34" s="91"/>
      <c r="X34" s="95"/>
      <c r="Y34" s="91">
        <f t="shared" si="3"/>
        <v>0</v>
      </c>
      <c r="Z34" s="95"/>
      <c r="AA34" s="91">
        <f t="shared" si="4"/>
        <v>0</v>
      </c>
      <c r="AB34" s="95"/>
      <c r="AC34" s="91">
        <f t="shared" si="5"/>
        <v>0</v>
      </c>
      <c r="AD34" s="95"/>
      <c r="AE34" s="91">
        <f t="shared" si="6"/>
        <v>0</v>
      </c>
      <c r="AF34" s="95"/>
      <c r="AG34" s="91">
        <f t="shared" si="7"/>
        <v>0</v>
      </c>
      <c r="AH34" s="95"/>
      <c r="AI34" s="91">
        <f t="shared" si="8"/>
        <v>0</v>
      </c>
      <c r="AJ34" s="95"/>
      <c r="AK34" s="89">
        <f t="shared" si="9"/>
        <v>0</v>
      </c>
      <c r="AL34" s="97"/>
      <c r="AM34" s="234"/>
      <c r="AN34" s="235"/>
    </row>
    <row r="35" spans="1:41" x14ac:dyDescent="0.2">
      <c r="A35" s="251" t="s">
        <v>57</v>
      </c>
      <c r="B35" s="244">
        <v>12</v>
      </c>
      <c r="C35" s="254" t="s">
        <v>38</v>
      </c>
      <c r="D35" s="53" t="s">
        <v>39</v>
      </c>
      <c r="E35" s="60">
        <v>1</v>
      </c>
      <c r="F35" s="60">
        <v>1</v>
      </c>
      <c r="G35" s="60">
        <v>1</v>
      </c>
      <c r="H35" s="60">
        <v>1</v>
      </c>
      <c r="I35" s="60">
        <v>1</v>
      </c>
      <c r="J35" s="60">
        <v>1</v>
      </c>
      <c r="K35" s="60">
        <v>1</v>
      </c>
      <c r="L35" s="60">
        <v>1</v>
      </c>
      <c r="M35" s="60">
        <v>1</v>
      </c>
      <c r="N35" s="60">
        <v>1</v>
      </c>
      <c r="O35" s="60">
        <v>1</v>
      </c>
      <c r="P35" s="60">
        <v>1</v>
      </c>
      <c r="Q35" s="39">
        <f t="shared" ref="Q35:Q40" si="10">SUM(E35)</f>
        <v>1</v>
      </c>
      <c r="R35" s="44">
        <f>IF((Q36/Q35)*100&gt;100,100,(Q36/Q35)*100)</f>
        <v>0</v>
      </c>
      <c r="S35" s="41">
        <f t="shared" ref="S35:S40" si="11">SUM(E35:F35)</f>
        <v>2</v>
      </c>
      <c r="T35" s="42">
        <f>IF((S36/S35)*100&gt;100,100,(S36/S35)*100)</f>
        <v>0</v>
      </c>
      <c r="U35" s="43">
        <f t="shared" ref="U35:U40" si="12">SUM(E35:H35)</f>
        <v>4</v>
      </c>
      <c r="V35" s="44">
        <f>IF((U36/U35)*100&gt;100,100,(U36/U35)*100)</f>
        <v>0</v>
      </c>
      <c r="W35" s="43">
        <f t="shared" ref="W35:W40" si="13">SUM(E35:I35)</f>
        <v>5</v>
      </c>
      <c r="X35" s="44">
        <f>IF((W36/W35)*100&gt;100,100,(W36/W35)*100)</f>
        <v>0</v>
      </c>
      <c r="Y35" s="43">
        <f t="shared" si="3"/>
        <v>6</v>
      </c>
      <c r="Z35" s="44">
        <f>IF((Y36/Y35)*100&gt;100,100,(Y36/Y35)*100)</f>
        <v>0</v>
      </c>
      <c r="AA35" s="43">
        <f t="shared" si="4"/>
        <v>7</v>
      </c>
      <c r="AB35" s="44">
        <f>IF((AA36/AA35)*100&gt;100,100,(AA36/AA35)*100)</f>
        <v>0</v>
      </c>
      <c r="AC35" s="43">
        <f t="shared" si="5"/>
        <v>8</v>
      </c>
      <c r="AD35" s="44">
        <f>IF((AC36/AC35)*100&gt;100,100,(AC36/AC35)*100)</f>
        <v>0</v>
      </c>
      <c r="AE35" s="43">
        <f t="shared" si="6"/>
        <v>9</v>
      </c>
      <c r="AF35" s="44">
        <f>IF((AE36/AE35)*100&gt;100,100,(AE36/AE35)*100)</f>
        <v>0</v>
      </c>
      <c r="AG35" s="43">
        <f t="shared" si="7"/>
        <v>10</v>
      </c>
      <c r="AH35" s="44">
        <f>IF((AG36/AG35)*100&gt;100,100,(AG36/AG35)*100)</f>
        <v>0</v>
      </c>
      <c r="AI35" s="43">
        <f t="shared" si="8"/>
        <v>11</v>
      </c>
      <c r="AJ35" s="44">
        <f>IF((AI36/AI35)*100&gt;100,100,(AI36/AI35)*100)</f>
        <v>0</v>
      </c>
      <c r="AK35" s="74">
        <f t="shared" si="9"/>
        <v>12</v>
      </c>
      <c r="AL35" s="75">
        <f>IF((AK36/AK35)*100&gt;100,100,(AK36/AK35)*100)</f>
        <v>0</v>
      </c>
      <c r="AM35" s="246"/>
      <c r="AN35" s="247"/>
    </row>
    <row r="36" spans="1:41" x14ac:dyDescent="0.2">
      <c r="A36" s="252"/>
      <c r="B36" s="253"/>
      <c r="C36" s="255"/>
      <c r="D36" s="53" t="s">
        <v>40</v>
      </c>
      <c r="E36" s="60"/>
      <c r="F36" s="60"/>
      <c r="G36" s="54"/>
      <c r="H36" s="60"/>
      <c r="I36" s="60"/>
      <c r="J36" s="54"/>
      <c r="K36" s="60"/>
      <c r="L36" s="60"/>
      <c r="M36" s="54"/>
      <c r="N36" s="60"/>
      <c r="O36" s="60"/>
      <c r="P36" s="55"/>
      <c r="Q36" s="45">
        <f t="shared" si="10"/>
        <v>0</v>
      </c>
      <c r="R36" s="46"/>
      <c r="S36" s="41">
        <f t="shared" si="11"/>
        <v>0</v>
      </c>
      <c r="T36" s="47"/>
      <c r="U36" s="43">
        <f t="shared" si="12"/>
        <v>0</v>
      </c>
      <c r="V36" s="46"/>
      <c r="W36" s="43">
        <f t="shared" si="13"/>
        <v>0</v>
      </c>
      <c r="X36" s="46"/>
      <c r="Y36" s="43">
        <f t="shared" si="3"/>
        <v>0</v>
      </c>
      <c r="Z36" s="46"/>
      <c r="AA36" s="43">
        <f t="shared" si="4"/>
        <v>0</v>
      </c>
      <c r="AB36" s="46"/>
      <c r="AC36" s="43">
        <f t="shared" si="5"/>
        <v>0</v>
      </c>
      <c r="AD36" s="46"/>
      <c r="AE36" s="43">
        <f t="shared" si="6"/>
        <v>0</v>
      </c>
      <c r="AF36" s="46"/>
      <c r="AG36" s="43">
        <f t="shared" si="7"/>
        <v>0</v>
      </c>
      <c r="AH36" s="46"/>
      <c r="AI36" s="43">
        <f t="shared" si="8"/>
        <v>0</v>
      </c>
      <c r="AJ36" s="46"/>
      <c r="AK36" s="74">
        <f t="shared" si="9"/>
        <v>0</v>
      </c>
      <c r="AL36" s="76"/>
      <c r="AM36" s="246"/>
      <c r="AN36" s="247"/>
    </row>
    <row r="37" spans="1:41" x14ac:dyDescent="0.2">
      <c r="A37" s="238" t="s">
        <v>49</v>
      </c>
      <c r="B37" s="236">
        <v>12</v>
      </c>
      <c r="C37" s="240" t="s">
        <v>38</v>
      </c>
      <c r="D37" s="36" t="s">
        <v>39</v>
      </c>
      <c r="E37" s="84">
        <v>1</v>
      </c>
      <c r="F37" s="84">
        <v>1</v>
      </c>
      <c r="G37" s="84">
        <v>1</v>
      </c>
      <c r="H37" s="84">
        <v>1</v>
      </c>
      <c r="I37" s="84">
        <v>1</v>
      </c>
      <c r="J37" s="84">
        <v>1</v>
      </c>
      <c r="K37" s="84">
        <v>1</v>
      </c>
      <c r="L37" s="84">
        <v>1</v>
      </c>
      <c r="M37" s="84">
        <v>1</v>
      </c>
      <c r="N37" s="84">
        <v>1</v>
      </c>
      <c r="O37" s="84">
        <v>1</v>
      </c>
      <c r="P37" s="84">
        <v>1</v>
      </c>
      <c r="Q37" s="85">
        <f t="shared" si="10"/>
        <v>1</v>
      </c>
      <c r="R37" s="92">
        <f>IF((Q38/Q37)*100&gt;100,100,(Q38/Q37)*100)</f>
        <v>0</v>
      </c>
      <c r="S37" s="87">
        <f t="shared" si="11"/>
        <v>2</v>
      </c>
      <c r="T37" s="88">
        <f>IF((S38/S37)*100&gt;100,100,(S38/S37)*100)</f>
        <v>0</v>
      </c>
      <c r="U37" s="91">
        <f t="shared" si="12"/>
        <v>4</v>
      </c>
      <c r="V37" s="92">
        <f>IF((U38/U37)*100&gt;100,100,(U38/U37)*100)</f>
        <v>0</v>
      </c>
      <c r="W37" s="91">
        <f t="shared" si="13"/>
        <v>5</v>
      </c>
      <c r="X37" s="92">
        <f>IF((W38/W37)*100&gt;100,100,(W38/W37)*100)</f>
        <v>0</v>
      </c>
      <c r="Y37" s="91">
        <f t="shared" si="3"/>
        <v>6</v>
      </c>
      <c r="Z37" s="92">
        <f>IF((Y38/Y37)*100&gt;100,100,(Y38/Y37)*100)</f>
        <v>0</v>
      </c>
      <c r="AA37" s="91">
        <f t="shared" si="4"/>
        <v>7</v>
      </c>
      <c r="AB37" s="92">
        <f>IF((AA38/AA37)*100&gt;100,100,(AA38/AA37)*100)</f>
        <v>0</v>
      </c>
      <c r="AC37" s="91">
        <f t="shared" si="5"/>
        <v>8</v>
      </c>
      <c r="AD37" s="92">
        <f>IF((AC38/AC37)*100&gt;100,100,(AC38/AC37)*100)</f>
        <v>0</v>
      </c>
      <c r="AE37" s="91">
        <f t="shared" si="6"/>
        <v>9</v>
      </c>
      <c r="AF37" s="92">
        <f>IF((AE38/AE37)*100&gt;100,100,(AE38/AE37)*100)</f>
        <v>0</v>
      </c>
      <c r="AG37" s="91">
        <f t="shared" si="7"/>
        <v>10</v>
      </c>
      <c r="AH37" s="92">
        <f>IF((AG38/AG37)*100&gt;100,100,(AG38/AG37)*100)</f>
        <v>0</v>
      </c>
      <c r="AI37" s="91">
        <f t="shared" si="8"/>
        <v>11</v>
      </c>
      <c r="AJ37" s="92">
        <f>IF((AI38/AI37)*100&gt;100,100,(AI38/AI37)*100)</f>
        <v>0</v>
      </c>
      <c r="AK37" s="89">
        <f t="shared" si="9"/>
        <v>12</v>
      </c>
      <c r="AL37" s="90">
        <f>IF((AK38/AK37)*100&gt;100,100,(AK38/AK37)*100)</f>
        <v>0</v>
      </c>
      <c r="AM37" s="234"/>
      <c r="AN37" s="235"/>
    </row>
    <row r="38" spans="1:41" x14ac:dyDescent="0.2">
      <c r="A38" s="239"/>
      <c r="B38" s="237"/>
      <c r="C38" s="241"/>
      <c r="D38" s="36" t="s">
        <v>40</v>
      </c>
      <c r="E38" s="84"/>
      <c r="F38" s="84"/>
      <c r="G38" s="37"/>
      <c r="H38" s="84"/>
      <c r="I38" s="37"/>
      <c r="J38" s="84"/>
      <c r="K38" s="84"/>
      <c r="L38" s="37"/>
      <c r="M38" s="37"/>
      <c r="N38" s="37"/>
      <c r="O38" s="84"/>
      <c r="P38" s="98"/>
      <c r="Q38" s="94">
        <f t="shared" si="10"/>
        <v>0</v>
      </c>
      <c r="R38" s="95"/>
      <c r="S38" s="87">
        <f t="shared" si="11"/>
        <v>0</v>
      </c>
      <c r="T38" s="96"/>
      <c r="U38" s="91">
        <f t="shared" si="12"/>
        <v>0</v>
      </c>
      <c r="V38" s="95"/>
      <c r="W38" s="91">
        <f t="shared" si="13"/>
        <v>0</v>
      </c>
      <c r="X38" s="95"/>
      <c r="Y38" s="91">
        <f t="shared" si="3"/>
        <v>0</v>
      </c>
      <c r="Z38" s="95"/>
      <c r="AA38" s="91">
        <f t="shared" si="4"/>
        <v>0</v>
      </c>
      <c r="AB38" s="95"/>
      <c r="AC38" s="91">
        <f t="shared" si="5"/>
        <v>0</v>
      </c>
      <c r="AD38" s="95"/>
      <c r="AE38" s="91">
        <f t="shared" si="6"/>
        <v>0</v>
      </c>
      <c r="AF38" s="95"/>
      <c r="AG38" s="91">
        <f t="shared" si="7"/>
        <v>0</v>
      </c>
      <c r="AH38" s="95"/>
      <c r="AI38" s="91">
        <f t="shared" si="8"/>
        <v>0</v>
      </c>
      <c r="AJ38" s="95"/>
      <c r="AK38" s="89">
        <f t="shared" si="9"/>
        <v>0</v>
      </c>
      <c r="AL38" s="97"/>
      <c r="AM38" s="234"/>
      <c r="AN38" s="235"/>
    </row>
    <row r="39" spans="1:41" x14ac:dyDescent="0.2">
      <c r="A39" s="251" t="s">
        <v>50</v>
      </c>
      <c r="B39" s="244">
        <v>12</v>
      </c>
      <c r="C39" s="254" t="s">
        <v>38</v>
      </c>
      <c r="D39" s="53" t="s">
        <v>39</v>
      </c>
      <c r="E39" s="60">
        <v>1</v>
      </c>
      <c r="F39" s="60">
        <v>1</v>
      </c>
      <c r="G39" s="60">
        <v>1</v>
      </c>
      <c r="H39" s="60">
        <v>1</v>
      </c>
      <c r="I39" s="60">
        <v>1</v>
      </c>
      <c r="J39" s="60">
        <v>1</v>
      </c>
      <c r="K39" s="60">
        <v>1</v>
      </c>
      <c r="L39" s="60">
        <v>1</v>
      </c>
      <c r="M39" s="60">
        <v>1</v>
      </c>
      <c r="N39" s="60">
        <v>1</v>
      </c>
      <c r="O39" s="60">
        <v>1</v>
      </c>
      <c r="P39" s="60">
        <v>1</v>
      </c>
      <c r="Q39" s="39">
        <f t="shared" si="10"/>
        <v>1</v>
      </c>
      <c r="R39" s="44">
        <f>IF((Q40/Q39)*100&gt;100,100,(Q40/Q39)*100)</f>
        <v>0</v>
      </c>
      <c r="S39" s="41">
        <f t="shared" si="11"/>
        <v>2</v>
      </c>
      <c r="T39" s="42">
        <f>IF((S40/S39)*100&gt;100,100,(S40/S39)*100)</f>
        <v>0</v>
      </c>
      <c r="U39" s="43">
        <f t="shared" si="12"/>
        <v>4</v>
      </c>
      <c r="V39" s="44">
        <f>IF((U40/U39)*100&gt;100,100,(U40/U39)*100)</f>
        <v>0</v>
      </c>
      <c r="W39" s="43">
        <f t="shared" si="13"/>
        <v>5</v>
      </c>
      <c r="X39" s="44">
        <f>IF((W40/W39)*100&gt;100,100,(W40/W39)*100)</f>
        <v>0</v>
      </c>
      <c r="Y39" s="43">
        <f t="shared" si="3"/>
        <v>6</v>
      </c>
      <c r="Z39" s="44">
        <f>IF((Y40/Y39)*100&gt;100,100,(Y40/Y39)*100)</f>
        <v>0</v>
      </c>
      <c r="AA39" s="43">
        <f t="shared" si="4"/>
        <v>7</v>
      </c>
      <c r="AB39" s="44">
        <f>IF((AA40/AA39)*100&gt;100,100,(AA40/AA39)*100)</f>
        <v>0</v>
      </c>
      <c r="AC39" s="43">
        <f t="shared" si="5"/>
        <v>8</v>
      </c>
      <c r="AD39" s="44">
        <f>IF((AC40/AC39)*100&gt;100,100,(AC40/AC39)*100)</f>
        <v>0</v>
      </c>
      <c r="AE39" s="43">
        <f t="shared" si="6"/>
        <v>9</v>
      </c>
      <c r="AF39" s="44">
        <f>IF((AE40/AE39)*100&gt;100,100,(AE40/AE39)*100)</f>
        <v>0</v>
      </c>
      <c r="AG39" s="43">
        <f t="shared" si="7"/>
        <v>10</v>
      </c>
      <c r="AH39" s="44">
        <f>IF((AG40/AG39)*100&gt;100,100,(AG40/AG39)*100)</f>
        <v>0</v>
      </c>
      <c r="AI39" s="43">
        <f t="shared" si="8"/>
        <v>11</v>
      </c>
      <c r="AJ39" s="44">
        <f>IF((AI40/AI39)*100&gt;100,100,(AI40/AI39)*100)</f>
        <v>0</v>
      </c>
      <c r="AK39" s="74">
        <f t="shared" si="9"/>
        <v>12</v>
      </c>
      <c r="AL39" s="75">
        <f>IF((AK40/AK39)*100&gt;100,100,(AK40/AK39)*100)</f>
        <v>0</v>
      </c>
      <c r="AM39" s="246"/>
      <c r="AN39" s="247"/>
    </row>
    <row r="40" spans="1:41" x14ac:dyDescent="0.2">
      <c r="A40" s="252"/>
      <c r="B40" s="253"/>
      <c r="C40" s="255"/>
      <c r="D40" s="53" t="s">
        <v>40</v>
      </c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3"/>
      <c r="Q40" s="45">
        <f t="shared" si="10"/>
        <v>0</v>
      </c>
      <c r="R40" s="46"/>
      <c r="S40" s="41">
        <f t="shared" si="11"/>
        <v>0</v>
      </c>
      <c r="T40" s="47"/>
      <c r="U40" s="43">
        <f t="shared" si="12"/>
        <v>0</v>
      </c>
      <c r="V40" s="46"/>
      <c r="W40" s="43">
        <f t="shared" si="13"/>
        <v>0</v>
      </c>
      <c r="X40" s="46"/>
      <c r="Y40" s="43">
        <f t="shared" si="3"/>
        <v>0</v>
      </c>
      <c r="Z40" s="46"/>
      <c r="AA40" s="43">
        <f t="shared" si="4"/>
        <v>0</v>
      </c>
      <c r="AB40" s="46"/>
      <c r="AC40" s="43">
        <f t="shared" si="5"/>
        <v>0</v>
      </c>
      <c r="AD40" s="46"/>
      <c r="AE40" s="43">
        <f t="shared" si="6"/>
        <v>0</v>
      </c>
      <c r="AF40" s="46"/>
      <c r="AG40" s="43">
        <f t="shared" si="7"/>
        <v>0</v>
      </c>
      <c r="AH40" s="46"/>
      <c r="AI40" s="43">
        <f t="shared" si="8"/>
        <v>0</v>
      </c>
      <c r="AJ40" s="46"/>
      <c r="AK40" s="74">
        <f t="shared" si="9"/>
        <v>0</v>
      </c>
      <c r="AL40" s="76"/>
      <c r="AM40" s="246"/>
      <c r="AN40" s="247"/>
    </row>
    <row r="41" spans="1:41" x14ac:dyDescent="0.2">
      <c r="A41" s="56" t="s">
        <v>75</v>
      </c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9"/>
      <c r="Q41" s="57"/>
      <c r="R41" s="28"/>
      <c r="S41" s="58"/>
      <c r="T41" s="30"/>
      <c r="U41" s="50"/>
      <c r="V41" s="28">
        <f>V42</f>
        <v>50</v>
      </c>
      <c r="W41" s="50"/>
      <c r="X41" s="28">
        <f>(X42+X45)/2</f>
        <v>25</v>
      </c>
      <c r="Y41" s="50"/>
      <c r="Z41" s="28">
        <f>(Z42+Z45)/2</f>
        <v>25</v>
      </c>
      <c r="AA41" s="50"/>
      <c r="AB41" s="28">
        <f>(AB45+AB42)/2</f>
        <v>25</v>
      </c>
      <c r="AC41" s="50"/>
      <c r="AD41" s="28">
        <f>(AD45+AD42)/2</f>
        <v>25</v>
      </c>
      <c r="AE41" s="50"/>
      <c r="AF41" s="28">
        <f>(AF45+AF42)/2</f>
        <v>25</v>
      </c>
      <c r="AG41" s="50"/>
      <c r="AH41" s="28">
        <f>(AH45+AH42)/2</f>
        <v>25</v>
      </c>
      <c r="AI41" s="50"/>
      <c r="AJ41" s="28">
        <f>(AJ45+AJ42)/2</f>
        <v>25</v>
      </c>
      <c r="AK41" s="77"/>
      <c r="AL41" s="72"/>
      <c r="AM41" s="219"/>
      <c r="AN41" s="220"/>
    </row>
    <row r="42" spans="1:41" x14ac:dyDescent="0.2">
      <c r="A42" s="59" t="s">
        <v>76</v>
      </c>
      <c r="B42" s="79">
        <v>2</v>
      </c>
      <c r="C42" s="244" t="s">
        <v>38</v>
      </c>
      <c r="D42" s="53" t="s">
        <v>39</v>
      </c>
      <c r="E42" s="60"/>
      <c r="F42" s="60"/>
      <c r="G42" s="60"/>
      <c r="H42" s="60">
        <v>2</v>
      </c>
      <c r="I42" s="60"/>
      <c r="J42" s="54"/>
      <c r="K42" s="60"/>
      <c r="L42" s="60"/>
      <c r="M42" s="60"/>
      <c r="N42" s="60">
        <v>2</v>
      </c>
      <c r="O42" s="60"/>
      <c r="P42" s="55"/>
      <c r="Q42" s="39"/>
      <c r="R42" s="44"/>
      <c r="S42" s="41"/>
      <c r="T42" s="42"/>
      <c r="U42" s="43">
        <f>SUM(E42:H42)</f>
        <v>2</v>
      </c>
      <c r="V42" s="44">
        <f>IF((U44/U42)*100&gt;100,100,(U44/U42)*100)</f>
        <v>50</v>
      </c>
      <c r="W42" s="43">
        <f>SUM(E42:I42)</f>
        <v>2</v>
      </c>
      <c r="X42" s="44">
        <f>IF((W44/W42)*100&gt;100,100,(W44/W42)*100)</f>
        <v>50</v>
      </c>
      <c r="Y42" s="43">
        <f>SUM(E42:J42)</f>
        <v>2</v>
      </c>
      <c r="Z42" s="44">
        <f>IF((Y44/Y42)*100&gt;100,100,(Y44/Y42)*100)</f>
        <v>50</v>
      </c>
      <c r="AA42" s="43">
        <f>SUM(E42:K42)</f>
        <v>2</v>
      </c>
      <c r="AB42" s="44">
        <f>IF((AA44/AA42)*100&gt;100,100,(AA44/AA42)*100)</f>
        <v>50</v>
      </c>
      <c r="AC42" s="43">
        <f>SUM(E42:L42)</f>
        <v>2</v>
      </c>
      <c r="AD42" s="44">
        <f>IF((AC44/AC42)*100&gt;100,100,(AC44/AC42)*100)</f>
        <v>50</v>
      </c>
      <c r="AE42" s="43">
        <f>SUM(E42:M42)</f>
        <v>2</v>
      </c>
      <c r="AF42" s="44">
        <f>IF((AE44/AE42)*100&gt;100,100,(AE44/AE42)*100)</f>
        <v>50</v>
      </c>
      <c r="AG42" s="43">
        <f>SUM(E42:N42)</f>
        <v>4</v>
      </c>
      <c r="AH42" s="44">
        <f>IF((AG44/AG42)*100&gt;100,100,(AG44/AG42)*100)</f>
        <v>50</v>
      </c>
      <c r="AI42" s="43">
        <f>SUM(E42:O42)</f>
        <v>4</v>
      </c>
      <c r="AJ42" s="44">
        <f>IF((AI44/AI42)*100&gt;100,100,(AI44/AI42)*100)</f>
        <v>50</v>
      </c>
      <c r="AK42" s="74">
        <f t="shared" ref="AK42:AK46" si="14">SUM(E42:P42)</f>
        <v>4</v>
      </c>
      <c r="AL42" s="75">
        <f>IF((AK43/AK42)*100&gt;100,100,(AK43/AK42)*100)</f>
        <v>0</v>
      </c>
      <c r="AM42" s="246"/>
      <c r="AN42" s="247"/>
    </row>
    <row r="43" spans="1:41" x14ac:dyDescent="0.2">
      <c r="A43" s="59" t="s">
        <v>77</v>
      </c>
      <c r="B43" s="79"/>
      <c r="C43" s="245"/>
      <c r="D43" s="53"/>
      <c r="E43" s="60"/>
      <c r="F43" s="60"/>
      <c r="G43" s="60"/>
      <c r="H43" s="60">
        <v>1</v>
      </c>
      <c r="I43" s="60"/>
      <c r="J43" s="54"/>
      <c r="K43" s="60"/>
      <c r="L43" s="60"/>
      <c r="M43" s="60"/>
      <c r="N43" s="60">
        <v>1</v>
      </c>
      <c r="O43" s="60"/>
      <c r="P43" s="55"/>
      <c r="Q43" s="39"/>
      <c r="R43" s="44"/>
      <c r="S43" s="41"/>
      <c r="T43" s="42"/>
      <c r="U43" s="43"/>
      <c r="V43" s="44"/>
      <c r="W43" s="43"/>
      <c r="X43" s="44"/>
      <c r="Y43" s="43"/>
      <c r="Z43" s="44"/>
      <c r="AA43" s="43"/>
      <c r="AB43" s="44"/>
      <c r="AC43" s="43"/>
      <c r="AD43" s="44"/>
      <c r="AE43" s="43"/>
      <c r="AF43" s="44"/>
      <c r="AG43" s="43"/>
      <c r="AH43" s="44"/>
      <c r="AI43" s="43"/>
      <c r="AJ43" s="44"/>
      <c r="AK43" s="74"/>
      <c r="AL43" s="75"/>
      <c r="AM43" s="125"/>
      <c r="AN43" s="126"/>
    </row>
    <row r="44" spans="1:41" x14ac:dyDescent="0.2">
      <c r="A44" s="83" t="s">
        <v>78</v>
      </c>
      <c r="B44" s="79"/>
      <c r="C44" s="245"/>
      <c r="D44" s="53" t="s">
        <v>40</v>
      </c>
      <c r="E44" s="60"/>
      <c r="F44" s="60"/>
      <c r="G44" s="60"/>
      <c r="H44" s="60">
        <v>1</v>
      </c>
      <c r="I44" s="60"/>
      <c r="J44" s="54"/>
      <c r="K44" s="60"/>
      <c r="L44" s="60"/>
      <c r="M44" s="60"/>
      <c r="N44" s="60">
        <v>1</v>
      </c>
      <c r="O44" s="60"/>
      <c r="P44" s="55"/>
      <c r="Q44" s="45"/>
      <c r="R44" s="46"/>
      <c r="S44" s="41"/>
      <c r="T44" s="47"/>
      <c r="U44" s="43">
        <f>SUM(E44:H44)</f>
        <v>1</v>
      </c>
      <c r="V44" s="46"/>
      <c r="W44" s="43">
        <f>SUM(E44:I44)</f>
        <v>1</v>
      </c>
      <c r="X44" s="46"/>
      <c r="Y44" s="43">
        <f>SUM(E44:J44)</f>
        <v>1</v>
      </c>
      <c r="Z44" s="46"/>
      <c r="AA44" s="43">
        <f>SUM(E44:K44)</f>
        <v>1</v>
      </c>
      <c r="AB44" s="46"/>
      <c r="AC44" s="43">
        <f>SUM(E44:L44)</f>
        <v>1</v>
      </c>
      <c r="AD44" s="46"/>
      <c r="AE44" s="43">
        <f>SUM(E44:M44)</f>
        <v>1</v>
      </c>
      <c r="AF44" s="46"/>
      <c r="AG44" s="43">
        <f>SUM(E44:N44)</f>
        <v>2</v>
      </c>
      <c r="AH44" s="46"/>
      <c r="AI44" s="43">
        <f>SUM(E44:O44)</f>
        <v>2</v>
      </c>
      <c r="AJ44" s="46"/>
      <c r="AK44" s="74">
        <f t="shared" si="14"/>
        <v>2</v>
      </c>
      <c r="AL44" s="76"/>
      <c r="AM44" s="246"/>
      <c r="AN44" s="247"/>
      <c r="AO44" s="61"/>
    </row>
    <row r="45" spans="1:41" ht="26.25" customHeight="1" x14ac:dyDescent="0.2">
      <c r="A45" s="102" t="s">
        <v>79</v>
      </c>
      <c r="B45" s="236">
        <v>2</v>
      </c>
      <c r="C45" s="236" t="s">
        <v>38</v>
      </c>
      <c r="D45" s="36" t="s">
        <v>39</v>
      </c>
      <c r="E45" s="84"/>
      <c r="F45" s="84"/>
      <c r="G45" s="37"/>
      <c r="H45" s="84">
        <v>1</v>
      </c>
      <c r="I45" s="84"/>
      <c r="J45" s="84"/>
      <c r="K45" s="84"/>
      <c r="L45" s="84"/>
      <c r="M45" s="37"/>
      <c r="N45" s="84">
        <v>1</v>
      </c>
      <c r="O45" s="84"/>
      <c r="P45" s="98"/>
      <c r="Q45" s="85"/>
      <c r="R45" s="86"/>
      <c r="S45" s="87"/>
      <c r="T45" s="88"/>
      <c r="U45" s="91"/>
      <c r="V45" s="92"/>
      <c r="W45" s="91">
        <f>SUM(E45:I45)</f>
        <v>1</v>
      </c>
      <c r="X45" s="92">
        <f>IF((W46/W45)*100&gt;100,100,(W46/W45)*100)</f>
        <v>0</v>
      </c>
      <c r="Y45" s="91">
        <f>SUM(E45:J45)</f>
        <v>1</v>
      </c>
      <c r="Z45" s="92">
        <f>IF((Y46/Y45)*100&gt;100,100,(Y46/Y45)*100)</f>
        <v>0</v>
      </c>
      <c r="AA45" s="91">
        <f>SUM(E45:K45)</f>
        <v>1</v>
      </c>
      <c r="AB45" s="92">
        <f>IF((AA46/AA45)*100&gt;100,100,(AA46/AA45)*100)</f>
        <v>0</v>
      </c>
      <c r="AC45" s="91">
        <f>SUM(E45:L45)</f>
        <v>1</v>
      </c>
      <c r="AD45" s="92">
        <f>IF((AC46/AC45)*100&gt;100,100,(AC46/AC45)*100)</f>
        <v>0</v>
      </c>
      <c r="AE45" s="91">
        <f>SUM(E45:M45)</f>
        <v>1</v>
      </c>
      <c r="AF45" s="92">
        <f>IF((AE46/AE45)*100&gt;100,100,(AE46/AE45)*100)</f>
        <v>0</v>
      </c>
      <c r="AG45" s="91">
        <f>SUM(E45:N45)</f>
        <v>2</v>
      </c>
      <c r="AH45" s="92">
        <f>IF((AG46/AG45)*100&gt;100,100,(AG46/AG45)*100)</f>
        <v>0</v>
      </c>
      <c r="AI45" s="91">
        <f>SUM(E45:O45)</f>
        <v>2</v>
      </c>
      <c r="AJ45" s="92">
        <f>IF((AI46/AI45)*100&gt;100,100,(AI46/AI45)*100)</f>
        <v>0</v>
      </c>
      <c r="AK45" s="89">
        <f t="shared" si="14"/>
        <v>2</v>
      </c>
      <c r="AL45" s="90">
        <f>IF((AK46/AK45)*100&gt;100,100,(AK46/AK45)*100)</f>
        <v>0</v>
      </c>
      <c r="AM45" s="234"/>
      <c r="AN45" s="235"/>
    </row>
    <row r="46" spans="1:41" x14ac:dyDescent="0.2">
      <c r="A46" s="103"/>
      <c r="B46" s="237"/>
      <c r="C46" s="237"/>
      <c r="D46" s="36" t="s">
        <v>40</v>
      </c>
      <c r="E46" s="84"/>
      <c r="F46" s="84"/>
      <c r="G46" s="37"/>
      <c r="H46" s="84"/>
      <c r="I46" s="84"/>
      <c r="J46" s="84"/>
      <c r="K46" s="84"/>
      <c r="L46" s="84"/>
      <c r="M46" s="37"/>
      <c r="N46" s="84"/>
      <c r="O46" s="84"/>
      <c r="P46" s="98"/>
      <c r="Q46" s="94"/>
      <c r="R46" s="95"/>
      <c r="S46" s="87"/>
      <c r="T46" s="96"/>
      <c r="U46" s="91"/>
      <c r="V46" s="95"/>
      <c r="W46" s="91">
        <f>SUM(E46:I46)</f>
        <v>0</v>
      </c>
      <c r="X46" s="95"/>
      <c r="Y46" s="91">
        <f>SUM(E46:J46)</f>
        <v>0</v>
      </c>
      <c r="Z46" s="95"/>
      <c r="AA46" s="91">
        <f>SUM(E46:K46)</f>
        <v>0</v>
      </c>
      <c r="AB46" s="95"/>
      <c r="AC46" s="91">
        <f>SUM(E46:L46)</f>
        <v>0</v>
      </c>
      <c r="AD46" s="95"/>
      <c r="AE46" s="91">
        <f>SUM(E46:M46)</f>
        <v>0</v>
      </c>
      <c r="AF46" s="95"/>
      <c r="AG46" s="91">
        <f>SUM(E46:N46)</f>
        <v>0</v>
      </c>
      <c r="AH46" s="95"/>
      <c r="AI46" s="91">
        <f>SUM(E46:O46)</f>
        <v>0</v>
      </c>
      <c r="AJ46" s="95"/>
      <c r="AK46" s="89">
        <f t="shared" si="14"/>
        <v>0</v>
      </c>
      <c r="AL46" s="97"/>
      <c r="AM46" s="234"/>
      <c r="AN46" s="235"/>
    </row>
    <row r="47" spans="1:41" ht="30" customHeight="1" x14ac:dyDescent="0.2">
      <c r="A47" s="56" t="s">
        <v>80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9"/>
      <c r="Q47" s="57"/>
      <c r="R47" s="28"/>
      <c r="S47" s="58"/>
      <c r="T47" s="30"/>
      <c r="U47" s="50"/>
      <c r="V47" s="28">
        <f>V48</f>
        <v>50</v>
      </c>
      <c r="W47" s="50"/>
      <c r="X47" s="28">
        <f>(X48+X51)/2</f>
        <v>25</v>
      </c>
      <c r="Y47" s="50"/>
      <c r="Z47" s="28">
        <f>(Z48+Z51)/2</f>
        <v>25</v>
      </c>
      <c r="AA47" s="50"/>
      <c r="AB47" s="28">
        <f>(AB51+AB48)/2</f>
        <v>25</v>
      </c>
      <c r="AC47" s="50"/>
      <c r="AD47" s="28">
        <f>(AD51+AD48)/2</f>
        <v>25</v>
      </c>
      <c r="AE47" s="50"/>
      <c r="AF47" s="28">
        <f>(AF51+AF48)/2</f>
        <v>25</v>
      </c>
      <c r="AG47" s="50"/>
      <c r="AH47" s="28">
        <f>(AH51+AH48)/2</f>
        <v>25</v>
      </c>
      <c r="AI47" s="50"/>
      <c r="AJ47" s="28">
        <f>(AJ51+AJ48)/2</f>
        <v>25</v>
      </c>
      <c r="AK47" s="77"/>
      <c r="AL47" s="72"/>
      <c r="AM47" s="219"/>
      <c r="AN47" s="220"/>
    </row>
    <row r="48" spans="1:41" x14ac:dyDescent="0.2">
      <c r="A48" s="59" t="s">
        <v>81</v>
      </c>
      <c r="B48" s="79">
        <v>4</v>
      </c>
      <c r="C48" s="244" t="s">
        <v>38</v>
      </c>
      <c r="D48" s="53" t="s">
        <v>39</v>
      </c>
      <c r="E48" s="60">
        <v>1</v>
      </c>
      <c r="F48" s="60">
        <v>2</v>
      </c>
      <c r="G48" s="60">
        <v>1</v>
      </c>
      <c r="H48" s="60"/>
      <c r="I48" s="60"/>
      <c r="J48" s="54"/>
      <c r="K48" s="60"/>
      <c r="L48" s="60"/>
      <c r="M48" s="60"/>
      <c r="N48" s="60"/>
      <c r="O48" s="60"/>
      <c r="P48" s="55"/>
      <c r="Q48" s="39"/>
      <c r="R48" s="44"/>
      <c r="S48" s="41"/>
      <c r="T48" s="42"/>
      <c r="U48" s="43">
        <f>SUM(E48:H48)</f>
        <v>4</v>
      </c>
      <c r="V48" s="44">
        <f>IF((U50/U48)*100&gt;100,100,(U50/U48)*100)</f>
        <v>50</v>
      </c>
      <c r="W48" s="43">
        <f>SUM(E48:I48)</f>
        <v>4</v>
      </c>
      <c r="X48" s="44">
        <f>IF((W50/W48)*100&gt;100,100,(W50/W48)*100)</f>
        <v>50</v>
      </c>
      <c r="Y48" s="43">
        <f>SUM(E48:J48)</f>
        <v>4</v>
      </c>
      <c r="Z48" s="44">
        <f>IF((Y50/Y48)*100&gt;100,100,(Y50/Y48)*100)</f>
        <v>50</v>
      </c>
      <c r="AA48" s="43">
        <f>SUM(E48:K48)</f>
        <v>4</v>
      </c>
      <c r="AB48" s="44">
        <f>IF((AA50/AA48)*100&gt;100,100,(AA50/AA48)*100)</f>
        <v>50</v>
      </c>
      <c r="AC48" s="43">
        <f>SUM(E48:L48)</f>
        <v>4</v>
      </c>
      <c r="AD48" s="44">
        <f>IF((AC50/AC48)*100&gt;100,100,(AC50/AC48)*100)</f>
        <v>50</v>
      </c>
      <c r="AE48" s="43">
        <f>SUM(E48:M48)</f>
        <v>4</v>
      </c>
      <c r="AF48" s="44">
        <f>IF((AE50/AE48)*100&gt;100,100,(AE50/AE48)*100)</f>
        <v>50</v>
      </c>
      <c r="AG48" s="43">
        <f>SUM(E48:N48)</f>
        <v>4</v>
      </c>
      <c r="AH48" s="44">
        <f>IF((AG50/AG48)*100&gt;100,100,(AG50/AG48)*100)</f>
        <v>50</v>
      </c>
      <c r="AI48" s="43">
        <f>SUM(E48:O48)</f>
        <v>4</v>
      </c>
      <c r="AJ48" s="44">
        <f>IF((AI50/AI48)*100&gt;100,100,(AI50/AI48)*100)</f>
        <v>50</v>
      </c>
      <c r="AK48" s="74">
        <f t="shared" ref="AK48" si="15">SUM(E48:P48)</f>
        <v>4</v>
      </c>
      <c r="AL48" s="75">
        <f>IF((AK49/AK48)*100&gt;100,100,(AK49/AK48)*100)</f>
        <v>0</v>
      </c>
      <c r="AM48" s="246"/>
      <c r="AN48" s="247"/>
    </row>
    <row r="49" spans="1:41" x14ac:dyDescent="0.2">
      <c r="A49" s="59" t="s">
        <v>77</v>
      </c>
      <c r="B49" s="79"/>
      <c r="C49" s="245"/>
      <c r="D49" s="53"/>
      <c r="E49" s="60">
        <v>1</v>
      </c>
      <c r="F49" s="60">
        <v>1</v>
      </c>
      <c r="G49" s="60"/>
      <c r="H49" s="60"/>
      <c r="I49" s="60"/>
      <c r="J49" s="54"/>
      <c r="K49" s="60"/>
      <c r="L49" s="60"/>
      <c r="M49" s="60"/>
      <c r="N49" s="60"/>
      <c r="O49" s="60"/>
      <c r="P49" s="55"/>
      <c r="Q49" s="39"/>
      <c r="R49" s="44"/>
      <c r="S49" s="41"/>
      <c r="T49" s="42"/>
      <c r="U49" s="43"/>
      <c r="V49" s="44"/>
      <c r="W49" s="43"/>
      <c r="X49" s="44"/>
      <c r="Y49" s="43"/>
      <c r="Z49" s="44"/>
      <c r="AA49" s="43"/>
      <c r="AB49" s="44"/>
      <c r="AC49" s="43"/>
      <c r="AD49" s="44"/>
      <c r="AE49" s="43"/>
      <c r="AF49" s="44"/>
      <c r="AG49" s="43"/>
      <c r="AH49" s="44"/>
      <c r="AI49" s="43"/>
      <c r="AJ49" s="44"/>
      <c r="AK49" s="74"/>
      <c r="AL49" s="75"/>
      <c r="AM49" s="125"/>
      <c r="AN49" s="126"/>
    </row>
    <row r="50" spans="1:41" x14ac:dyDescent="0.2">
      <c r="A50" s="83" t="s">
        <v>78</v>
      </c>
      <c r="B50" s="79"/>
      <c r="C50" s="245"/>
      <c r="D50" s="53"/>
      <c r="E50" s="60"/>
      <c r="F50" s="60">
        <v>1</v>
      </c>
      <c r="G50" s="60">
        <v>1</v>
      </c>
      <c r="H50" s="60"/>
      <c r="I50" s="60"/>
      <c r="J50" s="54"/>
      <c r="K50" s="60"/>
      <c r="L50" s="60"/>
      <c r="M50" s="60"/>
      <c r="N50" s="60"/>
      <c r="O50" s="60"/>
      <c r="P50" s="55"/>
      <c r="Q50" s="45"/>
      <c r="R50" s="46"/>
      <c r="S50" s="41"/>
      <c r="T50" s="47"/>
      <c r="U50" s="43">
        <f>SUM(E50:H50)</f>
        <v>2</v>
      </c>
      <c r="V50" s="46"/>
      <c r="W50" s="43">
        <f>SUM(E50:I50)</f>
        <v>2</v>
      </c>
      <c r="X50" s="46"/>
      <c r="Y50" s="43">
        <f>SUM(E50:J50)</f>
        <v>2</v>
      </c>
      <c r="Z50" s="46"/>
      <c r="AA50" s="43">
        <f>SUM(E50:K50)</f>
        <v>2</v>
      </c>
      <c r="AB50" s="46"/>
      <c r="AC50" s="43">
        <f>SUM(E50:L50)</f>
        <v>2</v>
      </c>
      <c r="AD50" s="46"/>
      <c r="AE50" s="43">
        <f>SUM(E50:M50)</f>
        <v>2</v>
      </c>
      <c r="AF50" s="46"/>
      <c r="AG50" s="43">
        <f>SUM(E50:N50)</f>
        <v>2</v>
      </c>
      <c r="AH50" s="46"/>
      <c r="AI50" s="43">
        <f>SUM(E50:O50)</f>
        <v>2</v>
      </c>
      <c r="AJ50" s="46"/>
      <c r="AK50" s="74"/>
      <c r="AL50" s="76"/>
      <c r="AM50" s="246"/>
      <c r="AN50" s="247"/>
      <c r="AO50" s="61"/>
    </row>
    <row r="51" spans="1:41" ht="26.25" customHeight="1" x14ac:dyDescent="0.2">
      <c r="A51" s="102" t="s">
        <v>82</v>
      </c>
      <c r="B51" s="236"/>
      <c r="C51" s="236" t="s">
        <v>83</v>
      </c>
      <c r="D51" s="36" t="s">
        <v>39</v>
      </c>
      <c r="E51" s="84"/>
      <c r="F51" s="84"/>
      <c r="G51" s="37"/>
      <c r="H51" s="84">
        <v>1</v>
      </c>
      <c r="I51" s="84">
        <v>1</v>
      </c>
      <c r="J51" s="84">
        <v>1</v>
      </c>
      <c r="K51" s="84"/>
      <c r="L51" s="84"/>
      <c r="M51" s="37"/>
      <c r="N51" s="84"/>
      <c r="O51" s="84"/>
      <c r="P51" s="98"/>
      <c r="Q51" s="85"/>
      <c r="R51" s="86"/>
      <c r="S51" s="87"/>
      <c r="T51" s="88"/>
      <c r="U51" s="91"/>
      <c r="V51" s="92"/>
      <c r="W51" s="91">
        <f>SUM(E51:I51)</f>
        <v>2</v>
      </c>
      <c r="X51" s="92">
        <f>IF((W52/W51)*100&gt;100,100,(W52/W51)*100)</f>
        <v>0</v>
      </c>
      <c r="Y51" s="91">
        <f>SUM(E51:J51)</f>
        <v>3</v>
      </c>
      <c r="Z51" s="92">
        <f>IF((Y52/Y51)*100&gt;100,100,(Y52/Y51)*100)</f>
        <v>0</v>
      </c>
      <c r="AA51" s="91">
        <f>SUM(E51:K51)</f>
        <v>3</v>
      </c>
      <c r="AB51" s="92">
        <f>IF((AA52/AA51)*100&gt;100,100,(AA52/AA51)*100)</f>
        <v>0</v>
      </c>
      <c r="AC51" s="91">
        <f>SUM(E51:L51)</f>
        <v>3</v>
      </c>
      <c r="AD51" s="92">
        <f>IF((AC52/AC51)*100&gt;100,100,(AC52/AC51)*100)</f>
        <v>0</v>
      </c>
      <c r="AE51" s="91">
        <f>SUM(E51:M51)</f>
        <v>3</v>
      </c>
      <c r="AF51" s="92">
        <f>IF((AE52/AE51)*100&gt;100,100,(AE52/AE51)*100)</f>
        <v>0</v>
      </c>
      <c r="AG51" s="91">
        <f>SUM(E51:N51)</f>
        <v>3</v>
      </c>
      <c r="AH51" s="92">
        <f>IF((AG52/AG51)*100&gt;100,100,(AG52/AG51)*100)</f>
        <v>0</v>
      </c>
      <c r="AI51" s="91">
        <f>SUM(E51:O51)</f>
        <v>3</v>
      </c>
      <c r="AJ51" s="92">
        <f>IF((AI52/AI51)*100&gt;100,100,(AI52/AI51)*100)</f>
        <v>0</v>
      </c>
      <c r="AK51" s="89">
        <f t="shared" ref="AK51:AK52" si="16">SUM(E51:P51)</f>
        <v>3</v>
      </c>
      <c r="AL51" s="90">
        <f>IF((AK52/AK51)*100&gt;100,100,(AK52/AK51)*100)</f>
        <v>0</v>
      </c>
      <c r="AM51" s="234"/>
      <c r="AN51" s="235"/>
    </row>
    <row r="52" spans="1:41" x14ac:dyDescent="0.2">
      <c r="A52" s="103" t="s">
        <v>85</v>
      </c>
      <c r="B52" s="237"/>
      <c r="C52" s="237"/>
      <c r="D52" s="36" t="s">
        <v>40</v>
      </c>
      <c r="E52" s="84"/>
      <c r="F52" s="84"/>
      <c r="G52" s="37"/>
      <c r="H52" s="84"/>
      <c r="I52" s="84"/>
      <c r="J52" s="84"/>
      <c r="K52" s="84"/>
      <c r="L52" s="84"/>
      <c r="M52" s="37"/>
      <c r="N52" s="84"/>
      <c r="O52" s="84"/>
      <c r="P52" s="98"/>
      <c r="Q52" s="94"/>
      <c r="R52" s="95"/>
      <c r="S52" s="87"/>
      <c r="T52" s="96"/>
      <c r="U52" s="91"/>
      <c r="V52" s="95"/>
      <c r="W52" s="91">
        <f>SUM(E52:I52)</f>
        <v>0</v>
      </c>
      <c r="X52" s="95"/>
      <c r="Y52" s="91">
        <f>SUM(E52:J52)</f>
        <v>0</v>
      </c>
      <c r="Z52" s="95"/>
      <c r="AA52" s="91">
        <f>SUM(E52:K52)</f>
        <v>0</v>
      </c>
      <c r="AB52" s="95"/>
      <c r="AC52" s="91">
        <f>SUM(E52:L52)</f>
        <v>0</v>
      </c>
      <c r="AD52" s="95"/>
      <c r="AE52" s="91">
        <f>SUM(E52:M52)</f>
        <v>0</v>
      </c>
      <c r="AF52" s="95"/>
      <c r="AG52" s="91">
        <f>SUM(E52:N52)</f>
        <v>0</v>
      </c>
      <c r="AH52" s="95"/>
      <c r="AI52" s="91">
        <f>SUM(E52:O52)</f>
        <v>0</v>
      </c>
      <c r="AJ52" s="95"/>
      <c r="AK52" s="89">
        <f t="shared" si="16"/>
        <v>0</v>
      </c>
      <c r="AL52" s="97"/>
      <c r="AM52" s="234"/>
      <c r="AN52" s="235"/>
    </row>
    <row r="53" spans="1:41" ht="26.25" customHeight="1" x14ac:dyDescent="0.2">
      <c r="A53" s="102" t="s">
        <v>84</v>
      </c>
      <c r="B53" s="236">
        <v>12</v>
      </c>
      <c r="C53" s="236" t="s">
        <v>38</v>
      </c>
      <c r="D53" s="36" t="s">
        <v>39</v>
      </c>
      <c r="E53" s="84">
        <v>1</v>
      </c>
      <c r="F53" s="84">
        <v>1</v>
      </c>
      <c r="G53" s="84">
        <v>1</v>
      </c>
      <c r="H53" s="84">
        <v>1</v>
      </c>
      <c r="I53" s="84">
        <v>1</v>
      </c>
      <c r="J53" s="84">
        <v>1</v>
      </c>
      <c r="K53" s="84">
        <v>1</v>
      </c>
      <c r="L53" s="84">
        <v>1</v>
      </c>
      <c r="M53" s="84">
        <v>1</v>
      </c>
      <c r="N53" s="84">
        <v>1</v>
      </c>
      <c r="O53" s="84">
        <v>1</v>
      </c>
      <c r="P53" s="84">
        <v>1</v>
      </c>
      <c r="Q53" s="84">
        <v>1</v>
      </c>
      <c r="R53" s="84">
        <v>1</v>
      </c>
      <c r="S53" s="84">
        <v>1</v>
      </c>
      <c r="T53" s="84">
        <v>1</v>
      </c>
      <c r="U53" s="91"/>
      <c r="V53" s="92"/>
      <c r="W53" s="91">
        <f>SUM(E53:I53)</f>
        <v>5</v>
      </c>
      <c r="X53" s="92">
        <f>IF((W54/W53)*100&gt;100,100,(W54/W53)*100)</f>
        <v>0</v>
      </c>
      <c r="Y53" s="91">
        <f>SUM(E53:J53)</f>
        <v>6</v>
      </c>
      <c r="Z53" s="92">
        <f>IF((Y54/Y53)*100&gt;100,100,(Y54/Y53)*100)</f>
        <v>0</v>
      </c>
      <c r="AA53" s="91">
        <f>SUM(E53:K53)</f>
        <v>7</v>
      </c>
      <c r="AB53" s="92">
        <f>IF((AA54/AA53)*100&gt;100,100,(AA54/AA53)*100)</f>
        <v>0</v>
      </c>
      <c r="AC53" s="91">
        <f>SUM(E53:L53)</f>
        <v>8</v>
      </c>
      <c r="AD53" s="92">
        <f>IF((AC54/AC53)*100&gt;100,100,(AC54/AC53)*100)</f>
        <v>0</v>
      </c>
      <c r="AE53" s="91">
        <f>SUM(E53:M53)</f>
        <v>9</v>
      </c>
      <c r="AF53" s="92">
        <f>IF((AE54/AE53)*100&gt;100,100,(AE54/AE53)*100)</f>
        <v>0</v>
      </c>
      <c r="AG53" s="91">
        <f>SUM(E53:N53)</f>
        <v>10</v>
      </c>
      <c r="AH53" s="92">
        <f>IF((AG54/AG53)*100&gt;100,100,(AG54/AG53)*100)</f>
        <v>0</v>
      </c>
      <c r="AI53" s="91">
        <f>SUM(E53:O53)</f>
        <v>11</v>
      </c>
      <c r="AJ53" s="92">
        <f>IF((AI54/AI53)*100&gt;100,100,(AI54/AI53)*100)</f>
        <v>0</v>
      </c>
      <c r="AK53" s="89">
        <f t="shared" ref="AK53:AK54" si="17">SUM(E53:P53)</f>
        <v>12</v>
      </c>
      <c r="AL53" s="90">
        <f>IF((AK54/AK53)*100&gt;100,100,(AK54/AK53)*100)</f>
        <v>0</v>
      </c>
      <c r="AM53" s="234"/>
      <c r="AN53" s="235"/>
    </row>
    <row r="54" spans="1:41" x14ac:dyDescent="0.2">
      <c r="A54" s="103"/>
      <c r="B54" s="237"/>
      <c r="C54" s="237"/>
      <c r="D54" s="36" t="s">
        <v>40</v>
      </c>
      <c r="E54" s="84"/>
      <c r="F54" s="84"/>
      <c r="G54" s="37"/>
      <c r="H54" s="84"/>
      <c r="I54" s="84"/>
      <c r="J54" s="84"/>
      <c r="K54" s="84"/>
      <c r="L54" s="84"/>
      <c r="M54" s="37"/>
      <c r="N54" s="84"/>
      <c r="O54" s="84"/>
      <c r="P54" s="98"/>
      <c r="Q54" s="94"/>
      <c r="R54" s="95"/>
      <c r="S54" s="87"/>
      <c r="T54" s="96"/>
      <c r="U54" s="91"/>
      <c r="V54" s="95"/>
      <c r="W54" s="91">
        <f>SUM(E54:I54)</f>
        <v>0</v>
      </c>
      <c r="X54" s="95"/>
      <c r="Y54" s="91">
        <f>SUM(E54:J54)</f>
        <v>0</v>
      </c>
      <c r="Z54" s="95"/>
      <c r="AA54" s="91">
        <f>SUM(E54:K54)</f>
        <v>0</v>
      </c>
      <c r="AB54" s="95"/>
      <c r="AC54" s="91">
        <f>SUM(E54:L54)</f>
        <v>0</v>
      </c>
      <c r="AD54" s="95"/>
      <c r="AE54" s="91">
        <f>SUM(E54:M54)</f>
        <v>0</v>
      </c>
      <c r="AF54" s="95"/>
      <c r="AG54" s="91">
        <f>SUM(E54:N54)</f>
        <v>0</v>
      </c>
      <c r="AH54" s="95"/>
      <c r="AI54" s="91">
        <f>SUM(E54:O54)</f>
        <v>0</v>
      </c>
      <c r="AJ54" s="95"/>
      <c r="AK54" s="89">
        <f t="shared" si="17"/>
        <v>0</v>
      </c>
      <c r="AL54" s="97"/>
      <c r="AM54" s="234"/>
      <c r="AN54" s="235"/>
    </row>
  </sheetData>
  <mergeCells count="107">
    <mergeCell ref="B51:B52"/>
    <mergeCell ref="C51:C52"/>
    <mergeCell ref="AM51:AN51"/>
    <mergeCell ref="AM52:AN52"/>
    <mergeCell ref="B53:B54"/>
    <mergeCell ref="C53:C54"/>
    <mergeCell ref="AM53:AN53"/>
    <mergeCell ref="AM54:AN54"/>
    <mergeCell ref="AM47:AN47"/>
    <mergeCell ref="AM48:AN48"/>
    <mergeCell ref="C48:C50"/>
    <mergeCell ref="AM50:AN50"/>
    <mergeCell ref="AM41:AN41"/>
    <mergeCell ref="C42:C44"/>
    <mergeCell ref="AM42:AN42"/>
    <mergeCell ref="AM44:AN44"/>
    <mergeCell ref="B45:B46"/>
    <mergeCell ref="C45:C46"/>
    <mergeCell ref="AM45:AN45"/>
    <mergeCell ref="AM46:AN46"/>
    <mergeCell ref="A1:AN1"/>
    <mergeCell ref="A2:AN2"/>
    <mergeCell ref="A3:AN3"/>
    <mergeCell ref="A8:A11"/>
    <mergeCell ref="B8:P8"/>
    <mergeCell ref="Q8:R10"/>
    <mergeCell ref="S8:T10"/>
    <mergeCell ref="U8:V10"/>
    <mergeCell ref="W8:X10"/>
    <mergeCell ref="H10:J10"/>
    <mergeCell ref="K10:M10"/>
    <mergeCell ref="Y8:Z10"/>
    <mergeCell ref="AA8:AB10"/>
    <mergeCell ref="AC8:AD10"/>
    <mergeCell ref="N10:P10"/>
    <mergeCell ref="AM13:AN13"/>
    <mergeCell ref="AM14:AN14"/>
    <mergeCell ref="AK8:AL10"/>
    <mergeCell ref="AM8:AN11"/>
    <mergeCell ref="AE8:AF10"/>
    <mergeCell ref="AG8:AH10"/>
    <mergeCell ref="AI8:AJ10"/>
    <mergeCell ref="A15:A16"/>
    <mergeCell ref="B15:B16"/>
    <mergeCell ref="C15:C16"/>
    <mergeCell ref="AM15:AN15"/>
    <mergeCell ref="AM16:AN16"/>
    <mergeCell ref="B9:B10"/>
    <mergeCell ref="C9:C10"/>
    <mergeCell ref="D9:D10"/>
    <mergeCell ref="E9:G9"/>
    <mergeCell ref="H9:P9"/>
    <mergeCell ref="E10:G10"/>
    <mergeCell ref="AM23:AN23"/>
    <mergeCell ref="A17:A18"/>
    <mergeCell ref="B17:B18"/>
    <mergeCell ref="C17:C18"/>
    <mergeCell ref="AM17:AN17"/>
    <mergeCell ref="AM18:AN18"/>
    <mergeCell ref="A19:A20"/>
    <mergeCell ref="B19:B20"/>
    <mergeCell ref="C19:C20"/>
    <mergeCell ref="AM19:AN19"/>
    <mergeCell ref="AM20:AN20"/>
    <mergeCell ref="A21:A22"/>
    <mergeCell ref="B21:B22"/>
    <mergeCell ref="C21:C22"/>
    <mergeCell ref="AM21:AN21"/>
    <mergeCell ref="AM22:AN22"/>
    <mergeCell ref="C24:C25"/>
    <mergeCell ref="AM24:AN24"/>
    <mergeCell ref="AM25:AN25"/>
    <mergeCell ref="B26:B27"/>
    <mergeCell ref="C26:C27"/>
    <mergeCell ref="AM26:AN26"/>
    <mergeCell ref="AM27:AN27"/>
    <mergeCell ref="A30:A31"/>
    <mergeCell ref="B30:B31"/>
    <mergeCell ref="C30:C31"/>
    <mergeCell ref="AM30:AN30"/>
    <mergeCell ref="AM31:AN31"/>
    <mergeCell ref="A28:A29"/>
    <mergeCell ref="B28:B29"/>
    <mergeCell ref="C28:C29"/>
    <mergeCell ref="AM28:AN28"/>
    <mergeCell ref="AM29:AN29"/>
    <mergeCell ref="A39:A40"/>
    <mergeCell ref="B39:B40"/>
    <mergeCell ref="C39:C40"/>
    <mergeCell ref="AM39:AN39"/>
    <mergeCell ref="AM40:AN40"/>
    <mergeCell ref="AM32:AN32"/>
    <mergeCell ref="A33:A34"/>
    <mergeCell ref="B33:B34"/>
    <mergeCell ref="C33:C34"/>
    <mergeCell ref="AM33:AN33"/>
    <mergeCell ref="AM34:AN34"/>
    <mergeCell ref="A37:A38"/>
    <mergeCell ref="B37:B38"/>
    <mergeCell ref="C37:C38"/>
    <mergeCell ref="AM37:AN37"/>
    <mergeCell ref="AM38:AN38"/>
    <mergeCell ref="A35:A36"/>
    <mergeCell ref="B35:B36"/>
    <mergeCell ref="C35:C36"/>
    <mergeCell ref="AM35:AN35"/>
    <mergeCell ref="AM36:AN36"/>
  </mergeCells>
  <pageMargins left="0.23622047244094499" right="0.23622047244094499" top="0.75" bottom="0.39370078740157499" header="0.31496062992126" footer="0.118110236220472"/>
  <pageSetup paperSize="9" scale="49" fitToHeight="0" orientation="landscape" r:id="rId1"/>
  <headerFooter alignWithMargins="0">
    <oddFooter>&amp;C&amp;"TH SarabunPSK,ธรรมดา"&amp;14&amp;F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8</vt:i4>
      </vt:variant>
    </vt:vector>
  </HeadingPairs>
  <TitlesOfParts>
    <vt:vector size="12" baseType="lpstr">
      <vt:lpstr>M.1ปี66ล่าสุด</vt:lpstr>
      <vt:lpstr>M.1</vt:lpstr>
      <vt:lpstr>แม่ฮ่องสอน.65 หน้า 2</vt:lpstr>
      <vt:lpstr>แม่ฮ่องสอน.65</vt:lpstr>
      <vt:lpstr>M.1!Print_Area</vt:lpstr>
      <vt:lpstr>M.1ปี66ล่าสุด!Print_Area</vt:lpstr>
      <vt:lpstr>แม่ฮ่องสอน.65!Print_Area</vt:lpstr>
      <vt:lpstr>'แม่ฮ่องสอน.65 หน้า 2'!Print_Area</vt:lpstr>
      <vt:lpstr>M.1!Print_Titles</vt:lpstr>
      <vt:lpstr>M.1ปี66ล่าสุด!Print_Titles</vt:lpstr>
      <vt:lpstr>แม่ฮ่องสอน.65!Print_Titles</vt:lpstr>
      <vt:lpstr>'แม่ฮ่องสอน.65 หน้า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2023-05-25T07:58:40Z</cp:lastPrinted>
  <dcterms:created xsi:type="dcterms:W3CDTF">2019-12-16T06:23:55Z</dcterms:created>
  <dcterms:modified xsi:type="dcterms:W3CDTF">2023-05-25T08:33:48Z</dcterms:modified>
</cp:coreProperties>
</file>