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รรายงานผลการจัดทำข้อมูลเว็บไซต์ www.opsmoac.go.th\สรุปผลจัดซื้อจัดจ้าง\"/>
    </mc:Choice>
  </mc:AlternateContent>
  <xr:revisionPtr revIDLastSave="0" documentId="8_{6C6E72FD-031C-465E-9F63-C096BF76DF5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แผน รอบ 1.2563" sheetId="2" r:id="rId1"/>
    <sheet name="แผน รอบ 2.2563" sheetId="5" r:id="rId2"/>
  </sheets>
  <definedNames>
    <definedName name="_xlnm.Print_Titles" localSheetId="0">'แผน รอบ 1.2563'!$1:$7</definedName>
    <definedName name="_xlnm.Print_Titles" localSheetId="1">'แผน รอบ 2.2563'!$1:$7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8" i="5" l="1"/>
  <c r="C42" i="5" s="1"/>
  <c r="C33" i="5"/>
  <c r="C41" i="5" s="1"/>
  <c r="C13" i="5"/>
  <c r="C25" i="5" s="1"/>
  <c r="C40" i="5" s="1"/>
  <c r="C43" i="5" l="1"/>
  <c r="C45" i="2"/>
  <c r="C56" i="2"/>
  <c r="C22" i="2" l="1"/>
  <c r="C55" i="2" l="1"/>
  <c r="C58" i="2" s="1"/>
  <c r="C36" i="2"/>
  <c r="C51" i="2"/>
</calcChain>
</file>

<file path=xl/sharedStrings.xml><?xml version="1.0" encoding="utf-8"?>
<sst xmlns="http://schemas.openxmlformats.org/spreadsheetml/2006/main" count="174" uniqueCount="110">
  <si>
    <t>ของสำนักงานเกษตรและสหกรณ์จังหวัดนครนายก</t>
  </si>
  <si>
    <t>ลำดับ</t>
  </si>
  <si>
    <t>รายการ/โครงการ/กิจกรรม</t>
  </si>
  <si>
    <t>หมายเหตุ</t>
  </si>
  <si>
    <t>วงเงินงบประมาณ</t>
  </si>
  <si>
    <t>ฝ่ายบริหารทั่วไป</t>
  </si>
  <si>
    <t>ค่าวัสดุใช้สอยประจำเดือน</t>
  </si>
  <si>
    <t>ใช้จ่ายจากเงินงบประมาณ</t>
  </si>
  <si>
    <t>งบดำเนินงาน</t>
  </si>
  <si>
    <t>รวมเป็นเงินทั้งสิ้น</t>
  </si>
  <si>
    <t>งบเบิกแทนกัน</t>
  </si>
  <si>
    <t xml:space="preserve">                                                        รวมใช้งบประมาณทั้งสิ้น</t>
  </si>
  <si>
    <t xml:space="preserve"> หมายเหตุ:      </t>
  </si>
  <si>
    <t xml:space="preserve">แผนการจัดซื้อจัดจ้างฯ ดังกล่าวอาจมีการปรับเปลี่ยนได้ตามความเหมาะสม </t>
  </si>
  <si>
    <t xml:space="preserve">               </t>
  </si>
  <si>
    <t>โดยได้รับ การอนุมัติจาก เกษตรและสหกรณ์จังหวัดนครนายก</t>
  </si>
  <si>
    <t xml:space="preserve">งบรายจ่ายอื่น </t>
  </si>
  <si>
    <t>แผนการจัดซื้อจัดจ้างรอบ 1 ประจำปีงบประมาณ พ.ศ.2563</t>
  </si>
  <si>
    <t>ธ.ค.</t>
  </si>
  <si>
    <t>ม.ค.</t>
  </si>
  <si>
    <t>ก.พ.</t>
  </si>
  <si>
    <t>มี.ค.</t>
  </si>
  <si>
    <t>ต่อทะเบียน และ พรบ. รถยนต์ราชการ</t>
  </si>
  <si>
    <t>ได้ขออนุมัติหลักการปีงบประมาณ พ.ศ.2563</t>
  </si>
  <si>
    <t>จัดซื้อวัสดุสำนักงาน ครั้งที่ 1/2563</t>
  </si>
  <si>
    <t>จัดซื้อวัสดุงานบ้านงานครัว ครั้งที่ 1/2563</t>
  </si>
  <si>
    <t>จัดซื้อวัสดุคอมพิวเตอร์ ครั้งที่ 1/2563</t>
  </si>
  <si>
    <t>ค่าซ่อมบำรุงครุภัณฑ์คอมพิวเตอร์</t>
  </si>
  <si>
    <t>กลุ่มยุทธศาสตร์พัฒนาการเกษตร</t>
  </si>
  <si>
    <t>จัดซื้อวัสดุสำนักงาน/วัสดุคอมพิวเตอร์</t>
  </si>
  <si>
    <t>จ้างถ่ายเอกสารประกอบการประชุม CoO</t>
  </si>
  <si>
    <t>จ้างถ่ายเอกสารประกอบการประชุม อพก.</t>
  </si>
  <si>
    <t>งบรายจ่ายอื่น</t>
  </si>
  <si>
    <t>โครงการพัฒนาศูนย์เครือข่ายปราชญ์ชาวบ้าน</t>
  </si>
  <si>
    <t xml:space="preserve"> - จ้างจัดทำสื่อประชาสัมพันธ์ (ป้ายสติกเกอร์ศูนย์พร้อม QR code ติดฟิวเจอร์บอร์ดพร้อมขา (แบบพิมพ์ละเอียด) ขนาด 1X1 เมตร)</t>
  </si>
  <si>
    <t xml:space="preserve"> - จัดซื้อวัสดุสำนักงาน เพื่อสนับสนุนโครงการพัฒาศูนย์เครือข่ายปราชญ์ชาวบ้าน</t>
  </si>
  <si>
    <t>กลุ่มช่วยเหลือเกษตรกรและโครงการพิเศษ</t>
  </si>
  <si>
    <t>โครงการขยายผลเกษตรเพื่ออาหารกลางวันอันเนื่องมาจากพระราชดำริฯ</t>
  </si>
  <si>
    <t xml:space="preserve"> - จัดซื้อวัสดุสำนักงาน </t>
  </si>
  <si>
    <t>งานสนับสนุนกองทุนหมุนเวียนเพื่อการกู้ยืมแก่เกษตรกรและผู้ยากจน</t>
  </si>
  <si>
    <t xml:space="preserve"> - กระดาษ A4 80 แกรม จำนวน 30 รีม</t>
  </si>
  <si>
    <t xml:space="preserve"> - แฟ้มกระดาษ 24 แฟ้ม</t>
  </si>
  <si>
    <t xml:space="preserve"> - สันรูดพลาสติก ขนาด 5 มม.</t>
  </si>
  <si>
    <t xml:space="preserve"> - กระดาษปกสี (คละสี) 2 สี</t>
  </si>
  <si>
    <t xml:space="preserve"> - แผ่นพลาสติกใสรองปก 1 แพ็ค</t>
  </si>
  <si>
    <t>ดำเนินการติดตามลูกหนี้กองทุนฯ</t>
  </si>
  <si>
    <t>ปี 2563</t>
  </si>
  <si>
    <t>ค่าซ่อมบำรุงเครื่องถ่ายเอกสาร</t>
  </si>
  <si>
    <t xml:space="preserve">จัดซื้อหรือจ้างทำตรายาง  </t>
  </si>
  <si>
    <t xml:space="preserve"> - จัดซื้อ ตรายางคำว่า อนุมัติ, สำเนา, คู่ฉบับ, จ่ายเงินแล้ว</t>
  </si>
  <si>
    <t xml:space="preserve"> - หมายเลขทะเบียน นข 2253 นย (หมด 27 ก.พ.63)</t>
  </si>
  <si>
    <t xml:space="preserve"> - หมายเลขทะเบียน กค 2141 นย (หมด 7 เม.ย.63)</t>
  </si>
  <si>
    <t xml:space="preserve"> - ค่าน้ำมันเชื้อเพลิงและน้ำมันหล่อลื่น</t>
  </si>
  <si>
    <t xml:space="preserve"> - ค่าน้ำดื่มสำหรับบริโภค</t>
  </si>
  <si>
    <t>จัดซื้อพานพุ่ม พวงมาลา สำหรับงานรัฐพิธี</t>
  </si>
  <si>
    <t xml:space="preserve">      หมึกเครื่องพิมพ์ Hp 35a จำนวน 1 กล่อง</t>
  </si>
  <si>
    <t xml:space="preserve">      หมึกเครื่องพิมพ์ Fuji xerox P355d จำนวน 3 กล่อง</t>
  </si>
  <si>
    <t xml:space="preserve">      กระดาษ A4 80 แกรม จำนวน 40 รีม</t>
  </si>
  <si>
    <t xml:space="preserve"> - สนับสนุนโครงการตามนโยบายสำคัญ (โครงการเกษตรทฤษฎีใหม่ 5 ประสาน )</t>
  </si>
  <si>
    <t>คุณภาพสีไม่ตรงความเป็นจริง</t>
  </si>
  <si>
    <t>ระหว่างเดือนธันวาคม 2562 - เดือนมีนาคม 2563</t>
  </si>
  <si>
    <t>ชุดฟีดกระดาษชำรุด</t>
  </si>
  <si>
    <t xml:space="preserve"> - ค่าซ่อมแซมเครื่องพิมพ์ Canon PIXMA MX318 (กลุ่มช่วยเหลือฯ)</t>
  </si>
  <si>
    <t xml:space="preserve"> - ค่าซ่อมแซมเครื่องพิมพ์ Brother DCP-J315 (กลุ่มยุทธศาสตร์ฯ)</t>
  </si>
  <si>
    <t xml:space="preserve">  </t>
  </si>
  <si>
    <t xml:space="preserve">   1. นางสาวอัญวริญ ไชยวุฒิ นักวิเคราะห์นโยบายและแผนชำนาญการ</t>
  </si>
  <si>
    <t xml:space="preserve">   2. นางสาวพีรชา มณีวงศ์ นักวิเคราะห์นโยบายและแผนชำนาญการ</t>
  </si>
  <si>
    <t xml:space="preserve">   3. นางสาวณัฐสิมา บริบูรณ์ เจ้าหน้าที่วิเคราะห์นโยบายและแผน</t>
  </si>
  <si>
    <t>จัดทำป้ายอะคีลิก และสติกเกอร์ติดอะคีลิค</t>
  </si>
  <si>
    <t xml:space="preserve"> - สติกเกอร์ติดอะคีลิก ชื่อและตำแหน่ง ของข้าราชการและพนักงานราชการ ติดหน้าโต๊ะทำงาน</t>
  </si>
  <si>
    <t>งบนโยบายสำคัญ</t>
  </si>
  <si>
    <t>ตรวจเช็ค ซ่อมแซม บำรุงรักษา เปลี่ยนถ่ายน้ำมันเครื่อง รถถยนต์ราชการ หมายเลขทะเบียน กค-2141 นย., นย-2258 นย., กง-6738 นย.</t>
  </si>
  <si>
    <t xml:space="preserve"> - ป้ายอะคิลิคพร้อมที่แขวนป้าย "สถานที่แจ้งการประกอบธุรกิจในระบบเกษตรพันธสัญญา"</t>
  </si>
  <si>
    <t xml:space="preserve">          ใช้แผ่นอะคีลิกเดิม และพิมพ์สติกเกอร์ติดใหม่</t>
  </si>
  <si>
    <t xml:space="preserve"> - งบดำเนินงาน</t>
  </si>
  <si>
    <t xml:space="preserve"> - งบ ICT</t>
  </si>
  <si>
    <t xml:space="preserve">        เนื่องจากที่มีใช้อยู่มีสภาพเก่ามาก  </t>
  </si>
  <si>
    <t xml:space="preserve">        และตัวหนังสือไม่คมชัด (ตามตัวอย่างแนบท้าย)</t>
  </si>
  <si>
    <t xml:space="preserve">ครบระยะเวลา 1 ปี </t>
  </si>
  <si>
    <t xml:space="preserve"> - ดวงตราไปรษณีย์ และซองจดหมายสีขาว พับ 4 สำหรับส่งเอกสารติดตามลูกหนี้กองทุนฯ 77 ราย จำนวน 4 ครั้ง</t>
  </si>
  <si>
    <t>กิจกรรมอำนวยการติดตามการดำเนินงานโครงการฯ</t>
  </si>
  <si>
    <t xml:space="preserve"> - จ้างทำที่อยู่สำนักงานฯ, ชำระค่าฝาก, ตรวจ... ทาน... พิมพ์... ทาน...,                          ข้าพเจ้าขอรับรอง..., มอบ...</t>
  </si>
  <si>
    <t xml:space="preserve"> </t>
  </si>
  <si>
    <t>แผนการจัดซื้อจัดจ้างรอบ 2 ประจำปีงบประมาณ พ.ศ.2563</t>
  </si>
  <si>
    <t>ระหว่างเดือนพฤษภาคม - เดือนกันยายน 2563</t>
  </si>
  <si>
    <t>พ.ค.</t>
  </si>
  <si>
    <t>มิ.ย.</t>
  </si>
  <si>
    <t>ก.ค.</t>
  </si>
  <si>
    <t>ส.ค.</t>
  </si>
  <si>
    <t>ก.ย.</t>
  </si>
  <si>
    <t>จัดซื้อวัสดุสำนักงาน ครั้งที่ 2/2563</t>
  </si>
  <si>
    <t>จัดซื้อวัสดุคอมพิวเตอร์ ครั้งที่ 2/2563</t>
  </si>
  <si>
    <t>งบ ICT</t>
  </si>
  <si>
    <t>ตรวจเช็ค ซ่อมแซม บำรุงรักษา เปลี่ยนถ่ายน้ำมันเครื่อง รถถยนต์ราชการ  กค-2141 นย., หมายเลขทะเบียน นย-2258 นย., กง-6738 นย.</t>
  </si>
  <si>
    <t>ตรวจเช็ค ซ่อมแซม บำรุงรักษา ครุภัณฑ์คอมพิวเตอร์ (เครื่องพิมพ์,เครื่องคอมพิวเตอร์,โน๊ตบุ๊ค)</t>
  </si>
  <si>
    <t xml:space="preserve">จัดซื้อหลอดไฟฟ้า LED </t>
  </si>
  <si>
    <t xml:space="preserve"> - จัดซื้อ ตรายางคำว่า สำเนาคู่ฉบับ 4 อัน (กลุ่ม 3 อัน/ฝ่าย 1 อัน), ด่วนที่สุด 4 อัน (กลุ่ม 3 อัน/ฝ่าย 1 อัน), </t>
  </si>
  <si>
    <t>เนื่องจากอันเดิมที่มีใช้อยู่เก่าและเสื่อมสภาพ ตัวหนังสือไม่ชัดเจน</t>
  </si>
  <si>
    <t xml:space="preserve"> - จ้างทำตรายาง (ปรับใหม่) 
              ……..…..………หัวหน้าส่วนราชการ
               ......................หัวหน้ากลุ่ม                  จำนวน 3 อัน
               .......................ตรวจ/ทาน
               …………………..ร่าง/พิมพ์</t>
  </si>
  <si>
    <t>ปรับข้อความในตรายางใหม่ ให้เป็นรูปแบบเดียวกันทั้งสำนักงาน</t>
  </si>
  <si>
    <t xml:space="preserve">               ……..…..………หัวหน้าส่วนราชการ
               ......................หัวหน้าฝ่าย                  จำนวน 1 อัน
               .......................ตรวจ/ทาน
               …………………..ร่าง/พิมพ์</t>
  </si>
  <si>
    <t xml:space="preserve">              มอบ  กลุ่มยุทธศาสตร์พัฒนาการเกษตร
                      กลุ่มช่วยเหลือเกษตรกรและโครงการพิเศษ         จำนวน 1 อัน
                      กลุ่มสารสนเทศการเกษตร
                      ฝ่ายบริหารทั่วไป
            .............................................................................
            .............................................................................
</t>
  </si>
  <si>
    <t>ทำใหม่ สำหรับ กษ.</t>
  </si>
  <si>
    <t xml:space="preserve">                                ……..…..…………ร่าง
                                .........................พิมพ์                 จำนวน 3 อัน
                                .........................ตรวจ/ทาน
</t>
  </si>
  <si>
    <t>ปรับข้อความให้เป็นรูปแบบเดียวกัน</t>
  </si>
  <si>
    <r>
      <t xml:space="preserve">                                    </t>
    </r>
    <r>
      <rPr>
        <b/>
        <sz val="14"/>
        <color theme="1"/>
        <rFont val="TH SarabunIT๙"/>
        <family val="2"/>
      </rPr>
      <t>COVID-</t>
    </r>
    <r>
      <rPr>
        <b/>
        <sz val="14"/>
        <color theme="1"/>
        <rFont val="TH SarabunPSK"/>
        <family val="2"/>
      </rPr>
      <t>19</t>
    </r>
    <r>
      <rPr>
        <b/>
        <sz val="14"/>
        <color theme="1"/>
        <rFont val="TH SarabunIT๙"/>
        <family val="2"/>
      </rPr>
      <t xml:space="preserve">
                                จังหวัดนครนายก    </t>
    </r>
    <r>
      <rPr>
        <sz val="14"/>
        <color theme="1"/>
        <rFont val="TH SarabunIT๙"/>
        <family val="2"/>
      </rPr>
      <t xml:space="preserve">           จำนวน 1 อัน
                              </t>
    </r>
  </si>
  <si>
    <r>
      <t>สำหรับหนังสือราชการที่เกี่ยวกับ COVID-</t>
    </r>
    <r>
      <rPr>
        <sz val="14"/>
        <color theme="1"/>
        <rFont val="TH SarabunPSK"/>
        <family val="2"/>
      </rPr>
      <t>19</t>
    </r>
  </si>
  <si>
    <t xml:space="preserve">โครงการร้านอาหารวัตถุดิบปลอดภัย เลือกใช้สินค้า Q (Q Restaurant)   </t>
  </si>
  <si>
    <t xml:space="preserve">  - ค่าวัสดุสำหรับการประชาสัมพันธ์และสรุปผลการดำเนินงาน</t>
  </si>
  <si>
    <t xml:space="preserve"> - วัสดุในการดำเนินงานโครงการ (ชุดทดสอบ Test Kit)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</si>
</sst>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#,##0_ ;\-#,##0\ "/>
  </numFmts>
  <fonts count="12" x14ac:knownFonts="1">
    <font>
      <sz val="11"/>
      <color theme="1"/>
      <name val="Tahoma"/>
      <family val="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u/>
      <sz val="14"/>
      <color theme="1"/>
      <name val="TH SarabunIT๙"/>
      <family val="2"/>
    </font>
    <font>
      <sz val="14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8"/>
      <name val="Tahoma"/>
      <family val="2"/>
      <scheme val="minor"/>
    </font>
    <font>
      <sz val="14"/>
      <color theme="1"/>
      <name val="Wingdings 2"/>
      <family val="1"/>
      <charset val="2"/>
    </font>
    <font>
      <sz val="16"/>
      <color theme="1"/>
      <name val="TH SarabunIT๙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187" fontId="1" fillId="0" borderId="5" xfId="1" applyNumberFormat="1" applyFont="1" applyBorder="1" applyAlignment="1">
      <alignment horizontal="center"/>
    </xf>
    <xf numFmtId="187" fontId="1" fillId="0" borderId="2" xfId="1" applyNumberFormat="1" applyFont="1" applyBorder="1" applyAlignment="1">
      <alignment horizontal="center"/>
    </xf>
    <xf numFmtId="187" fontId="1" fillId="0" borderId="0" xfId="1" applyNumberFormat="1" applyFont="1" applyAlignment="1">
      <alignment horizontal="center"/>
    </xf>
    <xf numFmtId="187" fontId="4" fillId="0" borderId="0" xfId="1" applyNumberFormat="1" applyFont="1" applyAlignment="1">
      <alignment horizontal="center"/>
    </xf>
    <xf numFmtId="187" fontId="1" fillId="0" borderId="0" xfId="1" applyNumberFormat="1" applyFont="1" applyAlignment="1">
      <alignment horizontal="center" vertical="center"/>
    </xf>
    <xf numFmtId="188" fontId="1" fillId="0" borderId="2" xfId="1" applyNumberFormat="1" applyFont="1" applyBorder="1" applyAlignment="1">
      <alignment horizontal="center"/>
    </xf>
    <xf numFmtId="188" fontId="2" fillId="0" borderId="2" xfId="1" applyNumberFormat="1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3" fontId="1" fillId="0" borderId="0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188" fontId="2" fillId="0" borderId="6" xfId="1" applyNumberFormat="1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3" fontId="3" fillId="0" borderId="0" xfId="1" applyNumberFormat="1" applyFont="1" applyBorder="1" applyAlignment="1">
      <alignment horizontal="center"/>
    </xf>
    <xf numFmtId="188" fontId="1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/>
    </xf>
    <xf numFmtId="0" fontId="4" fillId="0" borderId="0" xfId="0" applyFont="1" applyBorder="1"/>
    <xf numFmtId="0" fontId="2" fillId="0" borderId="0" xfId="0" applyFont="1" applyBorder="1"/>
    <xf numFmtId="187" fontId="4" fillId="0" borderId="0" xfId="1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2" fillId="0" borderId="1" xfId="1" applyNumberFormat="1" applyFont="1" applyBorder="1" applyAlignment="1">
      <alignment horizontal="center" vertical="center"/>
    </xf>
    <xf numFmtId="0" fontId="2" fillId="0" borderId="1" xfId="0" applyFont="1" applyBorder="1"/>
    <xf numFmtId="3" fontId="2" fillId="0" borderId="1" xfId="1" applyNumberFormat="1" applyFont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188" fontId="2" fillId="0" borderId="2" xfId="1" applyNumberFormat="1" applyFont="1" applyBorder="1" applyAlignment="1">
      <alignment horizontal="center" vertical="top"/>
    </xf>
    <xf numFmtId="187" fontId="1" fillId="0" borderId="2" xfId="1" applyNumberFormat="1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188" fontId="1" fillId="0" borderId="2" xfId="1" applyNumberFormat="1" applyFont="1" applyBorder="1" applyAlignment="1">
      <alignment horizontal="center" vertical="top"/>
    </xf>
    <xf numFmtId="3" fontId="1" fillId="0" borderId="2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187" fontId="3" fillId="0" borderId="0" xfId="1" applyNumberFormat="1" applyFont="1" applyBorder="1" applyAlignment="1">
      <alignment horizontal="center"/>
    </xf>
    <xf numFmtId="0" fontId="3" fillId="0" borderId="0" xfId="0" applyFont="1" applyBorder="1" applyAlignment="1"/>
    <xf numFmtId="0" fontId="3" fillId="0" borderId="3" xfId="0" applyFont="1" applyBorder="1" applyAlignment="1">
      <alignment horizontal="left"/>
    </xf>
    <xf numFmtId="187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/>
    <xf numFmtId="188" fontId="2" fillId="0" borderId="11" xfId="1" applyNumberFormat="1" applyFont="1" applyBorder="1" applyAlignment="1">
      <alignment horizontal="center" vertical="top"/>
    </xf>
    <xf numFmtId="187" fontId="1" fillId="0" borderId="11" xfId="1" applyNumberFormat="1" applyFont="1" applyBorder="1" applyAlignment="1">
      <alignment horizontal="center" vertical="top"/>
    </xf>
    <xf numFmtId="0" fontId="1" fillId="0" borderId="11" xfId="0" applyFont="1" applyBorder="1"/>
    <xf numFmtId="187" fontId="1" fillId="0" borderId="6" xfId="1" applyNumberFormat="1" applyFont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1" fillId="0" borderId="14" xfId="0" applyFont="1" applyBorder="1"/>
    <xf numFmtId="0" fontId="1" fillId="0" borderId="14" xfId="0" applyFont="1" applyBorder="1" applyAlignment="1">
      <alignment horizontal="center"/>
    </xf>
    <xf numFmtId="188" fontId="1" fillId="0" borderId="14" xfId="1" applyNumberFormat="1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11" xfId="0" applyFont="1" applyBorder="1" applyAlignment="1">
      <alignment horizontal="center"/>
    </xf>
    <xf numFmtId="188" fontId="2" fillId="0" borderId="11" xfId="0" applyNumberFormat="1" applyFont="1" applyBorder="1" applyAlignment="1">
      <alignment horizontal="center"/>
    </xf>
    <xf numFmtId="187" fontId="1" fillId="0" borderId="11" xfId="1" applyNumberFormat="1" applyFont="1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1" fillId="0" borderId="11" xfId="0" applyFont="1" applyBorder="1" applyAlignment="1">
      <alignment vertical="top"/>
    </xf>
    <xf numFmtId="0" fontId="2" fillId="0" borderId="13" xfId="0" applyFont="1" applyBorder="1" applyAlignment="1">
      <alignment horizontal="center" vertical="center"/>
    </xf>
    <xf numFmtId="188" fontId="2" fillId="0" borderId="0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wrapText="1"/>
    </xf>
    <xf numFmtId="0" fontId="1" fillId="0" borderId="16" xfId="0" applyFont="1" applyBorder="1" applyAlignment="1">
      <alignment horizontal="center"/>
    </xf>
    <xf numFmtId="0" fontId="1" fillId="0" borderId="7" xfId="0" applyFont="1" applyBorder="1"/>
    <xf numFmtId="0" fontId="1" fillId="0" borderId="6" xfId="0" applyFont="1" applyBorder="1" applyAlignment="1">
      <alignment horizontal="center" vertical="top"/>
    </xf>
    <xf numFmtId="0" fontId="1" fillId="0" borderId="6" xfId="0" applyFont="1" applyBorder="1" applyAlignment="1">
      <alignment vertical="top"/>
    </xf>
    <xf numFmtId="188" fontId="2" fillId="0" borderId="6" xfId="1" applyNumberFormat="1" applyFont="1" applyBorder="1" applyAlignment="1">
      <alignment horizontal="center" vertical="top"/>
    </xf>
    <xf numFmtId="3" fontId="1" fillId="0" borderId="6" xfId="0" applyNumberFormat="1" applyFont="1" applyBorder="1" applyAlignment="1">
      <alignment horizontal="center" vertical="top"/>
    </xf>
    <xf numFmtId="0" fontId="1" fillId="0" borderId="6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188" fontId="2" fillId="0" borderId="5" xfId="1" applyNumberFormat="1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188" fontId="1" fillId="0" borderId="11" xfId="1" applyNumberFormat="1" applyFont="1" applyBorder="1" applyAlignment="1">
      <alignment horizontal="center"/>
    </xf>
    <xf numFmtId="0" fontId="1" fillId="0" borderId="11" xfId="0" applyFont="1" applyBorder="1" applyAlignment="1">
      <alignment vertical="top" wrapText="1"/>
    </xf>
    <xf numFmtId="187" fontId="1" fillId="0" borderId="0" xfId="1" applyNumberFormat="1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187" fontId="3" fillId="0" borderId="0" xfId="1" applyNumberFormat="1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left" vertical="top"/>
    </xf>
    <xf numFmtId="0" fontId="2" fillId="0" borderId="7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187" fontId="2" fillId="0" borderId="1" xfId="1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4" xfId="0" applyFont="1" applyBorder="1" applyAlignment="1">
      <alignment horizontal="left" vertical="top"/>
    </xf>
    <xf numFmtId="0" fontId="1" fillId="0" borderId="14" xfId="0" applyFont="1" applyBorder="1" applyAlignment="1">
      <alignment vertical="top"/>
    </xf>
    <xf numFmtId="0" fontId="1" fillId="0" borderId="14" xfId="0" applyFont="1" applyBorder="1" applyAlignment="1">
      <alignment horizontal="center" vertical="top"/>
    </xf>
    <xf numFmtId="188" fontId="1" fillId="0" borderId="14" xfId="1" applyNumberFormat="1" applyFont="1" applyBorder="1" applyAlignment="1">
      <alignment horizontal="center" vertical="top"/>
    </xf>
    <xf numFmtId="187" fontId="7" fillId="0" borderId="2" xfId="1" applyNumberFormat="1" applyFont="1" applyBorder="1" applyAlignment="1">
      <alignment horizontal="center" vertical="top"/>
    </xf>
    <xf numFmtId="187" fontId="1" fillId="0" borderId="6" xfId="1" applyNumberFormat="1" applyFont="1" applyBorder="1" applyAlignment="1">
      <alignment horizontal="center" vertical="top"/>
    </xf>
    <xf numFmtId="187" fontId="7" fillId="0" borderId="6" xfId="1" applyNumberFormat="1" applyFont="1" applyBorder="1" applyAlignment="1">
      <alignment horizontal="center" vertical="top"/>
    </xf>
    <xf numFmtId="0" fontId="1" fillId="0" borderId="5" xfId="0" applyFont="1" applyBorder="1" applyAlignment="1">
      <alignment vertical="top"/>
    </xf>
    <xf numFmtId="188" fontId="2" fillId="0" borderId="5" xfId="1" applyNumberFormat="1" applyFont="1" applyBorder="1" applyAlignment="1">
      <alignment horizontal="center" vertical="top"/>
    </xf>
    <xf numFmtId="187" fontId="1" fillId="0" borderId="5" xfId="1" applyNumberFormat="1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2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/>
    </xf>
    <xf numFmtId="187" fontId="7" fillId="0" borderId="11" xfId="1" applyNumberFormat="1" applyFont="1" applyBorder="1" applyAlignment="1">
      <alignment horizontal="center" vertical="top"/>
    </xf>
    <xf numFmtId="0" fontId="1" fillId="0" borderId="21" xfId="0" applyFont="1" applyBorder="1" applyAlignment="1">
      <alignment horizontal="left" vertical="center" wrapText="1"/>
    </xf>
    <xf numFmtId="187" fontId="7" fillId="0" borderId="5" xfId="1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vertical="top" wrapText="1"/>
    </xf>
    <xf numFmtId="0" fontId="1" fillId="0" borderId="21" xfId="0" applyFont="1" applyBorder="1" applyAlignment="1">
      <alignment vertical="center" wrapText="1"/>
    </xf>
    <xf numFmtId="0" fontId="8" fillId="0" borderId="2" xfId="0" applyFont="1" applyBorder="1" applyAlignment="1">
      <alignment vertical="top"/>
    </xf>
    <xf numFmtId="0" fontId="1" fillId="0" borderId="21" xfId="0" applyFont="1" applyBorder="1" applyAlignment="1">
      <alignment vertical="top" wrapText="1"/>
    </xf>
    <xf numFmtId="0" fontId="2" fillId="0" borderId="15" xfId="0" applyFont="1" applyBorder="1" applyAlignment="1">
      <alignment horizontal="right" vertical="top"/>
    </xf>
    <xf numFmtId="188" fontId="2" fillId="0" borderId="1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right" vertical="top"/>
    </xf>
    <xf numFmtId="188" fontId="2" fillId="0" borderId="0" xfId="0" applyNumberFormat="1" applyFont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0" fontId="1" fillId="0" borderId="12" xfId="0" applyFont="1" applyBorder="1" applyAlignment="1">
      <alignment vertical="top"/>
    </xf>
    <xf numFmtId="0" fontId="11" fillId="0" borderId="2" xfId="0" applyFont="1" applyBorder="1" applyAlignment="1">
      <alignment vertical="top"/>
    </xf>
    <xf numFmtId="188" fontId="1" fillId="0" borderId="6" xfId="1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right" vertical="top"/>
    </xf>
    <xf numFmtId="188" fontId="1" fillId="0" borderId="0" xfId="0" applyNumberFormat="1" applyFont="1" applyAlignment="1">
      <alignment vertical="top"/>
    </xf>
    <xf numFmtId="0" fontId="2" fillId="0" borderId="1" xfId="0" applyFont="1" applyBorder="1" applyAlignment="1">
      <alignment vertical="top"/>
    </xf>
    <xf numFmtId="3" fontId="2" fillId="0" borderId="1" xfId="1" applyNumberFormat="1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3" fontId="1" fillId="0" borderId="0" xfId="0" applyNumberFormat="1" applyFont="1" applyAlignment="1">
      <alignment horizontal="center" vertical="top"/>
    </xf>
    <xf numFmtId="3" fontId="3" fillId="0" borderId="1" xfId="1" applyNumberFormat="1" applyFont="1" applyBorder="1" applyAlignment="1">
      <alignment horizontal="center" vertical="top"/>
    </xf>
    <xf numFmtId="187" fontId="4" fillId="0" borderId="0" xfId="1" applyNumberFormat="1" applyFont="1" applyBorder="1" applyAlignment="1">
      <alignment horizontal="center" vertical="top"/>
    </xf>
    <xf numFmtId="3" fontId="3" fillId="0" borderId="0" xfId="1" applyNumberFormat="1" applyFont="1" applyBorder="1" applyAlignment="1">
      <alignment horizontal="center" vertical="top"/>
    </xf>
    <xf numFmtId="187" fontId="4" fillId="0" borderId="0" xfId="1" applyNumberFormat="1" applyFont="1" applyAlignment="1">
      <alignment horizontal="center" vertical="top"/>
    </xf>
    <xf numFmtId="188" fontId="1" fillId="0" borderId="0" xfId="0" applyNumberFormat="1" applyFont="1" applyAlignment="1">
      <alignment horizontal="center" vertical="top"/>
    </xf>
    <xf numFmtId="187" fontId="1" fillId="0" borderId="0" xfId="1" applyNumberFormat="1" applyFont="1" applyAlignment="1">
      <alignment horizontal="center" vertical="top"/>
    </xf>
    <xf numFmtId="188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7" fontId="2" fillId="0" borderId="9" xfId="1" applyNumberFormat="1" applyFont="1" applyBorder="1" applyAlignment="1">
      <alignment horizontal="center"/>
    </xf>
    <xf numFmtId="187" fontId="2" fillId="0" borderId="10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7" fontId="2" fillId="0" borderId="3" xfId="1" applyNumberFormat="1" applyFont="1" applyBorder="1" applyAlignment="1">
      <alignment horizontal="center" vertical="center" wrapText="1"/>
    </xf>
    <xf numFmtId="187" fontId="2" fillId="0" borderId="7" xfId="1" applyNumberFormat="1" applyFont="1" applyBorder="1" applyAlignment="1">
      <alignment horizontal="center" vertical="center" wrapText="1"/>
    </xf>
    <xf numFmtId="187" fontId="2" fillId="0" borderId="4" xfId="1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3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187" fontId="2" fillId="0" borderId="3" xfId="1" applyNumberFormat="1" applyFont="1" applyBorder="1" applyAlignment="1">
      <alignment horizontal="center" vertical="top" wrapText="1"/>
    </xf>
    <xf numFmtId="187" fontId="2" fillId="0" borderId="7" xfId="1" applyNumberFormat="1" applyFont="1" applyBorder="1" applyAlignment="1">
      <alignment horizontal="center" vertical="top" wrapText="1"/>
    </xf>
    <xf numFmtId="187" fontId="2" fillId="0" borderId="4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114300</xdr:rowOff>
    </xdr:from>
    <xdr:to>
      <xdr:col>6</xdr:col>
      <xdr:colOff>0</xdr:colOff>
      <xdr:row>8</xdr:row>
      <xdr:rowOff>114301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:a16="http://schemas.microsoft.com/office/drawing/2014/main" id="{5A6DDEA0-08B0-4FBE-973E-EB5A3E05BB2F}"/>
            </a:ext>
          </a:extLst>
        </xdr:cNvPr>
        <xdr:cNvCxnSpPr/>
      </xdr:nvCxnSpPr>
      <xdr:spPr>
        <a:xfrm flipV="1">
          <a:off x="7077075" y="1857375"/>
          <a:ext cx="466725" cy="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13</xdr:row>
      <xdr:rowOff>133350</xdr:rowOff>
    </xdr:from>
    <xdr:to>
      <xdr:col>7</xdr:col>
      <xdr:colOff>0</xdr:colOff>
      <xdr:row>13</xdr:row>
      <xdr:rowOff>138837</xdr:rowOff>
    </xdr:to>
    <xdr:cxnSp macro="">
      <xdr:nvCxnSpPr>
        <xdr:cNvPr id="4" name="ลูกศรเชื่อมต่อแบบตรง 3">
          <a:extLst>
            <a:ext uri="{FF2B5EF4-FFF2-40B4-BE49-F238E27FC236}">
              <a16:creationId xmlns:a16="http://schemas.microsoft.com/office/drawing/2014/main" id="{F3EE8B04-C34B-422A-A908-71D222D87CD6}"/>
            </a:ext>
          </a:extLst>
        </xdr:cNvPr>
        <xdr:cNvCxnSpPr/>
      </xdr:nvCxnSpPr>
      <xdr:spPr>
        <a:xfrm flipV="1">
          <a:off x="7505700" y="2352675"/>
          <a:ext cx="400050" cy="548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37</xdr:row>
      <xdr:rowOff>114300</xdr:rowOff>
    </xdr:from>
    <xdr:to>
      <xdr:col>6</xdr:col>
      <xdr:colOff>9525</xdr:colOff>
      <xdr:row>37</xdr:row>
      <xdr:rowOff>114300</xdr:rowOff>
    </xdr:to>
    <xdr:cxnSp macro="">
      <xdr:nvCxnSpPr>
        <xdr:cNvPr id="9" name="ลูกศรเชื่อมต่อแบบตรง 8">
          <a:extLst>
            <a:ext uri="{FF2B5EF4-FFF2-40B4-BE49-F238E27FC236}">
              <a16:creationId xmlns:a16="http://schemas.microsoft.com/office/drawing/2014/main" id="{FF140AFA-D52A-4629-ACE8-BBA593ED0854}"/>
            </a:ext>
          </a:extLst>
        </xdr:cNvPr>
        <xdr:cNvCxnSpPr/>
      </xdr:nvCxnSpPr>
      <xdr:spPr>
        <a:xfrm>
          <a:off x="7077075" y="8772525"/>
          <a:ext cx="4762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171450</xdr:rowOff>
    </xdr:from>
    <xdr:to>
      <xdr:col>8</xdr:col>
      <xdr:colOff>0</xdr:colOff>
      <xdr:row>16</xdr:row>
      <xdr:rowOff>176938</xdr:rowOff>
    </xdr:to>
    <xdr:cxnSp macro="">
      <xdr:nvCxnSpPr>
        <xdr:cNvPr id="13" name="ลูกศรเชื่อมต่อแบบตรง 12">
          <a:extLst>
            <a:ext uri="{FF2B5EF4-FFF2-40B4-BE49-F238E27FC236}">
              <a16:creationId xmlns:a16="http://schemas.microsoft.com/office/drawing/2014/main" id="{203F88DD-EC59-4079-8A64-70DD612D9EC8}"/>
            </a:ext>
          </a:extLst>
        </xdr:cNvPr>
        <xdr:cNvCxnSpPr/>
      </xdr:nvCxnSpPr>
      <xdr:spPr>
        <a:xfrm flipV="1">
          <a:off x="6305550" y="3343275"/>
          <a:ext cx="1905000" cy="548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17</xdr:row>
      <xdr:rowOff>123825</xdr:rowOff>
    </xdr:from>
    <xdr:to>
      <xdr:col>7</xdr:col>
      <xdr:colOff>9525</xdr:colOff>
      <xdr:row>17</xdr:row>
      <xdr:rowOff>123825</xdr:rowOff>
    </xdr:to>
    <xdr:cxnSp macro="">
      <xdr:nvCxnSpPr>
        <xdr:cNvPr id="14" name="ลูกศรเชื่อมต่อแบบตรง 13">
          <a:extLst>
            <a:ext uri="{FF2B5EF4-FFF2-40B4-BE49-F238E27FC236}">
              <a16:creationId xmlns:a16="http://schemas.microsoft.com/office/drawing/2014/main" id="{DAD7240B-8676-4AA8-A3C4-297DB93DB5EA}"/>
            </a:ext>
          </a:extLst>
        </xdr:cNvPr>
        <xdr:cNvCxnSpPr/>
      </xdr:nvCxnSpPr>
      <xdr:spPr>
        <a:xfrm>
          <a:off x="7058025" y="4219575"/>
          <a:ext cx="9715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152400</xdr:rowOff>
    </xdr:from>
    <xdr:to>
      <xdr:col>6</xdr:col>
      <xdr:colOff>0</xdr:colOff>
      <xdr:row>46</xdr:row>
      <xdr:rowOff>152400</xdr:rowOff>
    </xdr:to>
    <xdr:cxnSp macro="">
      <xdr:nvCxnSpPr>
        <xdr:cNvPr id="15" name="ลูกศรเชื่อมต่อแบบตรง 14">
          <a:extLst>
            <a:ext uri="{FF2B5EF4-FFF2-40B4-BE49-F238E27FC236}">
              <a16:creationId xmlns:a16="http://schemas.microsoft.com/office/drawing/2014/main" id="{756482E9-B0CB-4E56-BF5C-C6EF7966A434}"/>
            </a:ext>
          </a:extLst>
        </xdr:cNvPr>
        <xdr:cNvCxnSpPr/>
      </xdr:nvCxnSpPr>
      <xdr:spPr>
        <a:xfrm>
          <a:off x="7067550" y="11277600"/>
          <a:ext cx="4762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</xdr:row>
      <xdr:rowOff>123825</xdr:rowOff>
    </xdr:from>
    <xdr:to>
      <xdr:col>5</xdr:col>
      <xdr:colOff>466725</xdr:colOff>
      <xdr:row>9</xdr:row>
      <xdr:rowOff>133349</xdr:rowOff>
    </xdr:to>
    <xdr:cxnSp macro="">
      <xdr:nvCxnSpPr>
        <xdr:cNvPr id="17" name="ลูกศรเชื่อมต่อแบบตรง 16">
          <a:extLst>
            <a:ext uri="{FF2B5EF4-FFF2-40B4-BE49-F238E27FC236}">
              <a16:creationId xmlns:a16="http://schemas.microsoft.com/office/drawing/2014/main" id="{09255BE5-9670-46CB-A672-C9F48460D962}"/>
            </a:ext>
          </a:extLst>
        </xdr:cNvPr>
        <xdr:cNvCxnSpPr/>
      </xdr:nvCxnSpPr>
      <xdr:spPr>
        <a:xfrm>
          <a:off x="7839075" y="1790700"/>
          <a:ext cx="466725" cy="952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123825</xdr:rowOff>
    </xdr:from>
    <xdr:to>
      <xdr:col>5</xdr:col>
      <xdr:colOff>457200</xdr:colOff>
      <xdr:row>10</xdr:row>
      <xdr:rowOff>123825</xdr:rowOff>
    </xdr:to>
    <xdr:cxnSp macro="">
      <xdr:nvCxnSpPr>
        <xdr:cNvPr id="22" name="ลูกศรเชื่อมต่อแบบตรง 21">
          <a:extLst>
            <a:ext uri="{FF2B5EF4-FFF2-40B4-BE49-F238E27FC236}">
              <a16:creationId xmlns:a16="http://schemas.microsoft.com/office/drawing/2014/main" id="{DB92440E-9893-4671-987A-4FA26632571E}"/>
            </a:ext>
          </a:extLst>
        </xdr:cNvPr>
        <xdr:cNvCxnSpPr/>
      </xdr:nvCxnSpPr>
      <xdr:spPr>
        <a:xfrm>
          <a:off x="7067550" y="2343150"/>
          <a:ext cx="4572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23</xdr:row>
      <xdr:rowOff>114300</xdr:rowOff>
    </xdr:from>
    <xdr:to>
      <xdr:col>8</xdr:col>
      <xdr:colOff>0</xdr:colOff>
      <xdr:row>23</xdr:row>
      <xdr:rowOff>114300</xdr:rowOff>
    </xdr:to>
    <xdr:cxnSp macro="">
      <xdr:nvCxnSpPr>
        <xdr:cNvPr id="20" name="ลูกศรเชื่อมต่อแบบตรง 19">
          <a:extLst>
            <a:ext uri="{FF2B5EF4-FFF2-40B4-BE49-F238E27FC236}">
              <a16:creationId xmlns:a16="http://schemas.microsoft.com/office/drawing/2014/main" id="{EDFEB1E7-4EA7-4839-989D-3BD56A8034FF}"/>
            </a:ext>
          </a:extLst>
        </xdr:cNvPr>
        <xdr:cNvCxnSpPr/>
      </xdr:nvCxnSpPr>
      <xdr:spPr>
        <a:xfrm>
          <a:off x="6724650" y="5257800"/>
          <a:ext cx="15811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133350</xdr:rowOff>
    </xdr:from>
    <xdr:to>
      <xdr:col>8</xdr:col>
      <xdr:colOff>0</xdr:colOff>
      <xdr:row>22</xdr:row>
      <xdr:rowOff>133351</xdr:rowOff>
    </xdr:to>
    <xdr:cxnSp macro="">
      <xdr:nvCxnSpPr>
        <xdr:cNvPr id="23" name="ลูกศรเชื่อมต่อแบบตรง 22">
          <a:extLst>
            <a:ext uri="{FF2B5EF4-FFF2-40B4-BE49-F238E27FC236}">
              <a16:creationId xmlns:a16="http://schemas.microsoft.com/office/drawing/2014/main" id="{CF0DFC4C-E3AE-4AFA-9D02-24FDC1121440}"/>
            </a:ext>
          </a:extLst>
        </xdr:cNvPr>
        <xdr:cNvCxnSpPr/>
      </xdr:nvCxnSpPr>
      <xdr:spPr>
        <a:xfrm>
          <a:off x="6705600" y="5038725"/>
          <a:ext cx="1600200" cy="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39</xdr:row>
      <xdr:rowOff>114300</xdr:rowOff>
    </xdr:from>
    <xdr:to>
      <xdr:col>5</xdr:col>
      <xdr:colOff>466725</xdr:colOff>
      <xdr:row>39</xdr:row>
      <xdr:rowOff>114300</xdr:rowOff>
    </xdr:to>
    <xdr:cxnSp macro="">
      <xdr:nvCxnSpPr>
        <xdr:cNvPr id="25" name="ลูกศรเชื่อมต่อแบบตรง 24">
          <a:extLst>
            <a:ext uri="{FF2B5EF4-FFF2-40B4-BE49-F238E27FC236}">
              <a16:creationId xmlns:a16="http://schemas.microsoft.com/office/drawing/2014/main" id="{F169C47B-0C38-44CD-8DC7-6864EE561D78}"/>
            </a:ext>
          </a:extLst>
        </xdr:cNvPr>
        <xdr:cNvCxnSpPr/>
      </xdr:nvCxnSpPr>
      <xdr:spPr>
        <a:xfrm>
          <a:off x="7058025" y="9267825"/>
          <a:ext cx="4762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39</xdr:row>
      <xdr:rowOff>123825</xdr:rowOff>
    </xdr:from>
    <xdr:to>
      <xdr:col>8</xdr:col>
      <xdr:colOff>9525</xdr:colOff>
      <xdr:row>39</xdr:row>
      <xdr:rowOff>123825</xdr:rowOff>
    </xdr:to>
    <xdr:cxnSp macro="">
      <xdr:nvCxnSpPr>
        <xdr:cNvPr id="28" name="ลูกศรเชื่อมต่อแบบตรง 27">
          <a:extLst>
            <a:ext uri="{FF2B5EF4-FFF2-40B4-BE49-F238E27FC236}">
              <a16:creationId xmlns:a16="http://schemas.microsoft.com/office/drawing/2014/main" id="{292F1799-C5FC-4718-A6B9-34683F4B1B5B}"/>
            </a:ext>
          </a:extLst>
        </xdr:cNvPr>
        <xdr:cNvCxnSpPr/>
      </xdr:nvCxnSpPr>
      <xdr:spPr>
        <a:xfrm>
          <a:off x="7915275" y="8296275"/>
          <a:ext cx="4000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40</xdr:row>
      <xdr:rowOff>123825</xdr:rowOff>
    </xdr:from>
    <xdr:to>
      <xdr:col>7</xdr:col>
      <xdr:colOff>0</xdr:colOff>
      <xdr:row>40</xdr:row>
      <xdr:rowOff>123825</xdr:rowOff>
    </xdr:to>
    <xdr:cxnSp macro="">
      <xdr:nvCxnSpPr>
        <xdr:cNvPr id="30" name="ลูกศรเชื่อมต่อแบบตรง 29">
          <a:extLst>
            <a:ext uri="{FF2B5EF4-FFF2-40B4-BE49-F238E27FC236}">
              <a16:creationId xmlns:a16="http://schemas.microsoft.com/office/drawing/2014/main" id="{4228AE7E-14DB-42E2-83C7-954B834BBB36}"/>
            </a:ext>
          </a:extLst>
        </xdr:cNvPr>
        <xdr:cNvCxnSpPr/>
      </xdr:nvCxnSpPr>
      <xdr:spPr>
        <a:xfrm>
          <a:off x="7543800" y="9525000"/>
          <a:ext cx="4762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48</xdr:row>
      <xdr:rowOff>133350</xdr:rowOff>
    </xdr:from>
    <xdr:to>
      <xdr:col>6</xdr:col>
      <xdr:colOff>9525</xdr:colOff>
      <xdr:row>48</xdr:row>
      <xdr:rowOff>133350</xdr:rowOff>
    </xdr:to>
    <xdr:cxnSp macro="">
      <xdr:nvCxnSpPr>
        <xdr:cNvPr id="33" name="ลูกศรเชื่อมต่อแบบตรง 32">
          <a:extLst>
            <a:ext uri="{FF2B5EF4-FFF2-40B4-BE49-F238E27FC236}">
              <a16:creationId xmlns:a16="http://schemas.microsoft.com/office/drawing/2014/main" id="{7D602456-9509-40D9-952E-4E203674F503}"/>
            </a:ext>
          </a:extLst>
        </xdr:cNvPr>
        <xdr:cNvCxnSpPr/>
      </xdr:nvCxnSpPr>
      <xdr:spPr>
        <a:xfrm>
          <a:off x="7077075" y="11830050"/>
          <a:ext cx="4762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25</xdr:row>
      <xdr:rowOff>114300</xdr:rowOff>
    </xdr:from>
    <xdr:to>
      <xdr:col>5</xdr:col>
      <xdr:colOff>466725</xdr:colOff>
      <xdr:row>25</xdr:row>
      <xdr:rowOff>123825</xdr:rowOff>
    </xdr:to>
    <xdr:cxnSp macro="">
      <xdr:nvCxnSpPr>
        <xdr:cNvPr id="24" name="ลูกศรเชื่อมต่อแบบตรง 23">
          <a:extLst>
            <a:ext uri="{FF2B5EF4-FFF2-40B4-BE49-F238E27FC236}">
              <a16:creationId xmlns:a16="http://schemas.microsoft.com/office/drawing/2014/main" id="{D9796CEB-94D2-4CC3-9194-45BB6A1CE17F}"/>
            </a:ext>
          </a:extLst>
        </xdr:cNvPr>
        <xdr:cNvCxnSpPr/>
      </xdr:nvCxnSpPr>
      <xdr:spPr>
        <a:xfrm>
          <a:off x="7067550" y="6153150"/>
          <a:ext cx="466725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133350</xdr:rowOff>
    </xdr:from>
    <xdr:to>
      <xdr:col>6</xdr:col>
      <xdr:colOff>19050</xdr:colOff>
      <xdr:row>26</xdr:row>
      <xdr:rowOff>133350</xdr:rowOff>
    </xdr:to>
    <xdr:cxnSp macro="">
      <xdr:nvCxnSpPr>
        <xdr:cNvPr id="29" name="ลูกศรเชื่อมต่อแบบตรง 28">
          <a:extLst>
            <a:ext uri="{FF2B5EF4-FFF2-40B4-BE49-F238E27FC236}">
              <a16:creationId xmlns:a16="http://schemas.microsoft.com/office/drawing/2014/main" id="{075B6F8B-C1EA-45C9-AF61-EF86D58505A2}"/>
            </a:ext>
          </a:extLst>
        </xdr:cNvPr>
        <xdr:cNvCxnSpPr/>
      </xdr:nvCxnSpPr>
      <xdr:spPr>
        <a:xfrm>
          <a:off x="7067550" y="6410325"/>
          <a:ext cx="4953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31</xdr:row>
      <xdr:rowOff>123825</xdr:rowOff>
    </xdr:from>
    <xdr:to>
      <xdr:col>5</xdr:col>
      <xdr:colOff>457200</xdr:colOff>
      <xdr:row>31</xdr:row>
      <xdr:rowOff>123825</xdr:rowOff>
    </xdr:to>
    <xdr:cxnSp macro="">
      <xdr:nvCxnSpPr>
        <xdr:cNvPr id="32" name="ลูกศรเชื่อมต่อแบบตรง 31">
          <a:extLst>
            <a:ext uri="{FF2B5EF4-FFF2-40B4-BE49-F238E27FC236}">
              <a16:creationId xmlns:a16="http://schemas.microsoft.com/office/drawing/2014/main" id="{AD53687A-AFDB-4956-84C5-89AD70BB9A41}"/>
            </a:ext>
          </a:extLst>
        </xdr:cNvPr>
        <xdr:cNvCxnSpPr/>
      </xdr:nvCxnSpPr>
      <xdr:spPr>
        <a:xfrm>
          <a:off x="7058025" y="7353300"/>
          <a:ext cx="4667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20</xdr:row>
      <xdr:rowOff>142876</xdr:rowOff>
    </xdr:from>
    <xdr:to>
      <xdr:col>7</xdr:col>
      <xdr:colOff>0</xdr:colOff>
      <xdr:row>20</xdr:row>
      <xdr:rowOff>152400</xdr:rowOff>
    </xdr:to>
    <xdr:cxnSp macro="">
      <xdr:nvCxnSpPr>
        <xdr:cNvPr id="35" name="ลูกศรเชื่อมต่อแบบตรง 34">
          <a:extLst>
            <a:ext uri="{FF2B5EF4-FFF2-40B4-BE49-F238E27FC236}">
              <a16:creationId xmlns:a16="http://schemas.microsoft.com/office/drawing/2014/main" id="{561BA184-CEC7-4B11-91CC-339BE6BD78A7}"/>
            </a:ext>
          </a:extLst>
        </xdr:cNvPr>
        <xdr:cNvCxnSpPr/>
      </xdr:nvCxnSpPr>
      <xdr:spPr>
        <a:xfrm>
          <a:off x="7277100" y="4772026"/>
          <a:ext cx="457200" cy="952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123825</xdr:rowOff>
    </xdr:from>
    <xdr:to>
      <xdr:col>4</xdr:col>
      <xdr:colOff>381000</xdr:colOff>
      <xdr:row>34</xdr:row>
      <xdr:rowOff>123825</xdr:rowOff>
    </xdr:to>
    <xdr:cxnSp macro="">
      <xdr:nvCxnSpPr>
        <xdr:cNvPr id="26" name="ลูกศรเชื่อมต่อแบบตรง 25">
          <a:extLst>
            <a:ext uri="{FF2B5EF4-FFF2-40B4-BE49-F238E27FC236}">
              <a16:creationId xmlns:a16="http://schemas.microsoft.com/office/drawing/2014/main" id="{968E60FA-D43C-4A6D-9A1C-21052D119307}"/>
            </a:ext>
          </a:extLst>
        </xdr:cNvPr>
        <xdr:cNvCxnSpPr/>
      </xdr:nvCxnSpPr>
      <xdr:spPr>
        <a:xfrm>
          <a:off x="6791325" y="7172325"/>
          <a:ext cx="3905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36</xdr:row>
      <xdr:rowOff>28575</xdr:rowOff>
    </xdr:from>
    <xdr:to>
      <xdr:col>8</xdr:col>
      <xdr:colOff>228600</xdr:colOff>
      <xdr:row>39</xdr:row>
      <xdr:rowOff>0</xdr:rowOff>
    </xdr:to>
    <xdr:sp macro="" textlink="">
      <xdr:nvSpPr>
        <xdr:cNvPr id="2" name="วงเล็บปีกกาขวา 1">
          <a:extLst>
            <a:ext uri="{FF2B5EF4-FFF2-40B4-BE49-F238E27FC236}">
              <a16:creationId xmlns:a16="http://schemas.microsoft.com/office/drawing/2014/main" id="{A069E828-DA7C-443A-A3C6-130BBD4BDDD5}"/>
            </a:ext>
          </a:extLst>
        </xdr:cNvPr>
        <xdr:cNvSpPr/>
      </xdr:nvSpPr>
      <xdr:spPr>
        <a:xfrm>
          <a:off x="8362950" y="8277225"/>
          <a:ext cx="171450" cy="9525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0</xdr:colOff>
      <xdr:row>41</xdr:row>
      <xdr:rowOff>114300</xdr:rowOff>
    </xdr:from>
    <xdr:to>
      <xdr:col>5</xdr:col>
      <xdr:colOff>0</xdr:colOff>
      <xdr:row>41</xdr:row>
      <xdr:rowOff>119787</xdr:rowOff>
    </xdr:to>
    <xdr:cxnSp macro="">
      <xdr:nvCxnSpPr>
        <xdr:cNvPr id="34" name="ลูกศรเชื่อมต่อแบบตรง 33">
          <a:extLst>
            <a:ext uri="{FF2B5EF4-FFF2-40B4-BE49-F238E27FC236}">
              <a16:creationId xmlns:a16="http://schemas.microsoft.com/office/drawing/2014/main" id="{9C13CD28-8D85-447D-8066-3570DAC51927}"/>
            </a:ext>
          </a:extLst>
        </xdr:cNvPr>
        <xdr:cNvCxnSpPr/>
      </xdr:nvCxnSpPr>
      <xdr:spPr>
        <a:xfrm flipV="1">
          <a:off x="6705600" y="8867775"/>
          <a:ext cx="400050" cy="548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27</xdr:row>
      <xdr:rowOff>28575</xdr:rowOff>
    </xdr:from>
    <xdr:to>
      <xdr:col>8</xdr:col>
      <xdr:colOff>323850</xdr:colOff>
      <xdr:row>29</xdr:row>
      <xdr:rowOff>228600</xdr:rowOff>
    </xdr:to>
    <xdr:sp macro="" textlink="">
      <xdr:nvSpPr>
        <xdr:cNvPr id="12" name="วงเล็บปีกกาขวา 11">
          <a:extLst>
            <a:ext uri="{FF2B5EF4-FFF2-40B4-BE49-F238E27FC236}">
              <a16:creationId xmlns:a16="http://schemas.microsoft.com/office/drawing/2014/main" id="{8926A45F-B841-46E1-BFB3-FC19690660EA}"/>
            </a:ext>
          </a:extLst>
        </xdr:cNvPr>
        <xdr:cNvSpPr/>
      </xdr:nvSpPr>
      <xdr:spPr>
        <a:xfrm>
          <a:off x="8610600" y="6067425"/>
          <a:ext cx="209550" cy="6762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114300</xdr:colOff>
      <xdr:row>32</xdr:row>
      <xdr:rowOff>47625</xdr:rowOff>
    </xdr:from>
    <xdr:to>
      <xdr:col>8</xdr:col>
      <xdr:colOff>274319</xdr:colOff>
      <xdr:row>33</xdr:row>
      <xdr:rowOff>228600</xdr:rowOff>
    </xdr:to>
    <xdr:sp macro="" textlink="">
      <xdr:nvSpPr>
        <xdr:cNvPr id="16" name="วงเล็บปีกกาขวา 15">
          <a:extLst>
            <a:ext uri="{FF2B5EF4-FFF2-40B4-BE49-F238E27FC236}">
              <a16:creationId xmlns:a16="http://schemas.microsoft.com/office/drawing/2014/main" id="{F114B218-96CC-486F-A42A-FE7EEB8F3A5C}"/>
            </a:ext>
          </a:extLst>
        </xdr:cNvPr>
        <xdr:cNvSpPr/>
      </xdr:nvSpPr>
      <xdr:spPr>
        <a:xfrm>
          <a:off x="8610600" y="7038975"/>
          <a:ext cx="160019" cy="419100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912415</xdr:colOff>
      <xdr:row>8</xdr:row>
      <xdr:rowOff>114300</xdr:rowOff>
    </xdr:from>
    <xdr:to>
      <xdr:col>4</xdr:col>
      <xdr:colOff>466328</xdr:colOff>
      <xdr:row>8</xdr:row>
      <xdr:rowOff>114301</xdr:rowOff>
    </xdr:to>
    <xdr:cxnSp macro="">
      <xdr:nvCxnSpPr>
        <xdr:cNvPr id="2" name="ลูกศรเชื่อมต่อแบบตรง 1">
          <a:extLst>
            <a:ext uri="{FF2B5EF4-FFF2-40B4-BE49-F238E27FC236}">
              <a16:creationId xmlns:a16="http://schemas.microsoft.com/office/drawing/2014/main" id="{BD11BD1E-8A7A-40C5-8854-5CE7F7503CEA}"/>
            </a:ext>
          </a:extLst>
        </xdr:cNvPr>
        <xdr:cNvCxnSpPr/>
      </xdr:nvCxnSpPr>
      <xdr:spPr>
        <a:xfrm flipV="1">
          <a:off x="6341665" y="1933575"/>
          <a:ext cx="468313" cy="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28</xdr:row>
      <xdr:rowOff>114300</xdr:rowOff>
    </xdr:from>
    <xdr:to>
      <xdr:col>6</xdr:col>
      <xdr:colOff>9525</xdr:colOff>
      <xdr:row>28</xdr:row>
      <xdr:rowOff>114300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:a16="http://schemas.microsoft.com/office/drawing/2014/main" id="{3D01641E-6A59-44EF-9EF4-40BBDEF803C6}"/>
            </a:ext>
          </a:extLst>
        </xdr:cNvPr>
        <xdr:cNvCxnSpPr/>
      </xdr:nvCxnSpPr>
      <xdr:spPr>
        <a:xfrm>
          <a:off x="6896100" y="13344525"/>
          <a:ext cx="5429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171450</xdr:rowOff>
    </xdr:from>
    <xdr:to>
      <xdr:col>9</xdr:col>
      <xdr:colOff>0</xdr:colOff>
      <xdr:row>10</xdr:row>
      <xdr:rowOff>176938</xdr:rowOff>
    </xdr:to>
    <xdr:cxnSp macro="">
      <xdr:nvCxnSpPr>
        <xdr:cNvPr id="4" name="ลูกศรเชื่อมต่อแบบตรง 3">
          <a:extLst>
            <a:ext uri="{FF2B5EF4-FFF2-40B4-BE49-F238E27FC236}">
              <a16:creationId xmlns:a16="http://schemas.microsoft.com/office/drawing/2014/main" id="{55E36F9E-E2C7-4208-AB2D-B4668BFEAC26}"/>
            </a:ext>
          </a:extLst>
        </xdr:cNvPr>
        <xdr:cNvCxnSpPr/>
      </xdr:nvCxnSpPr>
      <xdr:spPr>
        <a:xfrm flipV="1">
          <a:off x="6343650" y="2524125"/>
          <a:ext cx="2790825" cy="548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11</xdr:row>
      <xdr:rowOff>119063</xdr:rowOff>
    </xdr:from>
    <xdr:to>
      <xdr:col>9</xdr:col>
      <xdr:colOff>0</xdr:colOff>
      <xdr:row>11</xdr:row>
      <xdr:rowOff>138906</xdr:rowOff>
    </xdr:to>
    <xdr:cxnSp macro="">
      <xdr:nvCxnSpPr>
        <xdr:cNvPr id="5" name="ลูกศรเชื่อมต่อแบบตรง 4">
          <a:extLst>
            <a:ext uri="{FF2B5EF4-FFF2-40B4-BE49-F238E27FC236}">
              <a16:creationId xmlns:a16="http://schemas.microsoft.com/office/drawing/2014/main" id="{200F1589-51F1-457D-B8B3-97FCDBE678D9}"/>
            </a:ext>
          </a:extLst>
        </xdr:cNvPr>
        <xdr:cNvCxnSpPr/>
      </xdr:nvCxnSpPr>
      <xdr:spPr>
        <a:xfrm flipV="1">
          <a:off x="6343650" y="2976563"/>
          <a:ext cx="2790825" cy="1984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119063</xdr:rowOff>
    </xdr:from>
    <xdr:to>
      <xdr:col>4</xdr:col>
      <xdr:colOff>466328</xdr:colOff>
      <xdr:row>9</xdr:row>
      <xdr:rowOff>128984</xdr:rowOff>
    </xdr:to>
    <xdr:cxnSp macro="">
      <xdr:nvCxnSpPr>
        <xdr:cNvPr id="6" name="ลูกศรเชื่อมต่อแบบตรง 5">
          <a:extLst>
            <a:ext uri="{FF2B5EF4-FFF2-40B4-BE49-F238E27FC236}">
              <a16:creationId xmlns:a16="http://schemas.microsoft.com/office/drawing/2014/main" id="{373A1BB4-035C-46B5-A1E0-602C83584BC2}"/>
            </a:ext>
          </a:extLst>
        </xdr:cNvPr>
        <xdr:cNvCxnSpPr/>
      </xdr:nvCxnSpPr>
      <xdr:spPr>
        <a:xfrm>
          <a:off x="6343650" y="2205038"/>
          <a:ext cx="466328" cy="992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9922</xdr:colOff>
      <xdr:row>12</xdr:row>
      <xdr:rowOff>163116</xdr:rowOff>
    </xdr:from>
    <xdr:to>
      <xdr:col>9</xdr:col>
      <xdr:colOff>9922</xdr:colOff>
      <xdr:row>12</xdr:row>
      <xdr:rowOff>163117</xdr:rowOff>
    </xdr:to>
    <xdr:cxnSp macro="">
      <xdr:nvCxnSpPr>
        <xdr:cNvPr id="7" name="ลูกศรเชื่อมต่อแบบตรง 6">
          <a:extLst>
            <a:ext uri="{FF2B5EF4-FFF2-40B4-BE49-F238E27FC236}">
              <a16:creationId xmlns:a16="http://schemas.microsoft.com/office/drawing/2014/main" id="{25B6F42C-071D-4B0A-A1AF-C18BFBFCACC3}"/>
            </a:ext>
          </a:extLst>
        </xdr:cNvPr>
        <xdr:cNvCxnSpPr/>
      </xdr:nvCxnSpPr>
      <xdr:spPr>
        <a:xfrm>
          <a:off x="6353572" y="3534966"/>
          <a:ext cx="2790825" cy="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30</xdr:row>
      <xdr:rowOff>133350</xdr:rowOff>
    </xdr:from>
    <xdr:to>
      <xdr:col>5</xdr:col>
      <xdr:colOff>523875</xdr:colOff>
      <xdr:row>30</xdr:row>
      <xdr:rowOff>133350</xdr:rowOff>
    </xdr:to>
    <xdr:cxnSp macro="">
      <xdr:nvCxnSpPr>
        <xdr:cNvPr id="8" name="ลูกศรเชื่อมต่อแบบตรง 7">
          <a:extLst>
            <a:ext uri="{FF2B5EF4-FFF2-40B4-BE49-F238E27FC236}">
              <a16:creationId xmlns:a16="http://schemas.microsoft.com/office/drawing/2014/main" id="{E12D6B35-2E33-4126-A9A3-6B56565AE38A}"/>
            </a:ext>
          </a:extLst>
        </xdr:cNvPr>
        <xdr:cNvCxnSpPr/>
      </xdr:nvCxnSpPr>
      <xdr:spPr>
        <a:xfrm>
          <a:off x="6867525" y="13973175"/>
          <a:ext cx="5429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30</xdr:row>
      <xdr:rowOff>123825</xdr:rowOff>
    </xdr:from>
    <xdr:to>
      <xdr:col>9</xdr:col>
      <xdr:colOff>9525</xdr:colOff>
      <xdr:row>30</xdr:row>
      <xdr:rowOff>123825</xdr:rowOff>
    </xdr:to>
    <xdr:cxnSp macro="">
      <xdr:nvCxnSpPr>
        <xdr:cNvPr id="9" name="ลูกศรเชื่อมต่อแบบตรง 8">
          <a:extLst>
            <a:ext uri="{FF2B5EF4-FFF2-40B4-BE49-F238E27FC236}">
              <a16:creationId xmlns:a16="http://schemas.microsoft.com/office/drawing/2014/main" id="{AB3E835D-A2E4-4210-9EEE-5DDD036B74AD}"/>
            </a:ext>
          </a:extLst>
        </xdr:cNvPr>
        <xdr:cNvCxnSpPr/>
      </xdr:nvCxnSpPr>
      <xdr:spPr>
        <a:xfrm>
          <a:off x="8524875" y="13963650"/>
          <a:ext cx="6191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31</xdr:row>
      <xdr:rowOff>123825</xdr:rowOff>
    </xdr:from>
    <xdr:to>
      <xdr:col>7</xdr:col>
      <xdr:colOff>0</xdr:colOff>
      <xdr:row>31</xdr:row>
      <xdr:rowOff>123825</xdr:rowOff>
    </xdr:to>
    <xdr:cxnSp macro="">
      <xdr:nvCxnSpPr>
        <xdr:cNvPr id="10" name="ลูกศรเชื่อมต่อแบบตรง 9">
          <a:extLst>
            <a:ext uri="{FF2B5EF4-FFF2-40B4-BE49-F238E27FC236}">
              <a16:creationId xmlns:a16="http://schemas.microsoft.com/office/drawing/2014/main" id="{CA601830-1E24-430A-A30C-5F1CEC64D03A}"/>
            </a:ext>
          </a:extLst>
        </xdr:cNvPr>
        <xdr:cNvCxnSpPr/>
      </xdr:nvCxnSpPr>
      <xdr:spPr>
        <a:xfrm>
          <a:off x="7429500" y="14268450"/>
          <a:ext cx="5429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119062</xdr:rowOff>
    </xdr:from>
    <xdr:to>
      <xdr:col>9</xdr:col>
      <xdr:colOff>9922</xdr:colOff>
      <xdr:row>15</xdr:row>
      <xdr:rowOff>123825</xdr:rowOff>
    </xdr:to>
    <xdr:cxnSp macro="">
      <xdr:nvCxnSpPr>
        <xdr:cNvPr id="11" name="ลูกศรเชื่อมต่อแบบตรง 10">
          <a:extLst>
            <a:ext uri="{FF2B5EF4-FFF2-40B4-BE49-F238E27FC236}">
              <a16:creationId xmlns:a16="http://schemas.microsoft.com/office/drawing/2014/main" id="{40FBA977-DDDB-4579-8281-2FB30B15F2DF}"/>
            </a:ext>
          </a:extLst>
        </xdr:cNvPr>
        <xdr:cNvCxnSpPr/>
      </xdr:nvCxnSpPr>
      <xdr:spPr>
        <a:xfrm flipV="1">
          <a:off x="6343650" y="4262437"/>
          <a:ext cx="2800747" cy="476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19843</xdr:colOff>
      <xdr:row>17</xdr:row>
      <xdr:rowOff>119062</xdr:rowOff>
    </xdr:from>
    <xdr:to>
      <xdr:col>5</xdr:col>
      <xdr:colOff>9921</xdr:colOff>
      <xdr:row>17</xdr:row>
      <xdr:rowOff>128983</xdr:rowOff>
    </xdr:to>
    <xdr:cxnSp macro="">
      <xdr:nvCxnSpPr>
        <xdr:cNvPr id="12" name="ลูกศรเชื่อมต่อแบบตรง 11">
          <a:extLst>
            <a:ext uri="{FF2B5EF4-FFF2-40B4-BE49-F238E27FC236}">
              <a16:creationId xmlns:a16="http://schemas.microsoft.com/office/drawing/2014/main" id="{9FEDDB20-C880-4BFD-B5A3-F62D647C412F}"/>
            </a:ext>
          </a:extLst>
        </xdr:cNvPr>
        <xdr:cNvCxnSpPr/>
      </xdr:nvCxnSpPr>
      <xdr:spPr>
        <a:xfrm>
          <a:off x="6363493" y="4833937"/>
          <a:ext cx="533003" cy="992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109140</xdr:rowOff>
    </xdr:from>
    <xdr:to>
      <xdr:col>5</xdr:col>
      <xdr:colOff>19844</xdr:colOff>
      <xdr:row>16</xdr:row>
      <xdr:rowOff>119062</xdr:rowOff>
    </xdr:to>
    <xdr:cxnSp macro="">
      <xdr:nvCxnSpPr>
        <xdr:cNvPr id="13" name="ลูกศรเชื่อมต่อแบบตรง 12">
          <a:extLst>
            <a:ext uri="{FF2B5EF4-FFF2-40B4-BE49-F238E27FC236}">
              <a16:creationId xmlns:a16="http://schemas.microsoft.com/office/drawing/2014/main" id="{CC920A59-164C-4AB2-964E-FDCC19B922C1}"/>
            </a:ext>
          </a:extLst>
        </xdr:cNvPr>
        <xdr:cNvCxnSpPr/>
      </xdr:nvCxnSpPr>
      <xdr:spPr>
        <a:xfrm>
          <a:off x="6343650" y="4538265"/>
          <a:ext cx="562769" cy="992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19844</xdr:colOff>
      <xdr:row>34</xdr:row>
      <xdr:rowOff>158751</xdr:rowOff>
    </xdr:from>
    <xdr:to>
      <xdr:col>8</xdr:col>
      <xdr:colOff>609600</xdr:colOff>
      <xdr:row>34</xdr:row>
      <xdr:rowOff>161925</xdr:rowOff>
    </xdr:to>
    <xdr:cxnSp macro="">
      <xdr:nvCxnSpPr>
        <xdr:cNvPr id="14" name="ลูกศรเชื่อมต่อแบบตรง 13">
          <a:extLst>
            <a:ext uri="{FF2B5EF4-FFF2-40B4-BE49-F238E27FC236}">
              <a16:creationId xmlns:a16="http://schemas.microsoft.com/office/drawing/2014/main" id="{3B6E9260-5E11-4DF3-AD77-1AFC4108C6D3}"/>
            </a:ext>
          </a:extLst>
        </xdr:cNvPr>
        <xdr:cNvCxnSpPr/>
      </xdr:nvCxnSpPr>
      <xdr:spPr>
        <a:xfrm>
          <a:off x="8535194" y="15217776"/>
          <a:ext cx="589756" cy="31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38DAF-EBF8-4FFC-8E1F-6600104817EA}">
  <dimension ref="A1:L62"/>
  <sheetViews>
    <sheetView tabSelected="1" zoomScale="96" zoomScaleNormal="96" zoomScaleSheetLayoutView="98" zoomScalePageLayoutView="33" workbookViewId="0">
      <pane ySplit="7" topLeftCell="A23" activePane="bottomLeft" state="frozen"/>
      <selection pane="bottomLeft" sqref="A1:I1"/>
    </sheetView>
  </sheetViews>
  <sheetFormatPr defaultColWidth="9" defaultRowHeight="18.75" customHeight="1" x14ac:dyDescent="0.35"/>
  <cols>
    <col min="1" max="1" width="6.09765625" style="2" customWidth="1"/>
    <col min="2" max="2" width="59.19921875" style="1" customWidth="1"/>
    <col min="3" max="3" width="9.09765625" style="2" customWidth="1"/>
    <col min="4" max="4" width="12" style="11" customWidth="1"/>
    <col min="5" max="7" width="6.19921875" style="11" customWidth="1"/>
    <col min="8" max="8" width="6.19921875" style="1" customWidth="1"/>
    <col min="9" max="9" width="35.09765625" style="1" customWidth="1"/>
    <col min="10" max="16384" width="9" style="1"/>
  </cols>
  <sheetData>
    <row r="1" spans="1:10" ht="18.75" customHeight="1" x14ac:dyDescent="0.35">
      <c r="A1" s="139" t="s">
        <v>17</v>
      </c>
      <c r="B1" s="139"/>
      <c r="C1" s="139"/>
      <c r="D1" s="139"/>
      <c r="E1" s="139"/>
      <c r="F1" s="139"/>
      <c r="G1" s="139"/>
      <c r="H1" s="139"/>
      <c r="I1" s="139"/>
    </row>
    <row r="2" spans="1:10" ht="18.75" customHeight="1" x14ac:dyDescent="0.35">
      <c r="A2" s="139" t="s">
        <v>60</v>
      </c>
      <c r="B2" s="139"/>
      <c r="C2" s="139"/>
      <c r="D2" s="139"/>
      <c r="E2" s="139"/>
      <c r="F2" s="139"/>
      <c r="G2" s="139"/>
      <c r="H2" s="139"/>
      <c r="I2" s="139"/>
    </row>
    <row r="3" spans="1:10" ht="18.75" customHeight="1" x14ac:dyDescent="0.35">
      <c r="A3" s="139" t="s">
        <v>0</v>
      </c>
      <c r="B3" s="139"/>
      <c r="C3" s="139"/>
      <c r="D3" s="139"/>
      <c r="E3" s="139"/>
      <c r="F3" s="139"/>
      <c r="G3" s="139"/>
      <c r="H3" s="139"/>
      <c r="I3" s="139"/>
    </row>
    <row r="4" spans="1:10" ht="6" customHeight="1" x14ac:dyDescent="0.35">
      <c r="A4" s="140"/>
      <c r="B4" s="140"/>
      <c r="C4" s="44"/>
      <c r="D4" s="45"/>
      <c r="E4" s="45"/>
      <c r="F4" s="45"/>
      <c r="G4" s="45"/>
      <c r="H4" s="46"/>
      <c r="I4" s="46"/>
    </row>
    <row r="5" spans="1:10" ht="18.75" customHeight="1" x14ac:dyDescent="0.35">
      <c r="A5" s="47"/>
      <c r="B5" s="152" t="s">
        <v>2</v>
      </c>
      <c r="C5" s="146" t="s">
        <v>4</v>
      </c>
      <c r="D5" s="149" t="s">
        <v>7</v>
      </c>
      <c r="E5" s="144"/>
      <c r="F5" s="144"/>
      <c r="G5" s="144"/>
      <c r="H5" s="145"/>
      <c r="I5" s="152" t="s">
        <v>3</v>
      </c>
    </row>
    <row r="6" spans="1:10" ht="18.75" customHeight="1" x14ac:dyDescent="0.35">
      <c r="A6" s="50" t="s">
        <v>1</v>
      </c>
      <c r="B6" s="153"/>
      <c r="C6" s="147"/>
      <c r="D6" s="150"/>
      <c r="E6" s="69"/>
      <c r="F6" s="141" t="s">
        <v>46</v>
      </c>
      <c r="G6" s="142"/>
      <c r="H6" s="143"/>
      <c r="I6" s="153"/>
    </row>
    <row r="7" spans="1:10" ht="18.75" customHeight="1" x14ac:dyDescent="0.35">
      <c r="A7" s="51"/>
      <c r="B7" s="154"/>
      <c r="C7" s="148"/>
      <c r="D7" s="151"/>
      <c r="E7" s="48" t="s">
        <v>18</v>
      </c>
      <c r="F7" s="48" t="s">
        <v>19</v>
      </c>
      <c r="G7" s="48" t="s">
        <v>20</v>
      </c>
      <c r="H7" s="49" t="s">
        <v>21</v>
      </c>
      <c r="I7" s="154"/>
    </row>
    <row r="8" spans="1:10" ht="18.75" customHeight="1" x14ac:dyDescent="0.35">
      <c r="A8" s="58" t="s">
        <v>5</v>
      </c>
      <c r="B8" s="59"/>
      <c r="C8" s="60"/>
      <c r="D8" s="61"/>
      <c r="E8" s="61"/>
      <c r="F8" s="61"/>
      <c r="G8" s="61"/>
      <c r="H8" s="60"/>
      <c r="I8" s="59"/>
    </row>
    <row r="9" spans="1:10" ht="18.75" customHeight="1" x14ac:dyDescent="0.35">
      <c r="A9" s="4">
        <v>1</v>
      </c>
      <c r="B9" s="3" t="s">
        <v>24</v>
      </c>
      <c r="C9" s="15">
        <v>10000</v>
      </c>
      <c r="D9" s="10" t="s">
        <v>8</v>
      </c>
      <c r="E9" s="10"/>
      <c r="F9" s="10"/>
      <c r="G9" s="10"/>
      <c r="H9" s="4"/>
      <c r="I9" s="3"/>
      <c r="J9" s="1">
        <v>10583</v>
      </c>
    </row>
    <row r="10" spans="1:10" ht="18.75" customHeight="1" x14ac:dyDescent="0.35">
      <c r="A10" s="4">
        <v>2</v>
      </c>
      <c r="B10" s="3" t="s">
        <v>25</v>
      </c>
      <c r="C10" s="15">
        <v>5000</v>
      </c>
      <c r="D10" s="10" t="s">
        <v>8</v>
      </c>
      <c r="E10" s="10"/>
      <c r="F10" s="10"/>
      <c r="G10" s="10"/>
      <c r="H10" s="4"/>
      <c r="I10" s="3"/>
      <c r="J10" s="1">
        <v>3945</v>
      </c>
    </row>
    <row r="11" spans="1:10" ht="18.75" customHeight="1" x14ac:dyDescent="0.35">
      <c r="A11" s="4">
        <v>3</v>
      </c>
      <c r="B11" s="3" t="s">
        <v>26</v>
      </c>
      <c r="C11" s="15">
        <v>27600</v>
      </c>
      <c r="D11" s="10" t="s">
        <v>8</v>
      </c>
      <c r="E11" s="10"/>
      <c r="F11" s="10"/>
      <c r="G11" s="10"/>
      <c r="H11" s="4"/>
      <c r="I11" s="3"/>
      <c r="J11" s="1">
        <v>26980</v>
      </c>
    </row>
    <row r="12" spans="1:10" ht="18.75" customHeight="1" x14ac:dyDescent="0.35">
      <c r="A12" s="4"/>
      <c r="B12" s="3" t="s">
        <v>75</v>
      </c>
      <c r="C12" s="14">
        <v>12600</v>
      </c>
      <c r="D12" s="10"/>
      <c r="E12" s="10"/>
      <c r="F12" s="10"/>
      <c r="G12" s="10"/>
      <c r="H12" s="4"/>
      <c r="I12" s="3"/>
    </row>
    <row r="13" spans="1:10" ht="18.75" customHeight="1" x14ac:dyDescent="0.35">
      <c r="A13" s="4"/>
      <c r="B13" s="3" t="s">
        <v>74</v>
      </c>
      <c r="C13" s="14">
        <v>15000</v>
      </c>
      <c r="D13" s="10"/>
      <c r="E13" s="10"/>
      <c r="F13" s="10"/>
      <c r="G13" s="10"/>
      <c r="H13" s="4"/>
      <c r="I13" s="3"/>
    </row>
    <row r="14" spans="1:10" ht="18.75" customHeight="1" x14ac:dyDescent="0.35">
      <c r="A14" s="4">
        <v>4</v>
      </c>
      <c r="B14" s="3" t="s">
        <v>22</v>
      </c>
      <c r="C14" s="15">
        <v>1700</v>
      </c>
      <c r="D14" s="10" t="s">
        <v>8</v>
      </c>
      <c r="E14" s="10"/>
      <c r="F14" s="10"/>
      <c r="G14" s="10"/>
      <c r="H14" s="4"/>
      <c r="I14" s="3"/>
      <c r="J14" s="1">
        <v>1827.56</v>
      </c>
    </row>
    <row r="15" spans="1:10" ht="18.75" customHeight="1" x14ac:dyDescent="0.35">
      <c r="A15" s="4"/>
      <c r="B15" s="3" t="s">
        <v>50</v>
      </c>
      <c r="C15" s="14">
        <v>1000</v>
      </c>
      <c r="D15" s="10"/>
      <c r="E15" s="10"/>
      <c r="F15" s="10"/>
      <c r="G15" s="10"/>
      <c r="H15" s="4"/>
      <c r="I15" s="3"/>
    </row>
    <row r="16" spans="1:10" ht="18.75" customHeight="1" x14ac:dyDescent="0.35">
      <c r="A16" s="4"/>
      <c r="B16" s="3" t="s">
        <v>51</v>
      </c>
      <c r="C16" s="14">
        <v>700</v>
      </c>
      <c r="D16" s="10"/>
      <c r="E16" s="10"/>
      <c r="F16" s="10"/>
      <c r="G16" s="10"/>
      <c r="H16" s="4"/>
      <c r="I16" s="3"/>
    </row>
    <row r="17" spans="1:10" ht="35.25" customHeight="1" x14ac:dyDescent="0.35">
      <c r="A17" s="36">
        <v>5</v>
      </c>
      <c r="B17" s="71" t="s">
        <v>71</v>
      </c>
      <c r="C17" s="38">
        <v>10000</v>
      </c>
      <c r="D17" s="39" t="s">
        <v>8</v>
      </c>
      <c r="E17" s="10"/>
      <c r="F17" s="10"/>
      <c r="G17" s="10"/>
      <c r="H17" s="4"/>
      <c r="I17" s="37"/>
      <c r="J17" s="1">
        <v>4436.22</v>
      </c>
    </row>
    <row r="18" spans="1:10" ht="18.75" customHeight="1" x14ac:dyDescent="0.35">
      <c r="A18" s="4">
        <v>6</v>
      </c>
      <c r="B18" s="3" t="s">
        <v>27</v>
      </c>
      <c r="C18" s="15">
        <v>3000</v>
      </c>
      <c r="D18" s="10" t="s">
        <v>8</v>
      </c>
      <c r="E18" s="10"/>
      <c r="F18" s="10"/>
      <c r="G18" s="10"/>
      <c r="H18" s="4"/>
      <c r="I18" s="3"/>
      <c r="J18" s="1">
        <v>2950</v>
      </c>
    </row>
    <row r="19" spans="1:10" ht="18.75" customHeight="1" x14ac:dyDescent="0.35">
      <c r="A19" s="4"/>
      <c r="B19" s="3" t="s">
        <v>62</v>
      </c>
      <c r="C19" s="14">
        <v>1500</v>
      </c>
      <c r="D19" s="10"/>
      <c r="E19" s="10"/>
      <c r="F19" s="10"/>
      <c r="G19" s="10"/>
      <c r="H19" s="4"/>
      <c r="I19" s="3" t="s">
        <v>61</v>
      </c>
    </row>
    <row r="20" spans="1:10" ht="18.75" customHeight="1" x14ac:dyDescent="0.35">
      <c r="A20" s="4"/>
      <c r="B20" s="43" t="s">
        <v>63</v>
      </c>
      <c r="C20" s="14">
        <v>1500</v>
      </c>
      <c r="D20" s="10"/>
      <c r="E20" s="10"/>
      <c r="F20" s="10"/>
      <c r="G20" s="10"/>
      <c r="H20" s="4"/>
      <c r="I20" s="3" t="s">
        <v>59</v>
      </c>
    </row>
    <row r="21" spans="1:10" ht="18.75" customHeight="1" x14ac:dyDescent="0.35">
      <c r="A21" s="4">
        <v>7</v>
      </c>
      <c r="B21" s="43" t="s">
        <v>47</v>
      </c>
      <c r="C21" s="15">
        <v>10000</v>
      </c>
      <c r="D21" s="10" t="s">
        <v>8</v>
      </c>
      <c r="E21" s="10"/>
      <c r="F21" s="10"/>
      <c r="G21" s="10"/>
      <c r="H21" s="4"/>
      <c r="I21" s="3" t="s">
        <v>78</v>
      </c>
      <c r="J21" s="1">
        <v>9100</v>
      </c>
    </row>
    <row r="22" spans="1:10" ht="21.75" customHeight="1" x14ac:dyDescent="0.35">
      <c r="A22" s="36">
        <v>8</v>
      </c>
      <c r="B22" s="37" t="s">
        <v>6</v>
      </c>
      <c r="C22" s="38">
        <f>C23+C24</f>
        <v>52625</v>
      </c>
      <c r="D22" s="10" t="s">
        <v>8</v>
      </c>
      <c r="E22" s="39"/>
      <c r="F22" s="39"/>
      <c r="G22" s="39"/>
      <c r="H22" s="36"/>
      <c r="I22" s="40" t="s">
        <v>23</v>
      </c>
    </row>
    <row r="23" spans="1:10" ht="18.75" customHeight="1" x14ac:dyDescent="0.35">
      <c r="A23" s="4"/>
      <c r="B23" s="3" t="s">
        <v>52</v>
      </c>
      <c r="C23" s="14">
        <v>50000</v>
      </c>
      <c r="D23" s="10"/>
      <c r="E23" s="10"/>
      <c r="F23" s="10"/>
      <c r="G23" s="10"/>
      <c r="H23" s="4"/>
      <c r="I23" s="3"/>
      <c r="J23" s="1">
        <v>15520</v>
      </c>
    </row>
    <row r="24" spans="1:10" ht="18.75" customHeight="1" x14ac:dyDescent="0.35">
      <c r="A24" s="4"/>
      <c r="B24" s="3" t="s">
        <v>53</v>
      </c>
      <c r="C24" s="14">
        <v>2625</v>
      </c>
      <c r="D24" s="10"/>
      <c r="E24" s="57"/>
      <c r="F24" s="57"/>
      <c r="G24" s="57"/>
      <c r="H24" s="20"/>
      <c r="I24" s="3"/>
      <c r="J24" s="1">
        <v>1575</v>
      </c>
    </row>
    <row r="25" spans="1:10" ht="18.75" customHeight="1" x14ac:dyDescent="0.35">
      <c r="A25" s="4">
        <v>9</v>
      </c>
      <c r="B25" s="3" t="s">
        <v>68</v>
      </c>
      <c r="C25" s="15">
        <v>3000</v>
      </c>
      <c r="D25" s="10" t="s">
        <v>8</v>
      </c>
      <c r="E25" s="9"/>
      <c r="F25" s="9"/>
      <c r="G25" s="9"/>
      <c r="H25" s="7"/>
      <c r="I25" s="3"/>
      <c r="J25" s="1">
        <v>1000</v>
      </c>
    </row>
    <row r="26" spans="1:10" ht="18.75" customHeight="1" x14ac:dyDescent="0.35">
      <c r="A26" s="4"/>
      <c r="B26" s="62" t="s">
        <v>72</v>
      </c>
      <c r="C26" s="14">
        <v>2000</v>
      </c>
      <c r="D26" s="10"/>
      <c r="E26" s="10"/>
      <c r="F26" s="10"/>
      <c r="G26" s="10"/>
      <c r="H26" s="4"/>
      <c r="I26" s="3"/>
    </row>
    <row r="27" spans="1:10" ht="18.75" customHeight="1" x14ac:dyDescent="0.35">
      <c r="A27" s="4"/>
      <c r="B27" s="62" t="s">
        <v>69</v>
      </c>
      <c r="C27" s="14">
        <v>1000</v>
      </c>
      <c r="D27" s="10"/>
      <c r="E27" s="10"/>
      <c r="F27" s="10"/>
      <c r="G27" s="10"/>
      <c r="H27" s="4"/>
      <c r="I27" s="3"/>
    </row>
    <row r="28" spans="1:10" ht="18.75" customHeight="1" x14ac:dyDescent="0.35">
      <c r="A28" s="4" t="s">
        <v>64</v>
      </c>
      <c r="B28" s="62" t="s">
        <v>65</v>
      </c>
      <c r="C28" s="14"/>
      <c r="D28" s="10"/>
      <c r="E28" s="10"/>
      <c r="F28" s="10"/>
      <c r="G28" s="10"/>
      <c r="H28" s="4"/>
      <c r="I28" s="73"/>
    </row>
    <row r="29" spans="1:10" ht="18.75" customHeight="1" x14ac:dyDescent="0.35">
      <c r="A29" s="4"/>
      <c r="B29" s="62" t="s">
        <v>66</v>
      </c>
      <c r="C29" s="14"/>
      <c r="D29" s="10"/>
      <c r="E29" s="10"/>
      <c r="F29" s="10"/>
      <c r="G29" s="10"/>
      <c r="H29" s="4"/>
      <c r="I29" s="3" t="s">
        <v>73</v>
      </c>
    </row>
    <row r="30" spans="1:10" ht="18.75" customHeight="1" x14ac:dyDescent="0.35">
      <c r="A30" s="4"/>
      <c r="B30" s="62" t="s">
        <v>67</v>
      </c>
      <c r="C30" s="14"/>
      <c r="D30" s="10"/>
      <c r="E30" s="10"/>
      <c r="F30" s="10"/>
      <c r="G30" s="10"/>
      <c r="H30" s="4"/>
      <c r="I30" s="3"/>
    </row>
    <row r="31" spans="1:10" ht="18.75" customHeight="1" x14ac:dyDescent="0.35">
      <c r="A31" s="63"/>
      <c r="B31" s="81"/>
      <c r="C31" s="82"/>
      <c r="D31" s="65"/>
      <c r="E31" s="65"/>
      <c r="F31" s="65"/>
      <c r="G31" s="65"/>
      <c r="H31" s="63"/>
      <c r="I31" s="56"/>
    </row>
    <row r="32" spans="1:10" ht="18.75" customHeight="1" x14ac:dyDescent="0.35">
      <c r="A32" s="7">
        <v>10</v>
      </c>
      <c r="B32" s="8" t="s">
        <v>48</v>
      </c>
      <c r="C32" s="80">
        <v>2000</v>
      </c>
      <c r="D32" s="9" t="s">
        <v>8</v>
      </c>
      <c r="E32" s="9"/>
      <c r="F32" s="9"/>
      <c r="G32" s="9"/>
      <c r="H32" s="7"/>
      <c r="I32" s="73"/>
      <c r="J32" s="1">
        <v>1790</v>
      </c>
    </row>
    <row r="33" spans="1:10" ht="18.75" customHeight="1" x14ac:dyDescent="0.35">
      <c r="A33" s="20"/>
      <c r="B33" s="21" t="s">
        <v>49</v>
      </c>
      <c r="C33" s="22"/>
      <c r="D33" s="57"/>
      <c r="E33" s="57"/>
      <c r="F33" s="57"/>
      <c r="G33" s="57"/>
      <c r="H33" s="72"/>
      <c r="I33" s="21" t="s">
        <v>76</v>
      </c>
    </row>
    <row r="34" spans="1:10" ht="36.75" customHeight="1" x14ac:dyDescent="0.35">
      <c r="A34" s="4"/>
      <c r="B34" s="71" t="s">
        <v>81</v>
      </c>
      <c r="C34" s="15"/>
      <c r="D34" s="10"/>
      <c r="E34" s="10"/>
      <c r="F34" s="10"/>
      <c r="G34" s="10"/>
      <c r="H34" s="4"/>
      <c r="I34" s="3" t="s">
        <v>77</v>
      </c>
    </row>
    <row r="35" spans="1:10" ht="18.75" customHeight="1" x14ac:dyDescent="0.35">
      <c r="A35" s="4">
        <v>11</v>
      </c>
      <c r="B35" s="3" t="s">
        <v>54</v>
      </c>
      <c r="C35" s="15">
        <v>1000</v>
      </c>
      <c r="D35" s="10" t="s">
        <v>8</v>
      </c>
      <c r="E35" s="10"/>
      <c r="F35" s="10"/>
      <c r="G35" s="10"/>
      <c r="H35" s="4"/>
      <c r="I35" s="3"/>
      <c r="J35" s="1">
        <v>1000</v>
      </c>
    </row>
    <row r="36" spans="1:10" ht="18.75" customHeight="1" x14ac:dyDescent="0.35">
      <c r="A36" s="63"/>
      <c r="B36" s="66" t="s">
        <v>9</v>
      </c>
      <c r="C36" s="64">
        <f>C9+C10+C11+C14+C17+C18+C22+C25+C32+C35</f>
        <v>115925</v>
      </c>
      <c r="D36" s="65"/>
      <c r="E36" s="65"/>
      <c r="F36" s="65"/>
      <c r="G36" s="65"/>
      <c r="H36" s="63"/>
      <c r="I36" s="56"/>
    </row>
    <row r="37" spans="1:10" ht="18.75" customHeight="1" x14ac:dyDescent="0.35">
      <c r="A37" s="16" t="s">
        <v>28</v>
      </c>
      <c r="B37" s="8"/>
      <c r="C37" s="7"/>
      <c r="D37" s="9"/>
      <c r="E37" s="9"/>
      <c r="F37" s="9"/>
      <c r="G37" s="9"/>
      <c r="H37" s="7"/>
      <c r="I37" s="3" t="s">
        <v>55</v>
      </c>
    </row>
    <row r="38" spans="1:10" ht="19.5" customHeight="1" x14ac:dyDescent="0.35">
      <c r="A38" s="36">
        <v>1</v>
      </c>
      <c r="B38" s="37" t="s">
        <v>29</v>
      </c>
      <c r="C38" s="38">
        <v>10000</v>
      </c>
      <c r="D38" s="39" t="s">
        <v>32</v>
      </c>
      <c r="E38" s="39"/>
      <c r="F38" s="39"/>
      <c r="G38" s="39"/>
      <c r="H38" s="36"/>
      <c r="I38" s="3" t="s">
        <v>56</v>
      </c>
      <c r="J38" s="1">
        <v>9940</v>
      </c>
    </row>
    <row r="39" spans="1:10" ht="19.5" customHeight="1" x14ac:dyDescent="0.35">
      <c r="A39" s="36"/>
      <c r="B39" s="37" t="s">
        <v>58</v>
      </c>
      <c r="C39" s="38"/>
      <c r="D39" s="39"/>
      <c r="E39" s="39"/>
      <c r="F39" s="39"/>
      <c r="G39" s="39"/>
      <c r="H39" s="36"/>
      <c r="I39" s="3" t="s">
        <v>57</v>
      </c>
    </row>
    <row r="40" spans="1:10" ht="19.5" customHeight="1" x14ac:dyDescent="0.35">
      <c r="A40" s="36">
        <v>2</v>
      </c>
      <c r="B40" s="3" t="s">
        <v>30</v>
      </c>
      <c r="C40" s="38">
        <v>1400</v>
      </c>
      <c r="D40" s="39" t="s">
        <v>32</v>
      </c>
      <c r="E40" s="39"/>
      <c r="F40" s="39"/>
      <c r="G40" s="39"/>
      <c r="H40" s="36"/>
      <c r="I40" s="40" t="s">
        <v>70</v>
      </c>
      <c r="J40" s="1">
        <v>688.05</v>
      </c>
    </row>
    <row r="41" spans="1:10" ht="19.5" customHeight="1" x14ac:dyDescent="0.35">
      <c r="A41" s="36">
        <v>3</v>
      </c>
      <c r="B41" s="3" t="s">
        <v>31</v>
      </c>
      <c r="C41" s="38">
        <v>2000</v>
      </c>
      <c r="D41" s="39" t="s">
        <v>8</v>
      </c>
      <c r="E41" s="39"/>
      <c r="F41" s="39"/>
      <c r="G41" s="39"/>
      <c r="H41" s="36"/>
      <c r="I41" s="40"/>
      <c r="J41" s="1">
        <v>1335.6</v>
      </c>
    </row>
    <row r="42" spans="1:10" ht="19.5" customHeight="1" x14ac:dyDescent="0.35">
      <c r="A42" s="36">
        <v>4</v>
      </c>
      <c r="B42" s="3" t="s">
        <v>33</v>
      </c>
      <c r="C42" s="38">
        <v>9660</v>
      </c>
      <c r="D42" s="39" t="s">
        <v>32</v>
      </c>
      <c r="E42" s="39"/>
      <c r="F42" s="39"/>
      <c r="G42" s="39"/>
      <c r="H42" s="36"/>
      <c r="I42" s="40"/>
      <c r="J42" s="1">
        <v>9440</v>
      </c>
    </row>
    <row r="43" spans="1:10" ht="39" customHeight="1" x14ac:dyDescent="0.35">
      <c r="A43" s="36"/>
      <c r="B43" s="40" t="s">
        <v>34</v>
      </c>
      <c r="C43" s="41">
        <v>1700</v>
      </c>
      <c r="D43" s="39"/>
      <c r="E43" s="39"/>
      <c r="F43" s="39"/>
      <c r="G43" s="39"/>
      <c r="H43" s="36"/>
      <c r="I43" s="40"/>
    </row>
    <row r="44" spans="1:10" ht="19.5" customHeight="1" x14ac:dyDescent="0.35">
      <c r="A44" s="36"/>
      <c r="B44" s="3" t="s">
        <v>35</v>
      </c>
      <c r="C44" s="41">
        <v>7960</v>
      </c>
      <c r="D44" s="39"/>
      <c r="E44" s="39"/>
      <c r="F44" s="39"/>
      <c r="G44" s="39"/>
      <c r="H44" s="36"/>
      <c r="I44" s="40"/>
    </row>
    <row r="45" spans="1:10" ht="19.5" customHeight="1" x14ac:dyDescent="0.35">
      <c r="A45" s="52"/>
      <c r="B45" s="67" t="s">
        <v>9</v>
      </c>
      <c r="C45" s="54">
        <f>C38+C40+C41+C42</f>
        <v>23060</v>
      </c>
      <c r="D45" s="55"/>
      <c r="E45" s="55"/>
      <c r="F45" s="55"/>
      <c r="G45" s="55"/>
      <c r="H45" s="52"/>
      <c r="I45" s="83"/>
    </row>
    <row r="46" spans="1:10" ht="18.75" customHeight="1" x14ac:dyDescent="0.35">
      <c r="A46" s="16" t="s">
        <v>36</v>
      </c>
      <c r="B46" s="53"/>
      <c r="C46" s="7"/>
      <c r="D46" s="9"/>
      <c r="E46" s="9"/>
      <c r="F46" s="9"/>
      <c r="G46" s="9"/>
      <c r="H46" s="7"/>
      <c r="I46" s="8"/>
      <c r="J46" s="37" t="s">
        <v>40</v>
      </c>
    </row>
    <row r="47" spans="1:10" ht="22.5" customHeight="1" x14ac:dyDescent="0.35">
      <c r="A47" s="36">
        <v>1</v>
      </c>
      <c r="B47" s="37" t="s">
        <v>37</v>
      </c>
      <c r="C47" s="38">
        <v>5000</v>
      </c>
      <c r="D47" s="42" t="s">
        <v>32</v>
      </c>
      <c r="E47" s="42"/>
      <c r="F47" s="42"/>
      <c r="G47" s="42"/>
      <c r="H47" s="36"/>
      <c r="I47" s="37" t="s">
        <v>80</v>
      </c>
      <c r="J47" s="37" t="s">
        <v>41</v>
      </c>
    </row>
    <row r="48" spans="1:10" ht="22.5" customHeight="1" x14ac:dyDescent="0.35">
      <c r="A48" s="36"/>
      <c r="B48" s="37" t="s">
        <v>38</v>
      </c>
      <c r="C48" s="41"/>
      <c r="D48" s="42"/>
      <c r="E48" s="42"/>
      <c r="F48" s="42"/>
      <c r="G48" s="42"/>
      <c r="H48" s="36"/>
      <c r="I48" s="37"/>
      <c r="J48" s="37" t="s">
        <v>42</v>
      </c>
    </row>
    <row r="49" spans="1:12" ht="22.5" customHeight="1" x14ac:dyDescent="0.35">
      <c r="A49" s="36">
        <v>2</v>
      </c>
      <c r="B49" s="37" t="s">
        <v>39</v>
      </c>
      <c r="C49" s="38">
        <v>1000</v>
      </c>
      <c r="D49" s="42" t="s">
        <v>8</v>
      </c>
      <c r="E49" s="42"/>
      <c r="F49" s="42"/>
      <c r="G49" s="42"/>
      <c r="H49" s="36"/>
      <c r="I49" s="37"/>
      <c r="J49" s="37" t="s">
        <v>43</v>
      </c>
    </row>
    <row r="50" spans="1:12" ht="45" customHeight="1" x14ac:dyDescent="0.35">
      <c r="A50" s="74"/>
      <c r="B50" s="78" t="s">
        <v>79</v>
      </c>
      <c r="C50" s="76"/>
      <c r="D50" s="77"/>
      <c r="E50" s="77"/>
      <c r="F50" s="77"/>
      <c r="G50" s="77"/>
      <c r="H50" s="74"/>
      <c r="I50" s="75"/>
      <c r="J50" s="37"/>
    </row>
    <row r="51" spans="1:12" ht="22.5" customHeight="1" x14ac:dyDescent="0.35">
      <c r="A51" s="56"/>
      <c r="B51" s="66" t="s">
        <v>9</v>
      </c>
      <c r="C51" s="64">
        <f>C47+C49</f>
        <v>6000</v>
      </c>
      <c r="D51" s="56"/>
      <c r="E51" s="56"/>
      <c r="F51" s="56"/>
      <c r="G51" s="56"/>
      <c r="H51" s="56"/>
      <c r="I51" s="68"/>
      <c r="J51" s="37" t="s">
        <v>44</v>
      </c>
    </row>
    <row r="52" spans="1:12" ht="22.5" customHeight="1" x14ac:dyDescent="0.35">
      <c r="A52" s="1"/>
      <c r="C52" s="1"/>
      <c r="D52" s="1"/>
      <c r="E52" s="1"/>
      <c r="F52" s="1"/>
      <c r="G52" s="1"/>
      <c r="J52" s="37" t="s">
        <v>45</v>
      </c>
    </row>
    <row r="53" spans="1:12" ht="22.5" customHeight="1" x14ac:dyDescent="0.35">
      <c r="A53" s="1"/>
      <c r="C53" s="1"/>
      <c r="D53" s="1"/>
      <c r="E53" s="1"/>
      <c r="F53" s="1"/>
      <c r="G53" s="1"/>
      <c r="J53" s="79"/>
    </row>
    <row r="54" spans="1:12" ht="22.5" customHeight="1" x14ac:dyDescent="0.35">
      <c r="A54" s="1"/>
      <c r="C54" s="1"/>
      <c r="D54" s="1"/>
      <c r="E54" s="1"/>
      <c r="F54" s="1"/>
      <c r="G54" s="1"/>
      <c r="J54" s="79"/>
    </row>
    <row r="55" spans="1:12" ht="18.75" customHeight="1" x14ac:dyDescent="0.35">
      <c r="A55" s="17"/>
      <c r="B55" s="31" t="s">
        <v>8</v>
      </c>
      <c r="C55" s="32">
        <f>C9+C10+C11+C14+C17+C18+C21+C22+C25+C32+C35+C41+C49</f>
        <v>128925</v>
      </c>
      <c r="D55" s="26" t="s">
        <v>12</v>
      </c>
      <c r="E55" s="27" t="s">
        <v>13</v>
      </c>
      <c r="F55" s="1"/>
      <c r="G55" s="1"/>
      <c r="J55" s="6"/>
      <c r="K55" s="6"/>
      <c r="L55" s="6"/>
    </row>
    <row r="56" spans="1:12" ht="18.75" customHeight="1" x14ac:dyDescent="0.35">
      <c r="A56" s="17"/>
      <c r="B56" s="33" t="s">
        <v>16</v>
      </c>
      <c r="C56" s="34">
        <f>C38+C40+C42+C47</f>
        <v>26060</v>
      </c>
      <c r="D56" s="27" t="s">
        <v>14</v>
      </c>
      <c r="E56" s="29" t="s">
        <v>15</v>
      </c>
      <c r="F56" s="1"/>
      <c r="G56" s="1"/>
    </row>
    <row r="57" spans="1:12" ht="18.75" customHeight="1" x14ac:dyDescent="0.35">
      <c r="A57" s="17"/>
      <c r="B57" s="33" t="s">
        <v>10</v>
      </c>
      <c r="C57" s="34">
        <v>0</v>
      </c>
      <c r="D57" s="19"/>
      <c r="E57" s="19"/>
      <c r="F57" s="19"/>
      <c r="G57" s="19"/>
      <c r="H57" s="18"/>
      <c r="I57" s="18"/>
    </row>
    <row r="58" spans="1:12" ht="18.75" customHeight="1" x14ac:dyDescent="0.35">
      <c r="A58" s="17"/>
      <c r="B58" s="31" t="s">
        <v>11</v>
      </c>
      <c r="C58" s="35">
        <f>C55+C56+C57</f>
        <v>154985</v>
      </c>
      <c r="D58" s="30"/>
      <c r="E58" s="30"/>
      <c r="F58" s="30"/>
      <c r="G58" s="30"/>
      <c r="H58" s="18" t="s">
        <v>82</v>
      </c>
      <c r="I58" s="18"/>
    </row>
    <row r="59" spans="1:12" ht="18.75" customHeight="1" x14ac:dyDescent="0.35">
      <c r="B59" s="23"/>
      <c r="C59" s="24"/>
      <c r="D59" s="12"/>
      <c r="E59" s="12"/>
      <c r="F59" s="12"/>
      <c r="G59" s="12"/>
    </row>
    <row r="60" spans="1:12" ht="18.75" customHeight="1" x14ac:dyDescent="0.35">
      <c r="B60" s="5"/>
      <c r="C60" s="25"/>
      <c r="D60" s="13"/>
      <c r="E60" s="13"/>
      <c r="F60" s="13"/>
      <c r="G60" s="13"/>
    </row>
    <row r="61" spans="1:12" ht="18.75" customHeight="1" x14ac:dyDescent="0.35">
      <c r="A61" s="1"/>
      <c r="C61" s="70"/>
      <c r="D61" s="26"/>
      <c r="E61" s="1"/>
      <c r="F61" s="28"/>
      <c r="G61" s="13"/>
      <c r="H61" s="6"/>
    </row>
    <row r="62" spans="1:12" ht="18.75" customHeight="1" x14ac:dyDescent="0.35">
      <c r="A62" s="1"/>
      <c r="C62" s="27"/>
      <c r="D62" s="27"/>
      <c r="E62" s="1"/>
      <c r="F62" s="18"/>
    </row>
  </sheetData>
  <mergeCells count="10">
    <mergeCell ref="A1:I1"/>
    <mergeCell ref="A3:I3"/>
    <mergeCell ref="A4:B4"/>
    <mergeCell ref="F6:H6"/>
    <mergeCell ref="E5:H5"/>
    <mergeCell ref="C5:C7"/>
    <mergeCell ref="D5:D7"/>
    <mergeCell ref="B5:B7"/>
    <mergeCell ref="I5:I7"/>
    <mergeCell ref="A2:I2"/>
  </mergeCells>
  <phoneticPr fontId="6" type="noConversion"/>
  <pageMargins left="0.17" right="0.17" top="0.25" bottom="0.31496062992125984" header="0.15748031496062992" footer="0.19685039370078741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8FF1-D44C-46E5-8D65-4E085EB01AF5}">
  <dimension ref="A1:M47"/>
  <sheetViews>
    <sheetView zoomScaleNormal="100" zoomScaleSheetLayoutView="98" zoomScalePageLayoutView="33" workbookViewId="0">
      <pane ySplit="7" topLeftCell="A8" activePane="bottomLeft" state="frozen"/>
      <selection pane="bottomLeft" activeCell="B14" sqref="B14"/>
    </sheetView>
  </sheetViews>
  <sheetFormatPr defaultColWidth="9" defaultRowHeight="24" customHeight="1" x14ac:dyDescent="0.25"/>
  <cols>
    <col min="1" max="1" width="6.09765625" style="117" customWidth="1"/>
    <col min="2" max="2" width="54.59765625" style="85" customWidth="1"/>
    <col min="3" max="3" width="10.5" style="117" customWidth="1"/>
    <col min="4" max="4" width="12" style="137" customWidth="1"/>
    <col min="5" max="8" width="7.09765625" style="137" customWidth="1"/>
    <col min="9" max="9" width="8.09765625" style="85" customWidth="1"/>
    <col min="10" max="10" width="27.59765625" style="85" customWidth="1"/>
    <col min="11" max="16384" width="9" style="85"/>
  </cols>
  <sheetData>
    <row r="1" spans="1:12" ht="18" customHeight="1" x14ac:dyDescent="0.25">
      <c r="A1" s="155" t="s">
        <v>83</v>
      </c>
      <c r="B1" s="155"/>
      <c r="C1" s="155"/>
      <c r="D1" s="155"/>
      <c r="E1" s="155"/>
      <c r="F1" s="155"/>
      <c r="G1" s="155"/>
      <c r="H1" s="155"/>
      <c r="I1" s="155"/>
      <c r="J1" s="155"/>
    </row>
    <row r="2" spans="1:12" ht="18" customHeight="1" x14ac:dyDescent="0.25">
      <c r="A2" s="155" t="s">
        <v>84</v>
      </c>
      <c r="B2" s="155"/>
      <c r="C2" s="155"/>
      <c r="D2" s="155"/>
      <c r="E2" s="155"/>
      <c r="F2" s="155"/>
      <c r="G2" s="155"/>
      <c r="H2" s="155"/>
      <c r="I2" s="155"/>
      <c r="J2" s="155"/>
    </row>
    <row r="3" spans="1:12" ht="18" customHeight="1" x14ac:dyDescent="0.25">
      <c r="A3" s="155" t="s">
        <v>0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2" ht="7.5" customHeight="1" x14ac:dyDescent="0.25">
      <c r="A4" s="156"/>
      <c r="B4" s="156"/>
      <c r="C4" s="86"/>
      <c r="D4" s="87"/>
      <c r="E4" s="87"/>
      <c r="F4" s="87"/>
      <c r="G4" s="87"/>
      <c r="H4" s="87"/>
      <c r="I4" s="88"/>
      <c r="J4" s="88"/>
    </row>
    <row r="5" spans="1:12" ht="20.25" customHeight="1" x14ac:dyDescent="0.25">
      <c r="A5" s="89"/>
      <c r="B5" s="157" t="s">
        <v>2</v>
      </c>
      <c r="C5" s="160" t="s">
        <v>4</v>
      </c>
      <c r="D5" s="163" t="s">
        <v>7</v>
      </c>
      <c r="E5" s="166" t="s">
        <v>46</v>
      </c>
      <c r="F5" s="167"/>
      <c r="G5" s="167"/>
      <c r="H5" s="167"/>
      <c r="I5" s="168"/>
      <c r="J5" s="157" t="s">
        <v>3</v>
      </c>
    </row>
    <row r="6" spans="1:12" ht="20.25" customHeight="1" x14ac:dyDescent="0.25">
      <c r="A6" s="90" t="s">
        <v>1</v>
      </c>
      <c r="B6" s="158"/>
      <c r="C6" s="161"/>
      <c r="D6" s="164"/>
      <c r="E6" s="169"/>
      <c r="F6" s="170"/>
      <c r="G6" s="170"/>
      <c r="H6" s="170"/>
      <c r="I6" s="171"/>
      <c r="J6" s="158"/>
    </row>
    <row r="7" spans="1:12" ht="20.25" customHeight="1" x14ac:dyDescent="0.25">
      <c r="A7" s="91"/>
      <c r="B7" s="159"/>
      <c r="C7" s="162"/>
      <c r="D7" s="165"/>
      <c r="E7" s="92" t="s">
        <v>85</v>
      </c>
      <c r="F7" s="92" t="s">
        <v>86</v>
      </c>
      <c r="G7" s="92" t="s">
        <v>87</v>
      </c>
      <c r="H7" s="93" t="s">
        <v>88</v>
      </c>
      <c r="I7" s="93" t="s">
        <v>89</v>
      </c>
      <c r="J7" s="159"/>
      <c r="L7" s="85" t="s">
        <v>82</v>
      </c>
    </row>
    <row r="8" spans="1:12" ht="21" customHeight="1" x14ac:dyDescent="0.25">
      <c r="A8" s="94" t="s">
        <v>5</v>
      </c>
      <c r="B8" s="95"/>
      <c r="C8" s="96"/>
      <c r="D8" s="97"/>
      <c r="E8" s="97"/>
      <c r="F8" s="97"/>
      <c r="G8" s="97"/>
      <c r="H8" s="97"/>
      <c r="I8" s="96"/>
      <c r="J8" s="95"/>
    </row>
    <row r="9" spans="1:12" ht="21" customHeight="1" x14ac:dyDescent="0.25">
      <c r="A9" s="36">
        <v>1</v>
      </c>
      <c r="B9" s="37" t="s">
        <v>90</v>
      </c>
      <c r="C9" s="38">
        <v>20000</v>
      </c>
      <c r="D9" s="39" t="s">
        <v>8</v>
      </c>
      <c r="E9" s="39"/>
      <c r="F9" s="39"/>
      <c r="G9" s="39"/>
      <c r="H9" s="39"/>
      <c r="I9" s="36"/>
      <c r="J9" s="37"/>
      <c r="K9" s="85">
        <v>10583</v>
      </c>
    </row>
    <row r="10" spans="1:12" ht="21" customHeight="1" x14ac:dyDescent="0.25">
      <c r="A10" s="36">
        <v>2</v>
      </c>
      <c r="B10" s="37" t="s">
        <v>91</v>
      </c>
      <c r="C10" s="38">
        <v>53300</v>
      </c>
      <c r="D10" s="39" t="s">
        <v>92</v>
      </c>
      <c r="E10" s="39"/>
      <c r="F10" s="39"/>
      <c r="G10" s="39"/>
      <c r="H10" s="39"/>
      <c r="I10" s="36"/>
      <c r="J10" s="37"/>
      <c r="K10" s="85">
        <v>26980</v>
      </c>
    </row>
    <row r="11" spans="1:12" ht="39.75" customHeight="1" x14ac:dyDescent="0.25">
      <c r="A11" s="36">
        <v>3</v>
      </c>
      <c r="B11" s="40" t="s">
        <v>93</v>
      </c>
      <c r="C11" s="38">
        <v>15000</v>
      </c>
      <c r="D11" s="39" t="s">
        <v>8</v>
      </c>
      <c r="E11" s="39"/>
      <c r="F11" s="39"/>
      <c r="G11" s="39"/>
      <c r="H11" s="39"/>
      <c r="I11" s="36"/>
      <c r="J11" s="37"/>
      <c r="K11" s="85">
        <v>4436.22</v>
      </c>
    </row>
    <row r="12" spans="1:12" ht="40.5" customHeight="1" x14ac:dyDescent="0.25">
      <c r="A12" s="36">
        <v>4</v>
      </c>
      <c r="B12" s="40" t="s">
        <v>94</v>
      </c>
      <c r="C12" s="38">
        <v>10000</v>
      </c>
      <c r="D12" s="39" t="s">
        <v>8</v>
      </c>
      <c r="E12" s="39"/>
      <c r="F12" s="39"/>
      <c r="G12" s="39"/>
      <c r="H12" s="39"/>
      <c r="I12" s="36"/>
      <c r="J12" s="37"/>
      <c r="K12" s="85">
        <v>2950</v>
      </c>
    </row>
    <row r="13" spans="1:12" ht="20.25" customHeight="1" x14ac:dyDescent="0.25">
      <c r="A13" s="36">
        <v>5</v>
      </c>
      <c r="B13" s="37" t="s">
        <v>6</v>
      </c>
      <c r="C13" s="38">
        <f>C14+C15</f>
        <v>33150</v>
      </c>
      <c r="D13" s="39" t="s">
        <v>8</v>
      </c>
      <c r="E13" s="39"/>
      <c r="F13" s="39"/>
      <c r="G13" s="39"/>
      <c r="H13" s="39"/>
      <c r="I13" s="36"/>
      <c r="J13" s="40" t="s">
        <v>23</v>
      </c>
    </row>
    <row r="14" spans="1:12" ht="20.25" customHeight="1" x14ac:dyDescent="0.25">
      <c r="A14" s="36"/>
      <c r="B14" s="37" t="s">
        <v>52</v>
      </c>
      <c r="C14" s="41">
        <v>30000</v>
      </c>
      <c r="D14" s="39"/>
      <c r="E14" s="39">
        <v>5000</v>
      </c>
      <c r="F14" s="39">
        <v>5000</v>
      </c>
      <c r="G14" s="39">
        <v>5000</v>
      </c>
      <c r="H14" s="39">
        <v>5000</v>
      </c>
      <c r="I14" s="39">
        <v>10000</v>
      </c>
      <c r="J14" s="37"/>
      <c r="K14" s="85">
        <v>15520</v>
      </c>
    </row>
    <row r="15" spans="1:12" ht="20.25" customHeight="1" x14ac:dyDescent="0.25">
      <c r="A15" s="36"/>
      <c r="B15" s="37" t="s">
        <v>53</v>
      </c>
      <c r="C15" s="41">
        <v>3150</v>
      </c>
      <c r="D15" s="39"/>
      <c r="E15" s="39">
        <v>525</v>
      </c>
      <c r="F15" s="39">
        <v>525</v>
      </c>
      <c r="G15" s="39">
        <v>525</v>
      </c>
      <c r="H15" s="39">
        <v>525</v>
      </c>
      <c r="I15" s="39">
        <v>1050</v>
      </c>
      <c r="J15" s="37"/>
      <c r="K15" s="85">
        <v>1575</v>
      </c>
    </row>
    <row r="16" spans="1:12" ht="22.5" customHeight="1" x14ac:dyDescent="0.25">
      <c r="A16" s="36">
        <v>6</v>
      </c>
      <c r="B16" s="37" t="s">
        <v>54</v>
      </c>
      <c r="C16" s="38">
        <v>4000</v>
      </c>
      <c r="D16" s="39" t="s">
        <v>8</v>
      </c>
      <c r="E16" s="39"/>
      <c r="F16" s="98"/>
      <c r="G16" s="98"/>
      <c r="H16" s="39"/>
      <c r="I16" s="36"/>
      <c r="J16" s="37"/>
      <c r="K16" s="85">
        <v>1000</v>
      </c>
    </row>
    <row r="17" spans="1:11" ht="22.5" customHeight="1" x14ac:dyDescent="0.25">
      <c r="A17" s="74">
        <v>7</v>
      </c>
      <c r="B17" s="37" t="s">
        <v>95</v>
      </c>
      <c r="C17" s="38">
        <v>500</v>
      </c>
      <c r="D17" s="39" t="s">
        <v>8</v>
      </c>
      <c r="E17" s="99"/>
      <c r="F17" s="100"/>
      <c r="G17" s="100"/>
      <c r="H17" s="99"/>
      <c r="I17" s="74"/>
      <c r="J17" s="75"/>
    </row>
    <row r="18" spans="1:11" ht="22.5" customHeight="1" x14ac:dyDescent="0.25">
      <c r="A18" s="36">
        <v>8</v>
      </c>
      <c r="B18" s="101" t="s">
        <v>48</v>
      </c>
      <c r="C18" s="102">
        <v>3000</v>
      </c>
      <c r="D18" s="103" t="s">
        <v>8</v>
      </c>
      <c r="E18" s="99"/>
      <c r="F18" s="100"/>
      <c r="G18" s="100"/>
      <c r="H18" s="99"/>
      <c r="I18" s="74"/>
      <c r="J18" s="75"/>
    </row>
    <row r="19" spans="1:11" ht="40.5" customHeight="1" x14ac:dyDescent="0.25">
      <c r="A19" s="104"/>
      <c r="B19" s="105" t="s">
        <v>96</v>
      </c>
      <c r="C19" s="38"/>
      <c r="D19" s="39"/>
      <c r="E19" s="39"/>
      <c r="F19" s="98"/>
      <c r="G19" s="98"/>
      <c r="H19" s="39"/>
      <c r="I19" s="36"/>
      <c r="J19" s="40" t="s">
        <v>97</v>
      </c>
    </row>
    <row r="20" spans="1:11" ht="116.25" customHeight="1" x14ac:dyDescent="0.25">
      <c r="A20" s="106"/>
      <c r="B20" s="83" t="s">
        <v>98</v>
      </c>
      <c r="C20" s="54"/>
      <c r="D20" s="55"/>
      <c r="E20" s="55"/>
      <c r="F20" s="107"/>
      <c r="G20" s="107"/>
      <c r="H20" s="55"/>
      <c r="I20" s="52"/>
      <c r="J20" s="83" t="s">
        <v>99</v>
      </c>
    </row>
    <row r="21" spans="1:11" ht="99.75" customHeight="1" x14ac:dyDescent="0.25">
      <c r="A21" s="104"/>
      <c r="B21" s="108" t="s">
        <v>100</v>
      </c>
      <c r="C21" s="102"/>
      <c r="D21" s="103"/>
      <c r="E21" s="103"/>
      <c r="F21" s="109"/>
      <c r="G21" s="109"/>
      <c r="H21" s="103"/>
      <c r="I21" s="110"/>
      <c r="J21" s="111" t="s">
        <v>99</v>
      </c>
    </row>
    <row r="22" spans="1:11" ht="136.5" customHeight="1" x14ac:dyDescent="0.25">
      <c r="A22" s="104"/>
      <c r="B22" s="112" t="s">
        <v>101</v>
      </c>
      <c r="C22" s="38"/>
      <c r="D22" s="39"/>
      <c r="E22" s="39"/>
      <c r="F22" s="98"/>
      <c r="G22" s="98"/>
      <c r="H22" s="39"/>
      <c r="I22" s="36"/>
      <c r="J22" s="40" t="s">
        <v>102</v>
      </c>
    </row>
    <row r="23" spans="1:11" ht="79.5" customHeight="1" x14ac:dyDescent="0.25">
      <c r="A23" s="104"/>
      <c r="B23" s="112" t="s">
        <v>103</v>
      </c>
      <c r="C23" s="38"/>
      <c r="D23" s="39"/>
      <c r="E23" s="39"/>
      <c r="F23" s="98"/>
      <c r="G23" s="98"/>
      <c r="H23" s="39"/>
      <c r="I23" s="36"/>
      <c r="J23" s="113" t="s">
        <v>104</v>
      </c>
    </row>
    <row r="24" spans="1:11" ht="79.5" customHeight="1" x14ac:dyDescent="0.25">
      <c r="A24" s="104"/>
      <c r="B24" s="114" t="s">
        <v>105</v>
      </c>
      <c r="C24" s="38"/>
      <c r="D24" s="39"/>
      <c r="E24" s="39"/>
      <c r="F24" s="98"/>
      <c r="G24" s="98"/>
      <c r="H24" s="39"/>
      <c r="I24" s="36"/>
      <c r="J24" s="78" t="s">
        <v>106</v>
      </c>
    </row>
    <row r="25" spans="1:11" ht="24" customHeight="1" x14ac:dyDescent="0.25">
      <c r="A25" s="52"/>
      <c r="B25" s="115" t="s">
        <v>9</v>
      </c>
      <c r="C25" s="116">
        <f>C9+C10+C11+C12+C13+C16+C17+C18</f>
        <v>138950</v>
      </c>
      <c r="D25" s="55"/>
      <c r="E25" s="55"/>
      <c r="F25" s="55"/>
      <c r="G25" s="55"/>
      <c r="H25" s="55"/>
      <c r="I25" s="52"/>
      <c r="J25" s="68"/>
    </row>
    <row r="26" spans="1:11" ht="24" customHeight="1" x14ac:dyDescent="0.25">
      <c r="B26" s="118"/>
      <c r="C26" s="119"/>
      <c r="D26" s="84"/>
      <c r="E26" s="84"/>
      <c r="F26" s="84"/>
      <c r="G26" s="84"/>
      <c r="H26" s="84"/>
      <c r="I26" s="117"/>
    </row>
    <row r="27" spans="1:11" ht="24" customHeight="1" x14ac:dyDescent="0.25">
      <c r="B27" s="118"/>
      <c r="C27" s="119"/>
      <c r="D27" s="84"/>
      <c r="E27" s="84"/>
      <c r="F27" s="84"/>
      <c r="G27" s="84"/>
      <c r="H27" s="84"/>
      <c r="I27" s="117"/>
    </row>
    <row r="28" spans="1:11" ht="24" customHeight="1" x14ac:dyDescent="0.25">
      <c r="A28" s="120" t="s">
        <v>28</v>
      </c>
      <c r="B28" s="101"/>
      <c r="C28" s="110"/>
      <c r="D28" s="103"/>
      <c r="E28" s="103"/>
      <c r="F28" s="103"/>
      <c r="G28" s="103"/>
      <c r="H28" s="103"/>
      <c r="I28" s="110"/>
      <c r="J28" s="101"/>
    </row>
    <row r="29" spans="1:11" ht="24" customHeight="1" x14ac:dyDescent="0.25">
      <c r="A29" s="36">
        <v>1</v>
      </c>
      <c r="B29" s="37" t="s">
        <v>29</v>
      </c>
      <c r="C29" s="38">
        <v>3247</v>
      </c>
      <c r="D29" s="39" t="s">
        <v>32</v>
      </c>
      <c r="E29" s="39"/>
      <c r="F29" s="39"/>
      <c r="G29" s="39"/>
      <c r="H29" s="39"/>
      <c r="I29" s="36"/>
      <c r="J29" s="37"/>
      <c r="K29" s="85">
        <v>9940</v>
      </c>
    </row>
    <row r="30" spans="1:11" ht="24" customHeight="1" x14ac:dyDescent="0.25">
      <c r="A30" s="36"/>
      <c r="B30" s="37" t="s">
        <v>58</v>
      </c>
      <c r="C30" s="38"/>
      <c r="D30" s="39"/>
      <c r="E30" s="39"/>
      <c r="F30" s="39"/>
      <c r="G30" s="39"/>
      <c r="H30" s="39"/>
      <c r="I30" s="36"/>
      <c r="J30" s="37"/>
    </row>
    <row r="31" spans="1:11" ht="24" customHeight="1" x14ac:dyDescent="0.25">
      <c r="A31" s="36">
        <v>2</v>
      </c>
      <c r="B31" s="37" t="s">
        <v>30</v>
      </c>
      <c r="C31" s="38">
        <v>2100</v>
      </c>
      <c r="D31" s="39" t="s">
        <v>32</v>
      </c>
      <c r="E31" s="39"/>
      <c r="F31" s="39"/>
      <c r="G31" s="39"/>
      <c r="H31" s="39"/>
      <c r="I31" s="36"/>
      <c r="J31" s="40"/>
      <c r="K31" s="85">
        <v>688.05</v>
      </c>
    </row>
    <row r="32" spans="1:11" ht="24" customHeight="1" x14ac:dyDescent="0.25">
      <c r="A32" s="36">
        <v>3</v>
      </c>
      <c r="B32" s="37" t="s">
        <v>31</v>
      </c>
      <c r="C32" s="38">
        <v>2000</v>
      </c>
      <c r="D32" s="39" t="s">
        <v>8</v>
      </c>
      <c r="E32" s="39"/>
      <c r="F32" s="39"/>
      <c r="G32" s="39"/>
      <c r="H32" s="39"/>
      <c r="I32" s="36"/>
      <c r="J32" s="40"/>
      <c r="K32" s="85">
        <v>1335.6</v>
      </c>
    </row>
    <row r="33" spans="1:13" ht="24" customHeight="1" x14ac:dyDescent="0.25">
      <c r="A33" s="52"/>
      <c r="B33" s="115" t="s">
        <v>9</v>
      </c>
      <c r="C33" s="54">
        <f>C29+C31+C32</f>
        <v>7347</v>
      </c>
      <c r="D33" s="55"/>
      <c r="E33" s="55"/>
      <c r="F33" s="55"/>
      <c r="G33" s="55"/>
      <c r="H33" s="55"/>
      <c r="I33" s="52"/>
      <c r="J33" s="83"/>
    </row>
    <row r="34" spans="1:13" ht="24" customHeight="1" x14ac:dyDescent="0.25">
      <c r="A34" s="120" t="s">
        <v>36</v>
      </c>
      <c r="B34" s="121"/>
      <c r="C34" s="110"/>
      <c r="D34" s="103"/>
      <c r="E34" s="103"/>
      <c r="F34" s="103"/>
      <c r="G34" s="103"/>
      <c r="H34" s="103"/>
      <c r="I34" s="110"/>
      <c r="J34" s="101" t="s">
        <v>82</v>
      </c>
      <c r="K34" s="37"/>
    </row>
    <row r="35" spans="1:13" ht="24" customHeight="1" x14ac:dyDescent="0.25">
      <c r="A35" s="74">
        <v>1</v>
      </c>
      <c r="B35" s="122" t="s">
        <v>107</v>
      </c>
      <c r="C35" s="76">
        <v>5270</v>
      </c>
      <c r="D35" s="77" t="s">
        <v>10</v>
      </c>
      <c r="E35" s="77"/>
      <c r="F35" s="77"/>
      <c r="G35" s="77"/>
      <c r="H35" s="77"/>
      <c r="I35" s="74"/>
      <c r="J35" s="37"/>
      <c r="K35" s="37"/>
    </row>
    <row r="36" spans="1:13" ht="24" customHeight="1" x14ac:dyDescent="0.25">
      <c r="A36" s="74"/>
      <c r="B36" s="37" t="s">
        <v>108</v>
      </c>
      <c r="C36" s="123"/>
      <c r="D36" s="77"/>
      <c r="E36" s="77"/>
      <c r="F36" s="77"/>
      <c r="G36" s="77"/>
      <c r="H36" s="77"/>
      <c r="I36" s="74"/>
      <c r="J36" s="75"/>
      <c r="K36" s="37"/>
    </row>
    <row r="37" spans="1:13" ht="24" customHeight="1" x14ac:dyDescent="0.25">
      <c r="A37" s="74"/>
      <c r="B37" s="75" t="s">
        <v>109</v>
      </c>
      <c r="C37" s="123"/>
      <c r="D37" s="77"/>
      <c r="E37" s="77"/>
      <c r="F37" s="77"/>
      <c r="G37" s="77"/>
      <c r="H37" s="77"/>
      <c r="I37" s="74"/>
      <c r="J37" s="75"/>
      <c r="K37" s="37"/>
    </row>
    <row r="38" spans="1:13" ht="24" customHeight="1" x14ac:dyDescent="0.25">
      <c r="A38" s="68"/>
      <c r="B38" s="124" t="s">
        <v>9</v>
      </c>
      <c r="C38" s="116">
        <f>C35</f>
        <v>5270</v>
      </c>
      <c r="D38" s="68"/>
      <c r="E38" s="68"/>
      <c r="F38" s="68"/>
      <c r="G38" s="68"/>
      <c r="H38" s="68"/>
      <c r="I38" s="68"/>
      <c r="J38" s="68"/>
      <c r="K38" s="37"/>
    </row>
    <row r="39" spans="1:13" ht="24" customHeight="1" x14ac:dyDescent="0.25">
      <c r="A39" s="85"/>
      <c r="C39" s="125"/>
      <c r="D39" s="85"/>
      <c r="E39" s="85"/>
      <c r="F39" s="85"/>
      <c r="G39" s="85"/>
      <c r="H39" s="85"/>
      <c r="K39" s="37"/>
    </row>
    <row r="40" spans="1:13" ht="24" customHeight="1" x14ac:dyDescent="0.25">
      <c r="B40" s="126" t="s">
        <v>8</v>
      </c>
      <c r="C40" s="127">
        <f>C25</f>
        <v>138950</v>
      </c>
      <c r="D40" s="118" t="s">
        <v>12</v>
      </c>
      <c r="E40" s="128" t="s">
        <v>13</v>
      </c>
      <c r="F40" s="85"/>
      <c r="G40" s="85"/>
      <c r="H40" s="85"/>
      <c r="K40" s="129"/>
      <c r="L40" s="129"/>
      <c r="M40" s="129"/>
    </row>
    <row r="41" spans="1:13" ht="24" customHeight="1" x14ac:dyDescent="0.25">
      <c r="B41" s="126" t="s">
        <v>16</v>
      </c>
      <c r="C41" s="127">
        <f>C33</f>
        <v>7347</v>
      </c>
      <c r="D41" s="128" t="s">
        <v>14</v>
      </c>
      <c r="E41" s="130" t="s">
        <v>15</v>
      </c>
      <c r="F41" s="85"/>
      <c r="G41" s="85"/>
      <c r="H41" s="85"/>
    </row>
    <row r="42" spans="1:13" ht="24" customHeight="1" x14ac:dyDescent="0.25">
      <c r="B42" s="126" t="s">
        <v>10</v>
      </c>
      <c r="C42" s="127">
        <f>C38</f>
        <v>5270</v>
      </c>
      <c r="D42" s="131"/>
      <c r="E42" s="131"/>
      <c r="F42" s="131"/>
      <c r="G42" s="131"/>
      <c r="H42" s="131"/>
    </row>
    <row r="43" spans="1:13" ht="24" customHeight="1" x14ac:dyDescent="0.25">
      <c r="B43" s="126" t="s">
        <v>11</v>
      </c>
      <c r="C43" s="132">
        <f>SUM(C40:C42)</f>
        <v>151567</v>
      </c>
      <c r="D43" s="133"/>
      <c r="E43" s="133"/>
      <c r="F43" s="133"/>
      <c r="G43" s="133"/>
      <c r="H43" s="133"/>
    </row>
    <row r="44" spans="1:13" ht="24" customHeight="1" x14ac:dyDescent="0.25">
      <c r="B44" s="130"/>
      <c r="C44" s="134"/>
      <c r="D44" s="135"/>
      <c r="E44" s="135"/>
      <c r="F44" s="135"/>
      <c r="G44" s="135"/>
      <c r="H44" s="135"/>
    </row>
    <row r="45" spans="1:13" ht="24" customHeight="1" x14ac:dyDescent="0.25">
      <c r="C45" s="136"/>
    </row>
    <row r="46" spans="1:13" ht="24" customHeight="1" x14ac:dyDescent="0.25">
      <c r="A46" s="85"/>
      <c r="C46" s="138"/>
      <c r="D46" s="118" t="s">
        <v>64</v>
      </c>
      <c r="E46" s="85"/>
      <c r="F46" s="129"/>
      <c r="I46" s="129"/>
    </row>
    <row r="47" spans="1:13" ht="24" customHeight="1" x14ac:dyDescent="0.25">
      <c r="A47" s="85"/>
      <c r="C47" s="128"/>
      <c r="D47" s="128"/>
      <c r="E47" s="85"/>
      <c r="F47" s="85"/>
    </row>
  </sheetData>
  <mergeCells count="9">
    <mergeCell ref="A1:J1"/>
    <mergeCell ref="A2:J2"/>
    <mergeCell ref="A3:J3"/>
    <mergeCell ref="A4:B4"/>
    <mergeCell ref="B5:B7"/>
    <mergeCell ref="C5:C7"/>
    <mergeCell ref="D5:D7"/>
    <mergeCell ref="E5:I6"/>
    <mergeCell ref="J5:J7"/>
  </mergeCells>
  <pageMargins left="0.17" right="0.17" top="0.25" bottom="0.31496062992125984" header="0.15748031496062992" footer="0.19685039370078741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แผน รอบ 1.2563</vt:lpstr>
      <vt:lpstr>แผน รอบ 2.2563</vt:lpstr>
      <vt:lpstr>'แผน รอบ 1.2563'!Print_Titles</vt:lpstr>
      <vt:lpstr>'แผน รอบ 2.2563'!Print_Titles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2020-06-11T06:44:10Z</cp:lastPrinted>
  <dcterms:created xsi:type="dcterms:W3CDTF">2019-04-10T06:16:41Z</dcterms:created>
  <dcterms:modified xsi:type="dcterms:W3CDTF">2020-06-16T06:29:45Z</dcterms:modified>
</cp:coreProperties>
</file>