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C:\Users\Renu_\Downloads\"/>
    </mc:Choice>
  </mc:AlternateContent>
  <xr:revisionPtr revIDLastSave="0" documentId="8_{8BA1CE85-3E3D-41AB-AC73-4F58E39EE9BC}" xr6:coauthVersionLast="46" xr6:coauthVersionMax="46" xr10:uidLastSave="{00000000-0000-0000-0000-000000000000}"/>
  <bookViews>
    <workbookView xWindow="-108" yWindow="-108" windowWidth="23256" windowHeight="12576" activeTab="2" xr2:uid="{00000000-000D-0000-FFFF-FFFF00000000}"/>
  </bookViews>
  <sheets>
    <sheet name="ปริมาณน้ำ" sheetId="2" r:id="rId1"/>
    <sheet name="กษ.นย,ปภ.นย.  " sheetId="3" r:id="rId2"/>
    <sheet name="กรม" sheetId="4" r:id="rId3"/>
    <sheet name="Sheet1" sheetId="6" state="hidden" r:id="rId4"/>
    <sheet name="Face" sheetId="7" state="hidden" r:id="rId5"/>
  </sheets>
  <definedNames>
    <definedName name="_xlnm.Print_Area" localSheetId="0">ปริมาณน้ำ!$A$1:$P$25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49" i="7" l="1"/>
  <c r="S49" i="7"/>
  <c r="M49" i="7"/>
  <c r="K49" i="7"/>
  <c r="W48" i="7"/>
  <c r="S48" i="7"/>
  <c r="M48" i="7"/>
  <c r="K48" i="7"/>
  <c r="AB43" i="7"/>
  <c r="X42" i="7"/>
  <c r="W42" i="7"/>
  <c r="N42" i="7"/>
  <c r="O42" i="7" s="1"/>
  <c r="X41" i="7"/>
  <c r="W41" i="7"/>
  <c r="T41" i="7"/>
  <c r="N41" i="7"/>
  <c r="R41" i="7" s="1"/>
  <c r="W40" i="7"/>
  <c r="N40" i="7"/>
  <c r="R40" i="7" s="1"/>
  <c r="W39" i="7"/>
  <c r="N39" i="7"/>
  <c r="R39" i="7" s="1"/>
  <c r="X38" i="7"/>
  <c r="W38" i="7"/>
  <c r="N38" i="7"/>
  <c r="O38" i="7" s="1"/>
  <c r="X37" i="7"/>
  <c r="W37" i="7"/>
  <c r="N37" i="7"/>
  <c r="R37" i="7" s="1"/>
  <c r="X36" i="7"/>
  <c r="W36" i="7"/>
  <c r="T36" i="7"/>
  <c r="X35" i="7"/>
  <c r="N35" i="7"/>
  <c r="R35" i="7" s="1"/>
  <c r="M35" i="7"/>
  <c r="J30" i="4"/>
  <c r="C30" i="4"/>
  <c r="D15" i="4"/>
  <c r="L14" i="4"/>
  <c r="K14" i="4"/>
  <c r="D14" i="4"/>
  <c r="D13" i="4"/>
  <c r="L12" i="4"/>
  <c r="K12" i="4"/>
  <c r="D12" i="4"/>
  <c r="D11" i="4"/>
  <c r="D10" i="4"/>
  <c r="D9" i="4"/>
  <c r="K8" i="4"/>
  <c r="A3" i="4"/>
  <c r="J30" i="3"/>
  <c r="D30" i="3"/>
  <c r="E30" i="3" s="1"/>
  <c r="C30" i="3"/>
  <c r="L16" i="3"/>
  <c r="L15" i="4" s="1"/>
  <c r="K16" i="3"/>
  <c r="K15" i="4" s="1"/>
  <c r="H16" i="3"/>
  <c r="H15" i="4" s="1"/>
  <c r="G16" i="3"/>
  <c r="M42" i="7" s="1"/>
  <c r="E16" i="3"/>
  <c r="E15" i="4" s="1"/>
  <c r="H15" i="3"/>
  <c r="H14" i="4" s="1"/>
  <c r="G15" i="3"/>
  <c r="G14" i="4" s="1"/>
  <c r="E15" i="3"/>
  <c r="E14" i="4" s="1"/>
  <c r="L14" i="3"/>
  <c r="L13" i="4" s="1"/>
  <c r="K14" i="3"/>
  <c r="K13" i="4" s="1"/>
  <c r="H14" i="3"/>
  <c r="H13" i="4" s="1"/>
  <c r="G14" i="3"/>
  <c r="M41" i="7" s="1"/>
  <c r="E14" i="3"/>
  <c r="E13" i="4" s="1"/>
  <c r="H13" i="3"/>
  <c r="H12" i="4" s="1"/>
  <c r="G13" i="3"/>
  <c r="M39" i="7" s="1"/>
  <c r="E13" i="3"/>
  <c r="E12" i="4" s="1"/>
  <c r="L12" i="3"/>
  <c r="L11" i="4" s="1"/>
  <c r="K12" i="3"/>
  <c r="K11" i="4" s="1"/>
  <c r="H12" i="3"/>
  <c r="H11" i="4" s="1"/>
  <c r="G12" i="3"/>
  <c r="G11" i="4" s="1"/>
  <c r="E12" i="3"/>
  <c r="E11" i="4" s="1"/>
  <c r="L11" i="3"/>
  <c r="L10" i="4" s="1"/>
  <c r="K11" i="3"/>
  <c r="K10" i="4" s="1"/>
  <c r="H11" i="3"/>
  <c r="H10" i="4" s="1"/>
  <c r="G11" i="3"/>
  <c r="M37" i="7" s="1"/>
  <c r="E11" i="3"/>
  <c r="E10" i="4" s="1"/>
  <c r="L10" i="3"/>
  <c r="L9" i="4" s="1"/>
  <c r="K10" i="3"/>
  <c r="K9" i="4" s="1"/>
  <c r="H10" i="3"/>
  <c r="N36" i="7" s="1"/>
  <c r="G10" i="3"/>
  <c r="M36" i="7" s="1"/>
  <c r="E10" i="3"/>
  <c r="E9" i="4" s="1"/>
  <c r="I9" i="3"/>
  <c r="E9" i="3"/>
  <c r="N14" i="2"/>
  <c r="I16" i="3" s="1"/>
  <c r="I15" i="4" s="1"/>
  <c r="N13" i="2"/>
  <c r="I15" i="3" s="1"/>
  <c r="I14" i="4" s="1"/>
  <c r="N12" i="2"/>
  <c r="I14" i="3" s="1"/>
  <c r="I13" i="4" s="1"/>
  <c r="N11" i="2"/>
  <c r="I13" i="3" s="1"/>
  <c r="I12" i="4" s="1"/>
  <c r="N10" i="2"/>
  <c r="I12" i="3" s="1"/>
  <c r="I11" i="4" s="1"/>
  <c r="N9" i="2"/>
  <c r="I11" i="3" s="1"/>
  <c r="I10" i="4" s="1"/>
  <c r="N8" i="2"/>
  <c r="I10" i="3" s="1"/>
  <c r="I9" i="4" s="1"/>
  <c r="G12" i="4" l="1"/>
  <c r="O41" i="7"/>
  <c r="G9" i="4"/>
  <c r="O35" i="7"/>
  <c r="O39" i="7"/>
  <c r="R42" i="7"/>
  <c r="O40" i="7"/>
  <c r="R38" i="7"/>
  <c r="O37" i="7"/>
  <c r="R36" i="7"/>
  <c r="O36" i="7"/>
  <c r="N43" i="7"/>
  <c r="O43" i="7" s="1"/>
  <c r="H30" i="3"/>
  <c r="H9" i="4"/>
  <c r="H30" i="4" s="1"/>
  <c r="I30" i="4" s="1"/>
  <c r="G15" i="4"/>
  <c r="M40" i="7"/>
  <c r="G13" i="4"/>
  <c r="M38" i="7"/>
  <c r="G10" i="4"/>
  <c r="D30" i="4"/>
  <c r="E30" i="4" s="1"/>
  <c r="I30" i="3" l="1"/>
  <c r="P30" i="3" s="1"/>
</calcChain>
</file>

<file path=xl/sharedStrings.xml><?xml version="1.0" encoding="utf-8"?>
<sst xmlns="http://schemas.openxmlformats.org/spreadsheetml/2006/main" count="457" uniqueCount="167">
  <si>
    <t>ที่</t>
  </si>
  <si>
    <t>ระดับน้ำ</t>
  </si>
  <si>
    <t>เก็บกัก</t>
  </si>
  <si>
    <t>ม.(รทก.)</t>
  </si>
  <si>
    <t>ความจุ</t>
  </si>
  <si>
    <t>ปริมาณน้ำ</t>
  </si>
  <si>
    <t>%</t>
  </si>
  <si>
    <t>สถานการณ์น้ำวันนี้</t>
  </si>
  <si>
    <t>โครงการชลประทานนครนายก</t>
  </si>
  <si>
    <t>-</t>
  </si>
  <si>
    <t>อ.บ้านนา</t>
  </si>
  <si>
    <t>+</t>
  </si>
  <si>
    <t>(มม.)</t>
  </si>
  <si>
    <t>หมายเหตุ</t>
  </si>
  <si>
    <t>อ.เมืองนครนายก</t>
  </si>
  <si>
    <t>เปิด</t>
  </si>
  <si>
    <t>ปิด</t>
  </si>
  <si>
    <t>สถานที่</t>
  </si>
  <si>
    <t>ระดับน้ำด้านเหนือ</t>
  </si>
  <si>
    <t>ระดับน้ำด้านท้าย</t>
  </si>
  <si>
    <t>ปริมาณน้ำฝน</t>
  </si>
  <si>
    <t>รวมปริมาณน้ำฝน</t>
  </si>
  <si>
    <t>ปริมาณน้ำที่</t>
  </si>
  <si>
    <t>(รทก.)</t>
  </si>
  <si>
    <t>ไหลลงอ่าง</t>
  </si>
  <si>
    <t>ในอ่าง</t>
  </si>
  <si>
    <t>เปอร์เซ็นต์</t>
  </si>
  <si>
    <t>06.00 น.</t>
  </si>
  <si>
    <t>(บาน)</t>
  </si>
  <si>
    <t>(ล้าน ลบ.ม.)</t>
  </si>
  <si>
    <t>ไม่มีสถานีวัดน้ำฝน</t>
  </si>
  <si>
    <t>ปตร.บ้านนา (+7.500)</t>
  </si>
  <si>
    <t>ทรบ.อาษา (+7.500)</t>
  </si>
  <si>
    <t>ทรบ.คลองวัว (+7.500)</t>
  </si>
  <si>
    <t>ปตร.คลองยาง (+11.300)</t>
  </si>
  <si>
    <t>เรียน  ผคป.นครนายก.</t>
  </si>
  <si>
    <t>ทราบ</t>
  </si>
  <si>
    <t xml:space="preserve">                 </t>
  </si>
  <si>
    <t>ลงชื่อ</t>
  </si>
  <si>
    <t>ผู้รายงาน</t>
  </si>
  <si>
    <t xml:space="preserve"> </t>
  </si>
  <si>
    <t>ตารางสรุปสภาพน้ำในอ่างเก็บกักน้ำ</t>
  </si>
  <si>
    <t>อ่างเก็บน้ำ</t>
  </si>
  <si>
    <t>ปริมาณน้ำในอ่าง</t>
  </si>
  <si>
    <t>วันนี้</t>
  </si>
  <si>
    <t>ค่าเฉลี่ย</t>
  </si>
  <si>
    <t>สะสมตั้งแต่</t>
  </si>
  <si>
    <t>ระดับกักเก็บ</t>
  </si>
  <si>
    <t>รวมทั้งปี</t>
  </si>
  <si>
    <t>ฝน (มม.)</t>
  </si>
  <si>
    <r>
      <t>(ล้าน ม</t>
    </r>
    <r>
      <rPr>
        <b/>
        <vertAlign val="superscript"/>
        <sz val="14"/>
        <color indexed="8"/>
        <rFont val="Angsana New"/>
        <family val="1"/>
      </rPr>
      <t>3</t>
    </r>
    <r>
      <rPr>
        <b/>
        <sz val="14"/>
        <color indexed="8"/>
        <rFont val="Angsana New"/>
        <family val="1"/>
      </rPr>
      <t>.)</t>
    </r>
  </si>
  <si>
    <t>(ม.ม.)</t>
  </si>
  <si>
    <t>ทรายทอง</t>
  </si>
  <si>
    <t>คลองโบด</t>
  </si>
  <si>
    <t>ห้วยปรือ</t>
  </si>
  <si>
    <t>คลองสีเสียด</t>
  </si>
  <si>
    <t>คลองวังบอน</t>
  </si>
  <si>
    <t>คลองกลาง</t>
  </si>
  <si>
    <t xml:space="preserve">/ปิด </t>
  </si>
  <si>
    <t xml:space="preserve">  -</t>
  </si>
  <si>
    <t>อ่างฯทรายทอง (+85.000)</t>
  </si>
  <si>
    <t>อ่างฯคลองสีเสียด (+54.500)</t>
  </si>
  <si>
    <t>อ่างฯคลองกลาง (+68.000)</t>
  </si>
  <si>
    <t>.</t>
  </si>
  <si>
    <t>อ่างฯบ้านวังม่วง (+60.000)</t>
  </si>
  <si>
    <t>บ้านวังม่วง</t>
  </si>
  <si>
    <t>ส่งระบบ</t>
  </si>
  <si>
    <t>ระบาย</t>
  </si>
  <si>
    <t xml:space="preserve"> ระบาย</t>
  </si>
  <si>
    <t>ผคป.นครนายก</t>
  </si>
  <si>
    <t>เขื่อนขุนด่านปราการชล</t>
  </si>
  <si>
    <t>อ่างเก็บน้ำทรายทอง</t>
  </si>
  <si>
    <t>อ่างเก็บน้ำคลองโบด</t>
  </si>
  <si>
    <t>อ่างเก็บน้ำห้วยปรือ</t>
  </si>
  <si>
    <t>อ่างเก็บน้ำคลองสีเสียด</t>
  </si>
  <si>
    <t>อ่างเก็บน้ำคลองวังบอน</t>
  </si>
  <si>
    <t>อ่างเก็บน้ำบ้านวังม่วง</t>
  </si>
  <si>
    <t>อ่างเก็บน้ำคลองกลาง</t>
  </si>
  <si>
    <t>อ่างฯคลองโบด (+36.27)</t>
  </si>
  <si>
    <t>อ่างฯห้วยปรือ (+45.40)</t>
  </si>
  <si>
    <t>อ่างฯคลองวังบอน (+57.20)</t>
  </si>
  <si>
    <t xml:space="preserve">       เพื่อโปรดทราบ</t>
  </si>
  <si>
    <t>ล้น spillway</t>
  </si>
  <si>
    <t>ระบบ</t>
  </si>
  <si>
    <t>สำนักงานชลประทานที่ 9</t>
  </si>
  <si>
    <t>อ่างเก็บน้ำ/เขื่อน</t>
  </si>
  <si>
    <t>พื้นที่ชลประทาน</t>
  </si>
  <si>
    <t xml:space="preserve">ปริมาณน้ำที่ระดับสูงสุด     </t>
  </si>
  <si>
    <t xml:space="preserve">ปริมาณน้ำที่ระดับต่ำสุด      </t>
  </si>
  <si>
    <t xml:space="preserve">ระดับน้ำที่ระดับเก็บกัก </t>
  </si>
  <si>
    <t>ปริมาณน้ำที่ระดับเก็บกัก</t>
  </si>
  <si>
    <t>ปริมาณน้ำหลังเสริม spillway</t>
  </si>
  <si>
    <t>ปริมาณน้ำเมื่อวาน</t>
  </si>
  <si>
    <t>ผลต่างปริมาณน้ำ(วันนี้ - เมื่อวาน)</t>
  </si>
  <si>
    <t>รวมระบายน้ำจากอ่าง</t>
  </si>
  <si>
    <t>ปริมาณน้ำล้นSpillway</t>
  </si>
  <si>
    <t>การระเหยรั่วซึม</t>
  </si>
  <si>
    <t>รวมผันน้ำลงอ่างเก็บน้ำ</t>
  </si>
  <si>
    <t>ปริมาณน้ำไหลลงอ่างฯ</t>
  </si>
  <si>
    <t>ปริมาณฝน</t>
  </si>
  <si>
    <t xml:space="preserve">ระดับน้ำ </t>
  </si>
  <si>
    <t xml:space="preserve">ปริมาณน้ำ </t>
  </si>
  <si>
    <t>คิดเป็น % ของความจุเดิม</t>
  </si>
  <si>
    <t>คิดเป็น % หลังเสริมSpillway</t>
  </si>
  <si>
    <t xml:space="preserve">(ไร่)   </t>
  </si>
  <si>
    <t>ที่ตั้ง</t>
  </si>
  <si>
    <t xml:space="preserve"> (ล้าน ลบ.ม.)</t>
  </si>
  <si>
    <t xml:space="preserve"> (มม.)</t>
  </si>
  <si>
    <t>+85.00</t>
  </si>
  <si>
    <t>+36.27</t>
  </si>
  <si>
    <t>+45.40</t>
  </si>
  <si>
    <t>อ. ปากพลี</t>
  </si>
  <si>
    <t>+54.50</t>
  </si>
  <si>
    <t>+60.00</t>
  </si>
  <si>
    <t>+68.00</t>
  </si>
  <si>
    <t>ปตร.</t>
  </si>
  <si>
    <t xml:space="preserve">   พื้นที่ชลประทาน</t>
  </si>
  <si>
    <t xml:space="preserve">ระดับตลิ่ง  </t>
  </si>
  <si>
    <t xml:space="preserve">ระดับธรณี </t>
  </si>
  <si>
    <t>ระดับสันบานปตร./รนก.</t>
  </si>
  <si>
    <t xml:space="preserve">ปริมาณน้ำเก็บกัก  </t>
  </si>
  <si>
    <t xml:space="preserve">ระดับน้ำเหนือประตู(ในทุ่ง)     </t>
  </si>
  <si>
    <t xml:space="preserve">ระดับน้ำท้ายประตู(แม่น้ำ)     </t>
  </si>
  <si>
    <t xml:space="preserve">ปริมาณน้ำ  </t>
  </si>
  <si>
    <t xml:space="preserve"> คิดเป็น (%)</t>
  </si>
  <si>
    <t>ขนาดอาคาร</t>
  </si>
  <si>
    <t>ระยะเปิดบาน</t>
  </si>
  <si>
    <t xml:space="preserve">จำนวน   </t>
  </si>
  <si>
    <t>ปริมาณน้ำผ่าน ปตร.</t>
  </si>
  <si>
    <t xml:space="preserve">ปริมาณน้ำผ่าน ปตร. </t>
  </si>
  <si>
    <t xml:space="preserve">รับน้ำเข้าพื้นที่ ชป. </t>
  </si>
  <si>
    <t xml:space="preserve">ระบายน้ำออกจากพื้นที่ ชป.  </t>
  </si>
  <si>
    <t>(ม.รทก.)</t>
  </si>
  <si>
    <t>(ลบ.ม.)</t>
  </si>
  <si>
    <t>(เมตร)</t>
  </si>
  <si>
    <t>(ช่อง )</t>
  </si>
  <si>
    <t>(ลบ.ม./วิ)</t>
  </si>
  <si>
    <t xml:space="preserve">(ลบ.ม./วัน)  </t>
  </si>
  <si>
    <t>(ลบ.ม./วัน)</t>
  </si>
  <si>
    <t>ปตร.คลองยาง</t>
  </si>
  <si>
    <t>อ. ปากพลี,อ.เมืองปราจีน</t>
  </si>
  <si>
    <t>+11.736</t>
  </si>
  <si>
    <t>+11.303</t>
  </si>
  <si>
    <t>6 x 5.5</t>
  </si>
  <si>
    <t>ปตร.คลองบ้านนา</t>
  </si>
  <si>
    <t>+6.800</t>
  </si>
  <si>
    <t>+6.500</t>
  </si>
  <si>
    <t>6 x 6</t>
  </si>
  <si>
    <t>คบ.ขุนด่านปราการชล</t>
  </si>
  <si>
    <t>คป.นครนายก</t>
  </si>
  <si>
    <t>+110.00</t>
  </si>
  <si>
    <t>(นายวสันต์  พรหมดีสาร)</t>
  </si>
  <si>
    <t>รวม</t>
  </si>
  <si>
    <t>+57.20</t>
  </si>
  <si>
    <t xml:space="preserve">                          จน.คป.นครนายก</t>
  </si>
  <si>
    <t xml:space="preserve">        (นายสุรเชษฐ์  น่วมนุ่ม )</t>
  </si>
  <si>
    <t xml:space="preserve">ตำบล/อำเภอ </t>
  </si>
  <si>
    <t xml:space="preserve">ที่ตั้ง             </t>
  </si>
  <si>
    <t>ตั้งแต่ 1 ม.ค. 64</t>
  </si>
  <si>
    <t>ปี 2563</t>
  </si>
  <si>
    <t>ปี 2564</t>
  </si>
  <si>
    <t>รายงานสถานการณ์น้ำประจำวันที่  22  กุมภาพันธ์  2564</t>
  </si>
  <si>
    <t>ระดับน้ำประจำวันที่…22...เดือนกุมภาพันธ์.....พ.ศ.  2564</t>
  </si>
  <si>
    <t>วันที่ 21 ก.พ. 64</t>
  </si>
  <si>
    <t>ถึงวันที่ 21 ก.พ. 64</t>
  </si>
  <si>
    <t>ประจำวันที่  22 กุมภาพันธ์  2564</t>
  </si>
  <si>
    <t>21 ก.พ.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</si>
</sst>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0.000"/>
    <numFmt numFmtId="188" formatCode="0.0"/>
    <numFmt numFmtId="189" formatCode="#,##0.0"/>
    <numFmt numFmtId="190" formatCode="#,##0.000"/>
  </numFmts>
  <fonts count="50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5"/>
      <color indexed="8"/>
      <name val="Angsana New"/>
      <family val="1"/>
    </font>
    <font>
      <sz val="15"/>
      <name val="Arial"/>
      <family val="2"/>
    </font>
    <font>
      <b/>
      <sz val="14"/>
      <color indexed="8"/>
      <name val="Arial"/>
      <family val="2"/>
    </font>
    <font>
      <b/>
      <sz val="14"/>
      <color indexed="8"/>
      <name val="Andalus"/>
      <family val="1"/>
    </font>
    <font>
      <b/>
      <sz val="14"/>
      <color indexed="8"/>
      <name val="Angsana New"/>
      <family val="1"/>
    </font>
    <font>
      <sz val="14"/>
      <name val="Arial"/>
      <family val="2"/>
    </font>
    <font>
      <b/>
      <vertAlign val="superscript"/>
      <sz val="14"/>
      <color indexed="8"/>
      <name val="Angsana New"/>
      <family val="1"/>
    </font>
    <font>
      <b/>
      <sz val="14"/>
      <color indexed="8"/>
      <name val="AngsanaUPC"/>
      <family val="1"/>
      <charset val="222"/>
    </font>
    <font>
      <sz val="14"/>
      <name val="Angsana News"/>
      <family val="1"/>
    </font>
    <font>
      <b/>
      <sz val="10"/>
      <color indexed="8"/>
      <name val="AngsanaUPC"/>
      <family val="1"/>
      <charset val="222"/>
    </font>
    <font>
      <b/>
      <sz val="14"/>
      <color indexed="8"/>
      <name val="Angsana News"/>
      <family val="1"/>
    </font>
    <font>
      <sz val="16"/>
      <color rgb="FFFF0000"/>
      <name val="TH SarabunPSK"/>
      <family val="2"/>
    </font>
    <font>
      <b/>
      <sz val="16"/>
      <color indexed="8"/>
      <name val="TH SarabunPSK"/>
      <family val="2"/>
    </font>
    <font>
      <b/>
      <sz val="14"/>
      <color indexed="9"/>
      <name val="Angsana News"/>
      <family val="1"/>
    </font>
    <font>
      <b/>
      <sz val="14"/>
      <color indexed="9"/>
      <name val="Angsana New"/>
      <family val="1"/>
    </font>
    <font>
      <sz val="14"/>
      <color indexed="8"/>
      <name val="Angsana New"/>
      <family val="1"/>
    </font>
    <font>
      <b/>
      <u/>
      <sz val="14"/>
      <color indexed="8"/>
      <name val="Angsana New"/>
      <family val="1"/>
    </font>
    <font>
      <sz val="14"/>
      <name val="Angsana New"/>
      <family val="1"/>
    </font>
    <font>
      <sz val="10"/>
      <name val="Angsana News"/>
      <family val="1"/>
    </font>
    <font>
      <b/>
      <sz val="16"/>
      <name val="Angsana New"/>
      <family val="1"/>
    </font>
    <font>
      <b/>
      <sz val="16"/>
      <color theme="0"/>
      <name val="Angsana New"/>
      <family val="1"/>
    </font>
    <font>
      <sz val="16"/>
      <color theme="0"/>
      <name val="Angsana New"/>
      <family val="1"/>
    </font>
    <font>
      <sz val="16"/>
      <name val="Angsana New"/>
      <family val="1"/>
    </font>
    <font>
      <sz val="13"/>
      <name val="Angsana New"/>
      <family val="1"/>
    </font>
    <font>
      <sz val="15"/>
      <name val="Angsana New"/>
      <family val="1"/>
    </font>
    <font>
      <sz val="15"/>
      <color theme="0"/>
      <name val="Angsana New"/>
      <family val="1"/>
    </font>
    <font>
      <sz val="12"/>
      <name val="Angsana New"/>
      <family val="1"/>
    </font>
    <font>
      <sz val="14"/>
      <color theme="0"/>
      <name val="Angsana New"/>
      <family val="1"/>
    </font>
    <font>
      <sz val="11"/>
      <color theme="1"/>
      <name val="Angsana New"/>
      <family val="1"/>
    </font>
    <font>
      <sz val="10"/>
      <color theme="0"/>
      <name val="Angsana New"/>
      <family val="1"/>
    </font>
    <font>
      <sz val="14"/>
      <color theme="0"/>
      <name val="Angsana News"/>
      <family val="1"/>
    </font>
    <font>
      <b/>
      <sz val="8"/>
      <color indexed="8"/>
      <name val="AngsanaUPC"/>
      <family val="1"/>
      <charset val="222"/>
    </font>
    <font>
      <sz val="14"/>
      <color theme="0"/>
      <name val="Arial"/>
      <family val="2"/>
    </font>
    <font>
      <sz val="14"/>
      <color theme="1"/>
      <name val="Angsana News"/>
      <family val="1"/>
    </font>
    <font>
      <sz val="14"/>
      <color theme="1"/>
      <name val="Arial"/>
      <family val="2"/>
    </font>
    <font>
      <b/>
      <sz val="28"/>
      <name val="TH SarabunPSK"/>
      <family val="2"/>
    </font>
    <font>
      <b/>
      <sz val="16"/>
      <name val="TH SarabunPSK"/>
      <family val="2"/>
    </font>
    <font>
      <sz val="18"/>
      <name val="TH SarabunPSK"/>
      <family val="2"/>
    </font>
    <font>
      <sz val="18"/>
      <color rgb="FF000000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b/>
      <sz val="24"/>
      <name val="TH SarabunPSK"/>
      <family val="2"/>
    </font>
    <font>
      <b/>
      <sz val="24"/>
      <color theme="1"/>
      <name val="TH SarabunPSK"/>
      <family val="2"/>
    </font>
    <font>
      <sz val="13"/>
      <color rgb="FFFF0000"/>
      <name val="Angsana New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</cellStyleXfs>
  <cellXfs count="351">
    <xf numFmtId="0" fontId="0" fillId="0" borderId="0" xfId="0"/>
    <xf numFmtId="0" fontId="5" fillId="0" borderId="0" xfId="3" applyFont="1"/>
    <xf numFmtId="0" fontId="6" fillId="0" borderId="0" xfId="3" applyFont="1"/>
    <xf numFmtId="0" fontId="7" fillId="0" borderId="0" xfId="3" applyFont="1"/>
    <xf numFmtId="187" fontId="8" fillId="0" borderId="0" xfId="3" applyNumberFormat="1" applyFont="1"/>
    <xf numFmtId="0" fontId="8" fillId="0" borderId="12" xfId="3" applyFont="1" applyBorder="1" applyAlignment="1">
      <alignment horizontal="center"/>
    </xf>
    <xf numFmtId="0" fontId="8" fillId="0" borderId="12" xfId="2" applyNumberFormat="1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9" fillId="0" borderId="0" xfId="3" applyFont="1"/>
    <xf numFmtId="0" fontId="8" fillId="0" borderId="3" xfId="3" applyFont="1" applyBorder="1" applyAlignment="1">
      <alignment horizontal="center"/>
    </xf>
    <xf numFmtId="0" fontId="8" fillId="0" borderId="2" xfId="3" applyFont="1" applyBorder="1" applyAlignment="1">
      <alignment horizontal="center"/>
    </xf>
    <xf numFmtId="0" fontId="8" fillId="0" borderId="2" xfId="2" applyNumberFormat="1" applyFont="1" applyBorder="1" applyAlignment="1">
      <alignment horizontal="center"/>
    </xf>
    <xf numFmtId="0" fontId="8" fillId="0" borderId="2" xfId="3" applyFont="1" applyBorder="1"/>
    <xf numFmtId="15" fontId="8" fillId="0" borderId="2" xfId="3" applyNumberFormat="1" applyFont="1" applyBorder="1" applyAlignment="1">
      <alignment horizontal="center"/>
    </xf>
    <xf numFmtId="0" fontId="8" fillId="0" borderId="4" xfId="3" applyFont="1" applyBorder="1" applyAlignment="1">
      <alignment horizontal="center"/>
    </xf>
    <xf numFmtId="0" fontId="8" fillId="0" borderId="4" xfId="2" applyNumberFormat="1" applyFont="1" applyBorder="1" applyAlignment="1">
      <alignment horizontal="center"/>
    </xf>
    <xf numFmtId="49" fontId="8" fillId="0" borderId="4" xfId="3" applyNumberFormat="1" applyFont="1" applyBorder="1" applyAlignment="1">
      <alignment horizontal="center"/>
    </xf>
    <xf numFmtId="2" fontId="11" fillId="0" borderId="2" xfId="3" applyNumberFormat="1" applyFont="1" applyBorder="1" applyAlignment="1">
      <alignment horizontal="center"/>
    </xf>
    <xf numFmtId="187" fontId="8" fillId="0" borderId="2" xfId="3" applyNumberFormat="1" applyFont="1" applyBorder="1" applyAlignment="1">
      <alignment horizontal="center"/>
    </xf>
    <xf numFmtId="2" fontId="8" fillId="0" borderId="2" xfId="3" applyNumberFormat="1" applyFont="1" applyBorder="1" applyAlignment="1">
      <alignment horizontal="center"/>
    </xf>
    <xf numFmtId="187" fontId="8" fillId="0" borderId="9" xfId="3" applyNumberFormat="1" applyFont="1" applyBorder="1" applyAlignment="1">
      <alignment horizontal="center"/>
    </xf>
    <xf numFmtId="187" fontId="11" fillId="0" borderId="10" xfId="3" applyNumberFormat="1" applyFont="1" applyBorder="1" applyAlignment="1">
      <alignment horizontal="center"/>
    </xf>
    <xf numFmtId="2" fontId="8" fillId="0" borderId="2" xfId="2" applyNumberFormat="1" applyFont="1" applyBorder="1" applyAlignment="1">
      <alignment horizontal="center"/>
    </xf>
    <xf numFmtId="4" fontId="11" fillId="0" borderId="2" xfId="3" applyNumberFormat="1" applyFont="1" applyBorder="1" applyAlignment="1">
      <alignment horizontal="center"/>
    </xf>
    <xf numFmtId="0" fontId="12" fillId="0" borderId="0" xfId="3" applyFont="1"/>
    <xf numFmtId="2" fontId="8" fillId="0" borderId="2" xfId="3" applyNumberFormat="1" applyFont="1" applyBorder="1"/>
    <xf numFmtId="0" fontId="8" fillId="0" borderId="9" xfId="3" applyFont="1" applyBorder="1" applyAlignment="1">
      <alignment horizontal="center"/>
    </xf>
    <xf numFmtId="187" fontId="8" fillId="0" borderId="10" xfId="3" applyNumberFormat="1" applyFont="1" applyBorder="1"/>
    <xf numFmtId="43" fontId="8" fillId="0" borderId="2" xfId="3" applyNumberFormat="1" applyFont="1" applyBorder="1"/>
    <xf numFmtId="0" fontId="14" fillId="0" borderId="2" xfId="3" applyFont="1" applyBorder="1"/>
    <xf numFmtId="187" fontId="14" fillId="0" borderId="10" xfId="3" applyNumberFormat="1" applyFont="1" applyBorder="1"/>
    <xf numFmtId="0" fontId="15" fillId="0" borderId="2" xfId="3" applyFont="1" applyBorder="1"/>
    <xf numFmtId="0" fontId="15" fillId="0" borderId="2" xfId="3" applyFont="1" applyBorder="1" applyAlignment="1">
      <alignment horizontal="center"/>
    </xf>
    <xf numFmtId="2" fontId="15" fillId="0" borderId="2" xfId="3" applyNumberFormat="1" applyFont="1" applyBorder="1" applyAlignment="1">
      <alignment horizontal="center"/>
    </xf>
    <xf numFmtId="0" fontId="15" fillId="0" borderId="9" xfId="3" applyFont="1" applyBorder="1" applyAlignment="1">
      <alignment horizontal="center"/>
    </xf>
    <xf numFmtId="187" fontId="15" fillId="0" borderId="10" xfId="3" applyNumberFormat="1" applyFont="1" applyBorder="1"/>
    <xf numFmtId="0" fontId="16" fillId="0" borderId="2" xfId="2" applyNumberFormat="1" applyFont="1" applyBorder="1" applyAlignment="1">
      <alignment horizontal="center"/>
    </xf>
    <xf numFmtId="188" fontId="14" fillId="0" borderId="2" xfId="3" applyNumberFormat="1" applyFont="1" applyBorder="1"/>
    <xf numFmtId="2" fontId="14" fillId="0" borderId="2" xfId="3" applyNumberFormat="1" applyFont="1" applyBorder="1"/>
    <xf numFmtId="187" fontId="8" fillId="0" borderId="10" xfId="3" applyNumberFormat="1" applyFont="1" applyBorder="1" applyAlignment="1">
      <alignment horizontal="center"/>
    </xf>
    <xf numFmtId="0" fontId="14" fillId="0" borderId="9" xfId="3" applyFont="1" applyBorder="1"/>
    <xf numFmtId="0" fontId="14" fillId="0" borderId="11" xfId="3" applyFont="1" applyBorder="1"/>
    <xf numFmtId="0" fontId="14" fillId="0" borderId="4" xfId="3" applyFont="1" applyBorder="1"/>
    <xf numFmtId="2" fontId="14" fillId="0" borderId="4" xfId="3" applyNumberFormat="1" applyFont="1" applyBorder="1"/>
    <xf numFmtId="187" fontId="8" fillId="0" borderId="4" xfId="3" applyNumberFormat="1" applyFont="1" applyBorder="1" applyAlignment="1">
      <alignment horizontal="center"/>
    </xf>
    <xf numFmtId="2" fontId="8" fillId="0" borderId="4" xfId="3" applyNumberFormat="1" applyFont="1" applyBorder="1" applyAlignment="1">
      <alignment horizontal="center"/>
    </xf>
    <xf numFmtId="187" fontId="8" fillId="0" borderId="11" xfId="3" applyNumberFormat="1" applyFont="1" applyBorder="1" applyAlignment="1">
      <alignment horizontal="center"/>
    </xf>
    <xf numFmtId="187" fontId="8" fillId="0" borderId="13" xfId="3" applyNumberFormat="1" applyFont="1" applyBorder="1" applyAlignment="1">
      <alignment horizontal="center"/>
    </xf>
    <xf numFmtId="0" fontId="14" fillId="0" borderId="7" xfId="3" applyFont="1" applyBorder="1"/>
    <xf numFmtId="0" fontId="17" fillId="0" borderId="1" xfId="3" applyFont="1" applyBorder="1"/>
    <xf numFmtId="2" fontId="8" fillId="0" borderId="1" xfId="3" applyNumberFormat="1" applyFont="1" applyBorder="1" applyAlignment="1">
      <alignment horizontal="center"/>
    </xf>
    <xf numFmtId="187" fontId="8" fillId="0" borderId="1" xfId="3" applyNumberFormat="1" applyFont="1" applyBorder="1" applyAlignment="1">
      <alignment horizontal="center"/>
    </xf>
    <xf numFmtId="187" fontId="8" fillId="0" borderId="7" xfId="3" applyNumberFormat="1" applyFont="1" applyBorder="1" applyAlignment="1">
      <alignment horizontal="center"/>
    </xf>
    <xf numFmtId="187" fontId="18" fillId="0" borderId="25" xfId="3" applyNumberFormat="1" applyFont="1" applyBorder="1" applyAlignment="1">
      <alignment horizontal="center"/>
    </xf>
    <xf numFmtId="2" fontId="8" fillId="0" borderId="1" xfId="2" applyNumberFormat="1" applyFont="1" applyBorder="1" applyAlignment="1">
      <alignment horizontal="center"/>
    </xf>
    <xf numFmtId="0" fontId="14" fillId="0" borderId="1" xfId="3" applyFont="1" applyBorder="1"/>
    <xf numFmtId="0" fontId="19" fillId="0" borderId="0" xfId="3" applyFont="1"/>
    <xf numFmtId="0" fontId="20" fillId="0" borderId="0" xfId="3" applyFont="1" applyAlignment="1">
      <alignment horizontal="center"/>
    </xf>
    <xf numFmtId="2" fontId="19" fillId="0" borderId="0" xfId="3" applyNumberFormat="1" applyFont="1"/>
    <xf numFmtId="187" fontId="12" fillId="0" borderId="0" xfId="3" applyNumberFormat="1" applyFont="1"/>
    <xf numFmtId="0" fontId="12" fillId="0" borderId="0" xfId="2" applyNumberFormat="1" applyFont="1"/>
    <xf numFmtId="0" fontId="20" fillId="0" borderId="0" xfId="3" applyFont="1"/>
    <xf numFmtId="187" fontId="19" fillId="0" borderId="0" xfId="3" applyNumberFormat="1" applyFont="1"/>
    <xf numFmtId="0" fontId="19" fillId="0" borderId="0" xfId="2" applyNumberFormat="1" applyFont="1"/>
    <xf numFmtId="0" fontId="21" fillId="0" borderId="0" xfId="3" applyFont="1"/>
    <xf numFmtId="187" fontId="9" fillId="0" borderId="0" xfId="3" applyNumberFormat="1" applyFont="1"/>
    <xf numFmtId="0" fontId="9" fillId="0" borderId="0" xfId="2" applyNumberFormat="1" applyFont="1"/>
    <xf numFmtId="0" fontId="3" fillId="0" borderId="0" xfId="3"/>
    <xf numFmtId="187" fontId="3" fillId="0" borderId="0" xfId="3" applyNumberFormat="1"/>
    <xf numFmtId="0" fontId="3" fillId="0" borderId="0" xfId="2" applyNumberFormat="1" applyFont="1"/>
    <xf numFmtId="0" fontId="22" fillId="0" borderId="0" xfId="3" applyFont="1"/>
    <xf numFmtId="0" fontId="0" fillId="2" borderId="0" xfId="0" applyFill="1"/>
    <xf numFmtId="2" fontId="24" fillId="0" borderId="0" xfId="0" applyNumberFormat="1" applyFont="1"/>
    <xf numFmtId="0" fontId="23" fillId="0" borderId="0" xfId="0" applyFont="1"/>
    <xf numFmtId="2" fontId="25" fillId="0" borderId="0" xfId="0" applyNumberFormat="1" applyFont="1"/>
    <xf numFmtId="0" fontId="26" fillId="0" borderId="0" xfId="0" applyFont="1"/>
    <xf numFmtId="187" fontId="26" fillId="0" borderId="0" xfId="0" applyNumberFormat="1" applyFont="1"/>
    <xf numFmtId="0" fontId="26" fillId="0" borderId="0" xfId="2" applyNumberFormat="1" applyFont="1"/>
    <xf numFmtId="2" fontId="29" fillId="0" borderId="0" xfId="0" applyNumberFormat="1" applyFont="1"/>
    <xf numFmtId="0" fontId="28" fillId="0" borderId="0" xfId="0" applyFont="1"/>
    <xf numFmtId="0" fontId="28" fillId="0" borderId="26" xfId="0" applyFont="1" applyBorder="1" applyAlignment="1">
      <alignment shrinkToFit="1"/>
    </xf>
    <xf numFmtId="0" fontId="28" fillId="0" borderId="26" xfId="0" applyFont="1" applyBorder="1" applyAlignment="1">
      <alignment horizontal="center"/>
    </xf>
    <xf numFmtId="187" fontId="28" fillId="0" borderId="26" xfId="0" applyNumberFormat="1" applyFont="1" applyBorder="1" applyAlignment="1">
      <alignment horizontal="center"/>
    </xf>
    <xf numFmtId="2" fontId="28" fillId="0" borderId="26" xfId="0" applyNumberFormat="1" applyFont="1" applyBorder="1" applyAlignment="1">
      <alignment horizontal="center"/>
    </xf>
    <xf numFmtId="4" fontId="28" fillId="0" borderId="26" xfId="1" applyNumberFormat="1" applyFont="1" applyBorder="1" applyAlignment="1">
      <alignment horizontal="center"/>
    </xf>
    <xf numFmtId="0" fontId="30" fillId="0" borderId="26" xfId="0" applyFont="1" applyBorder="1" applyAlignment="1">
      <alignment horizontal="center"/>
    </xf>
    <xf numFmtId="2" fontId="28" fillId="0" borderId="26" xfId="2" applyNumberFormat="1" applyFont="1" applyBorder="1" applyAlignment="1">
      <alignment horizontal="center"/>
    </xf>
    <xf numFmtId="0" fontId="21" fillId="0" borderId="0" xfId="0" applyFont="1" applyBorder="1"/>
    <xf numFmtId="2" fontId="31" fillId="0" borderId="0" xfId="0" applyNumberFormat="1" applyFont="1"/>
    <xf numFmtId="0" fontId="21" fillId="0" borderId="0" xfId="0" applyFont="1"/>
    <xf numFmtId="0" fontId="28" fillId="0" borderId="0" xfId="0" applyFont="1" applyBorder="1"/>
    <xf numFmtId="187" fontId="28" fillId="0" borderId="0" xfId="0" applyNumberFormat="1" applyFont="1" applyBorder="1"/>
    <xf numFmtId="0" fontId="28" fillId="0" borderId="0" xfId="0" applyFont="1" applyBorder="1" applyAlignment="1">
      <alignment horizontal="center"/>
    </xf>
    <xf numFmtId="187" fontId="28" fillId="0" borderId="0" xfId="0" applyNumberFormat="1" applyFont="1"/>
    <xf numFmtId="0" fontId="28" fillId="0" borderId="0" xfId="2" applyNumberFormat="1" applyFont="1" applyAlignment="1">
      <alignment horizontal="center"/>
    </xf>
    <xf numFmtId="0" fontId="28" fillId="0" borderId="0" xfId="0" applyFont="1" applyAlignment="1"/>
    <xf numFmtId="187" fontId="28" fillId="0" borderId="0" xfId="0" applyNumberFormat="1" applyFont="1" applyAlignment="1"/>
    <xf numFmtId="187" fontId="21" fillId="0" borderId="0" xfId="0" applyNumberFormat="1" applyFont="1" applyAlignment="1">
      <alignment horizontal="left"/>
    </xf>
    <xf numFmtId="0" fontId="32" fillId="0" borderId="0" xfId="0" applyFont="1"/>
    <xf numFmtId="0" fontId="32" fillId="0" borderId="0" xfId="2" applyNumberFormat="1" applyFont="1"/>
    <xf numFmtId="2" fontId="33" fillId="0" borderId="0" xfId="0" applyNumberFormat="1" applyFont="1"/>
    <xf numFmtId="187" fontId="32" fillId="0" borderId="0" xfId="0" applyNumberFormat="1" applyFont="1"/>
    <xf numFmtId="0" fontId="2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2" fontId="11" fillId="0" borderId="10" xfId="3" applyNumberFormat="1" applyFont="1" applyBorder="1" applyAlignment="1">
      <alignment horizontal="center"/>
    </xf>
    <xf numFmtId="4" fontId="13" fillId="0" borderId="2" xfId="3" applyNumberFormat="1" applyFont="1" applyBorder="1" applyAlignment="1">
      <alignment horizontal="center"/>
    </xf>
    <xf numFmtId="0" fontId="30" fillId="0" borderId="2" xfId="0" applyFont="1" applyBorder="1" applyAlignment="1">
      <alignment horizontal="center" shrinkToFit="1"/>
    </xf>
    <xf numFmtId="0" fontId="34" fillId="0" borderId="0" xfId="3" applyFont="1"/>
    <xf numFmtId="187" fontId="11" fillId="0" borderId="2" xfId="3" applyNumberFormat="1" applyFont="1" applyBorder="1" applyAlignment="1">
      <alignment horizontal="center"/>
    </xf>
    <xf numFmtId="0" fontId="28" fillId="0" borderId="0" xfId="0" applyFont="1" applyAlignment="1">
      <alignment horizontal="center"/>
    </xf>
    <xf numFmtId="2" fontId="35" fillId="0" borderId="2" xfId="3" applyNumberFormat="1" applyFont="1" applyBorder="1" applyAlignment="1">
      <alignment horizontal="center"/>
    </xf>
    <xf numFmtId="187" fontId="34" fillId="0" borderId="0" xfId="3" applyNumberFormat="1" applyFont="1"/>
    <xf numFmtId="0" fontId="36" fillId="0" borderId="0" xfId="3" applyFont="1"/>
    <xf numFmtId="0" fontId="37" fillId="0" borderId="0" xfId="3" applyFont="1"/>
    <xf numFmtId="189" fontId="5" fillId="0" borderId="0" xfId="3" applyNumberFormat="1" applyFont="1"/>
    <xf numFmtId="4" fontId="12" fillId="0" borderId="0" xfId="3" applyNumberFormat="1" applyFont="1"/>
    <xf numFmtId="4" fontId="9" fillId="0" borderId="0" xfId="3" applyNumberFormat="1" applyFont="1"/>
    <xf numFmtId="189" fontId="12" fillId="0" borderId="0" xfId="3" applyNumberFormat="1" applyFont="1"/>
    <xf numFmtId="189" fontId="9" fillId="0" borderId="0" xfId="3" applyNumberFormat="1" applyFont="1"/>
    <xf numFmtId="188" fontId="12" fillId="0" borderId="0" xfId="3" applyNumberFormat="1" applyFont="1"/>
    <xf numFmtId="187" fontId="37" fillId="0" borderId="0" xfId="3" applyNumberFormat="1" applyFont="1"/>
    <xf numFmtId="4" fontId="37" fillId="0" borderId="0" xfId="3" applyNumberFormat="1" applyFont="1"/>
    <xf numFmtId="189" fontId="28" fillId="0" borderId="0" xfId="0" applyNumberFormat="1" applyFont="1"/>
    <xf numFmtId="189" fontId="21" fillId="0" borderId="0" xfId="0" applyNumberFormat="1" applyFont="1" applyBorder="1"/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30" fillId="0" borderId="3" xfId="0" applyFont="1" applyBorder="1" applyAlignment="1">
      <alignment horizontal="center" shrinkToFit="1"/>
    </xf>
    <xf numFmtId="2" fontId="12" fillId="0" borderId="0" xfId="3" applyNumberFormat="1" applyFont="1"/>
    <xf numFmtId="4" fontId="38" fillId="0" borderId="0" xfId="3" applyNumberFormat="1" applyFont="1"/>
    <xf numFmtId="0" fontId="0" fillId="2" borderId="28" xfId="0" applyFill="1" applyBorder="1"/>
    <xf numFmtId="0" fontId="0" fillId="2" borderId="0" xfId="0" applyFill="1" applyBorder="1"/>
    <xf numFmtId="0" fontId="0" fillId="2" borderId="27" xfId="0" applyFill="1" applyBorder="1"/>
    <xf numFmtId="0" fontId="0" fillId="0" borderId="0" xfId="0" applyBorder="1"/>
    <xf numFmtId="0" fontId="1" fillId="2" borderId="0" xfId="0" applyFont="1" applyFill="1"/>
    <xf numFmtId="0" fontId="1" fillId="0" borderId="0" xfId="0" applyFont="1" applyFill="1"/>
    <xf numFmtId="2" fontId="40" fillId="5" borderId="2" xfId="0" applyNumberFormat="1" applyFont="1" applyFill="1" applyBorder="1" applyAlignment="1">
      <alignment horizontal="center" vertical="center" wrapText="1"/>
    </xf>
    <xf numFmtId="2" fontId="40" fillId="3" borderId="23" xfId="0" applyNumberFormat="1" applyFont="1" applyFill="1" applyBorder="1" applyAlignment="1">
      <alignment horizontal="center" vertical="center" wrapText="1"/>
    </xf>
    <xf numFmtId="2" fontId="40" fillId="3" borderId="4" xfId="0" applyNumberFormat="1" applyFont="1" applyFill="1" applyBorder="1" applyAlignment="1">
      <alignment horizontal="center" vertical="center" wrapText="1"/>
    </xf>
    <xf numFmtId="3" fontId="41" fillId="10" borderId="17" xfId="0" applyNumberFormat="1" applyFont="1" applyFill="1" applyBorder="1" applyAlignment="1">
      <alignment horizontal="center" vertical="center"/>
    </xf>
    <xf numFmtId="3" fontId="41" fillId="10" borderId="1" xfId="0" applyNumberFormat="1" applyFont="1" applyFill="1" applyBorder="1" applyAlignment="1">
      <alignment horizontal="left" vertical="center"/>
    </xf>
    <xf numFmtId="3" fontId="41" fillId="10" borderId="1" xfId="0" applyNumberFormat="1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187" fontId="43" fillId="0" borderId="1" xfId="0" quotePrefix="1" applyNumberFormat="1" applyFont="1" applyFill="1" applyBorder="1" applyAlignment="1">
      <alignment horizontal="center"/>
    </xf>
    <xf numFmtId="187" fontId="43" fillId="0" borderId="1" xfId="0" applyNumberFormat="1" applyFont="1" applyFill="1" applyBorder="1" applyAlignment="1">
      <alignment horizontal="center"/>
    </xf>
    <xf numFmtId="2" fontId="43" fillId="0" borderId="7" xfId="0" applyNumberFormat="1" applyFont="1" applyFill="1" applyBorder="1" applyAlignment="1">
      <alignment horizontal="center"/>
    </xf>
    <xf numFmtId="2" fontId="43" fillId="0" borderId="25" xfId="0" quotePrefix="1" applyNumberFormat="1" applyFont="1" applyFill="1" applyBorder="1" applyAlignment="1">
      <alignment horizontal="center"/>
    </xf>
    <xf numFmtId="187" fontId="43" fillId="0" borderId="25" xfId="0" applyNumberFormat="1" applyFont="1" applyFill="1" applyBorder="1" applyAlignment="1">
      <alignment horizontal="center"/>
    </xf>
    <xf numFmtId="2" fontId="43" fillId="0" borderId="1" xfId="0" applyNumberFormat="1" applyFont="1" applyFill="1" applyBorder="1" applyAlignment="1">
      <alignment horizontal="center"/>
    </xf>
    <xf numFmtId="0" fontId="43" fillId="0" borderId="1" xfId="0" applyFont="1" applyFill="1" applyBorder="1" applyAlignment="1">
      <alignment horizontal="center"/>
    </xf>
    <xf numFmtId="187" fontId="41" fillId="0" borderId="11" xfId="0" quotePrefix="1" applyNumberFormat="1" applyFont="1" applyFill="1" applyBorder="1" applyAlignment="1">
      <alignment horizontal="center" vertical="center" wrapText="1"/>
    </xf>
    <xf numFmtId="2" fontId="41" fillId="0" borderId="4" xfId="0" quotePrefix="1" applyNumberFormat="1" applyFont="1" applyFill="1" applyBorder="1" applyAlignment="1">
      <alignment horizontal="center" vertical="center" wrapText="1"/>
    </xf>
    <xf numFmtId="187" fontId="41" fillId="0" borderId="4" xfId="0" quotePrefix="1" applyNumberFormat="1" applyFont="1" applyFill="1" applyBorder="1" applyAlignment="1">
      <alignment horizontal="center" vertical="center" wrapText="1"/>
    </xf>
    <xf numFmtId="2" fontId="41" fillId="0" borderId="20" xfId="0" quotePrefix="1" applyNumberFormat="1" applyFont="1" applyFill="1" applyBorder="1" applyAlignment="1">
      <alignment horizontal="center" vertical="center" wrapText="1"/>
    </xf>
    <xf numFmtId="3" fontId="42" fillId="0" borderId="7" xfId="0" quotePrefix="1" applyNumberFormat="1" applyFont="1" applyBorder="1" applyAlignment="1">
      <alignment horizontal="center" vertical="center" wrapText="1" readingOrder="1"/>
    </xf>
    <xf numFmtId="187" fontId="41" fillId="0" borderId="1" xfId="0" quotePrefix="1" applyNumberFormat="1" applyFont="1" applyFill="1" applyBorder="1" applyAlignment="1">
      <alignment horizontal="center" vertical="center" wrapText="1"/>
    </xf>
    <xf numFmtId="187" fontId="41" fillId="10" borderId="1" xfId="0" applyNumberFormat="1" applyFont="1" applyFill="1" applyBorder="1" applyAlignment="1">
      <alignment horizontal="center" vertical="center"/>
    </xf>
    <xf numFmtId="2" fontId="41" fillId="0" borderId="25" xfId="0" quotePrefix="1" applyNumberFormat="1" applyFont="1" applyFill="1" applyBorder="1" applyAlignment="1">
      <alignment horizontal="center" vertical="center" wrapText="1"/>
    </xf>
    <xf numFmtId="187" fontId="41" fillId="0" borderId="10" xfId="0" applyNumberFormat="1" applyFont="1" applyFill="1" applyBorder="1" applyAlignment="1">
      <alignment horizontal="center" vertical="center" wrapText="1"/>
    </xf>
    <xf numFmtId="187" fontId="41" fillId="0" borderId="4" xfId="1" applyNumberFormat="1" applyFont="1" applyFill="1" applyBorder="1" applyAlignment="1">
      <alignment horizontal="center" vertical="center" wrapText="1"/>
    </xf>
    <xf numFmtId="187" fontId="41" fillId="0" borderId="6" xfId="0" applyNumberFormat="1" applyFont="1" applyFill="1" applyBorder="1" applyAlignment="1">
      <alignment horizontal="center" vertical="center" wrapText="1"/>
    </xf>
    <xf numFmtId="2" fontId="43" fillId="0" borderId="3" xfId="0" applyNumberFormat="1" applyFont="1" applyFill="1" applyBorder="1" applyAlignment="1">
      <alignment horizontal="center"/>
    </xf>
    <xf numFmtId="187" fontId="41" fillId="10" borderId="25" xfId="0" applyNumberFormat="1" applyFont="1" applyFill="1" applyBorder="1" applyAlignment="1">
      <alignment horizontal="center" vertical="center"/>
    </xf>
    <xf numFmtId="2" fontId="41" fillId="10" borderId="25" xfId="0" quotePrefix="1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0" fontId="1" fillId="0" borderId="0" xfId="0" applyFont="1" applyFill="1" applyBorder="1"/>
    <xf numFmtId="0" fontId="1" fillId="0" borderId="27" xfId="0" applyFont="1" applyFill="1" applyBorder="1"/>
    <xf numFmtId="2" fontId="40" fillId="11" borderId="2" xfId="0" applyNumberFormat="1" applyFont="1" applyFill="1" applyBorder="1" applyAlignment="1">
      <alignment horizontal="center" vertical="center" wrapText="1"/>
    </xf>
    <xf numFmtId="2" fontId="40" fillId="11" borderId="9" xfId="0" applyNumberFormat="1" applyFont="1" applyFill="1" applyBorder="1" applyAlignment="1">
      <alignment horizontal="center" vertical="center" wrapText="1"/>
    </xf>
    <xf numFmtId="0" fontId="44" fillId="6" borderId="3" xfId="0" applyFont="1" applyFill="1" applyBorder="1" applyAlignment="1">
      <alignment horizontal="center" vertical="center" wrapText="1"/>
    </xf>
    <xf numFmtId="3" fontId="42" fillId="0" borderId="7" xfId="0" applyNumberFormat="1" applyFont="1" applyBorder="1" applyAlignment="1">
      <alignment horizontal="center" vertical="center" wrapText="1" readingOrder="1"/>
    </xf>
    <xf numFmtId="2" fontId="41" fillId="10" borderId="1" xfId="0" applyNumberFormat="1" applyFont="1" applyFill="1" applyBorder="1" applyAlignment="1">
      <alignment horizontal="center" vertical="center"/>
    </xf>
    <xf numFmtId="2" fontId="42" fillId="0" borderId="1" xfId="0" quotePrefix="1" applyNumberFormat="1" applyFont="1" applyFill="1" applyBorder="1" applyAlignment="1">
      <alignment horizontal="center" vertical="center" wrapText="1" readingOrder="1"/>
    </xf>
    <xf numFmtId="2" fontId="41" fillId="0" borderId="1" xfId="0" quotePrefix="1" applyNumberFormat="1" applyFont="1" applyFill="1" applyBorder="1" applyAlignment="1">
      <alignment horizontal="center" vertical="center"/>
    </xf>
    <xf numFmtId="2" fontId="41" fillId="0" borderId="7" xfId="0" quotePrefix="1" applyNumberFormat="1" applyFont="1" applyFill="1" applyBorder="1" applyAlignment="1">
      <alignment horizontal="center" vertical="center"/>
    </xf>
    <xf numFmtId="0" fontId="43" fillId="0" borderId="7" xfId="0" quotePrefix="1" applyFont="1" applyFill="1" applyBorder="1" applyAlignment="1">
      <alignment horizontal="center"/>
    </xf>
    <xf numFmtId="2" fontId="41" fillId="0" borderId="25" xfId="0" applyNumberFormat="1" applyFont="1" applyFill="1" applyBorder="1" applyAlignment="1">
      <alignment horizontal="center" vertical="center"/>
    </xf>
    <xf numFmtId="2" fontId="41" fillId="0" borderId="1" xfId="0" applyNumberFormat="1" applyFont="1" applyFill="1" applyBorder="1" applyAlignment="1">
      <alignment horizontal="center" vertical="center"/>
    </xf>
    <xf numFmtId="2" fontId="41" fillId="0" borderId="4" xfId="0" applyNumberFormat="1" applyFont="1" applyFill="1" applyBorder="1" applyAlignment="1">
      <alignment horizontal="center" vertical="center"/>
    </xf>
    <xf numFmtId="3" fontId="41" fillId="0" borderId="1" xfId="0" quotePrefix="1" applyNumberFormat="1" applyFont="1" applyFill="1" applyBorder="1" applyAlignment="1">
      <alignment horizontal="center" vertical="center"/>
    </xf>
    <xf numFmtId="3" fontId="41" fillId="10" borderId="30" xfId="0" applyNumberFormat="1" applyFont="1" applyFill="1" applyBorder="1" applyAlignment="1">
      <alignment horizontal="center" vertical="center"/>
    </xf>
    <xf numFmtId="3" fontId="41" fillId="10" borderId="31" xfId="0" applyNumberFormat="1" applyFont="1" applyFill="1" applyBorder="1" applyAlignment="1">
      <alignment horizontal="left" vertical="center"/>
    </xf>
    <xf numFmtId="3" fontId="42" fillId="0" borderId="32" xfId="0" applyNumberFormat="1" applyFont="1" applyBorder="1" applyAlignment="1">
      <alignment horizontal="center" vertical="center" wrapText="1" readingOrder="1"/>
    </xf>
    <xf numFmtId="2" fontId="41" fillId="10" borderId="31" xfId="0" applyNumberFormat="1" applyFont="1" applyFill="1" applyBorder="1" applyAlignment="1">
      <alignment horizontal="center" vertical="center"/>
    </xf>
    <xf numFmtId="2" fontId="42" fillId="0" borderId="31" xfId="0" quotePrefix="1" applyNumberFormat="1" applyFont="1" applyFill="1" applyBorder="1" applyAlignment="1">
      <alignment horizontal="center" vertical="center" wrapText="1" readingOrder="1"/>
    </xf>
    <xf numFmtId="2" fontId="43" fillId="0" borderId="31" xfId="0" applyNumberFormat="1" applyFont="1" applyFill="1" applyBorder="1" applyAlignment="1">
      <alignment horizontal="center"/>
    </xf>
    <xf numFmtId="2" fontId="41" fillId="0" borderId="31" xfId="0" quotePrefix="1" applyNumberFormat="1" applyFont="1" applyFill="1" applyBorder="1" applyAlignment="1">
      <alignment horizontal="center" vertical="center"/>
    </xf>
    <xf numFmtId="2" fontId="41" fillId="0" borderId="32" xfId="0" quotePrefix="1" applyNumberFormat="1" applyFont="1" applyFill="1" applyBorder="1" applyAlignment="1">
      <alignment horizontal="center" vertical="center"/>
    </xf>
    <xf numFmtId="2" fontId="43" fillId="0" borderId="32" xfId="0" applyNumberFormat="1" applyFont="1" applyFill="1" applyBorder="1" applyAlignment="1">
      <alignment horizontal="center"/>
    </xf>
    <xf numFmtId="0" fontId="43" fillId="0" borderId="32" xfId="0" quotePrefix="1" applyFont="1" applyFill="1" applyBorder="1" applyAlignment="1">
      <alignment horizontal="center"/>
    </xf>
    <xf numFmtId="2" fontId="41" fillId="0" borderId="34" xfId="0" applyNumberFormat="1" applyFont="1" applyFill="1" applyBorder="1" applyAlignment="1">
      <alignment horizontal="center" vertical="center"/>
    </xf>
    <xf numFmtId="2" fontId="41" fillId="0" borderId="31" xfId="0" applyNumberFormat="1" applyFont="1" applyFill="1" applyBorder="1" applyAlignment="1">
      <alignment horizontal="center" vertical="center"/>
    </xf>
    <xf numFmtId="3" fontId="41" fillId="0" borderId="31" xfId="0" quotePrefix="1" applyNumberFormat="1" applyFont="1" applyFill="1" applyBorder="1" applyAlignment="1">
      <alignment horizontal="center" vertical="center"/>
    </xf>
    <xf numFmtId="2" fontId="45" fillId="3" borderId="4" xfId="0" applyNumberFormat="1" applyFont="1" applyFill="1" applyBorder="1" applyAlignment="1">
      <alignment horizontal="center" vertical="center" wrapText="1"/>
    </xf>
    <xf numFmtId="2" fontId="45" fillId="5" borderId="4" xfId="0" applyNumberFormat="1" applyFont="1" applyFill="1" applyBorder="1" applyAlignment="1">
      <alignment horizontal="center" vertical="center" wrapText="1"/>
    </xf>
    <xf numFmtId="2" fontId="45" fillId="6" borderId="11" xfId="0" applyNumberFormat="1" applyFont="1" applyFill="1" applyBorder="1" applyAlignment="1">
      <alignment horizontal="center" vertical="center" wrapText="1"/>
    </xf>
    <xf numFmtId="2" fontId="45" fillId="7" borderId="11" xfId="0" applyNumberFormat="1" applyFont="1" applyFill="1" applyBorder="1" applyAlignment="1">
      <alignment horizontal="center" vertical="center" wrapText="1"/>
    </xf>
    <xf numFmtId="2" fontId="45" fillId="8" borderId="11" xfId="0" applyNumberFormat="1" applyFont="1" applyFill="1" applyBorder="1" applyAlignment="1">
      <alignment horizontal="center" vertical="center" wrapText="1"/>
    </xf>
    <xf numFmtId="2" fontId="45" fillId="11" borderId="4" xfId="0" applyNumberFormat="1" applyFont="1" applyFill="1" applyBorder="1" applyAlignment="1">
      <alignment horizontal="center" vertical="center" wrapText="1"/>
    </xf>
    <xf numFmtId="2" fontId="45" fillId="11" borderId="11" xfId="0" applyNumberFormat="1" applyFont="1" applyFill="1" applyBorder="1" applyAlignment="1">
      <alignment horizontal="center" vertical="center" wrapText="1"/>
    </xf>
    <xf numFmtId="0" fontId="46" fillId="6" borderId="4" xfId="0" applyFont="1" applyFill="1" applyBorder="1" applyAlignment="1">
      <alignment horizontal="center" vertical="center" wrapText="1"/>
    </xf>
    <xf numFmtId="187" fontId="41" fillId="10" borderId="1" xfId="0" quotePrefix="1" applyNumberFormat="1" applyFont="1" applyFill="1" applyBorder="1" applyAlignment="1">
      <alignment horizontal="center" vertical="center"/>
    </xf>
    <xf numFmtId="2" fontId="43" fillId="0" borderId="8" xfId="0" quotePrefix="1" applyNumberFormat="1" applyFont="1" applyFill="1" applyBorder="1" applyAlignment="1">
      <alignment horizontal="center"/>
    </xf>
    <xf numFmtId="2" fontId="43" fillId="0" borderId="33" xfId="0" quotePrefix="1" applyNumberFormat="1" applyFont="1" applyFill="1" applyBorder="1" applyAlignment="1">
      <alignment horizontal="center"/>
    </xf>
    <xf numFmtId="187" fontId="41" fillId="0" borderId="11" xfId="1" applyNumberFormat="1" applyFont="1" applyFill="1" applyBorder="1" applyAlignment="1">
      <alignment horizontal="center" vertical="center" wrapText="1"/>
    </xf>
    <xf numFmtId="187" fontId="41" fillId="10" borderId="25" xfId="0" applyNumberFormat="1" applyFont="1" applyFill="1" applyBorder="1" applyAlignment="1">
      <alignment horizontal="center" vertical="center"/>
    </xf>
    <xf numFmtId="0" fontId="26" fillId="0" borderId="0" xfId="0" applyFont="1" applyBorder="1"/>
    <xf numFmtId="187" fontId="21" fillId="0" borderId="0" xfId="0" applyNumberFormat="1" applyFont="1" applyBorder="1" applyAlignment="1">
      <alignment horizontal="center"/>
    </xf>
    <xf numFmtId="187" fontId="41" fillId="0" borderId="0" xfId="0" quotePrefix="1" applyNumberFormat="1" applyFont="1" applyFill="1" applyBorder="1" applyAlignment="1">
      <alignment horizontal="center" vertical="center" wrapText="1"/>
    </xf>
    <xf numFmtId="187" fontId="41" fillId="10" borderId="0" xfId="0" applyNumberFormat="1" applyFont="1" applyFill="1" applyBorder="1" applyAlignment="1">
      <alignment horizontal="center" vertical="center"/>
    </xf>
    <xf numFmtId="2" fontId="43" fillId="0" borderId="0" xfId="0" applyNumberFormat="1" applyFont="1" applyFill="1" applyBorder="1" applyAlignment="1">
      <alignment horizontal="center"/>
    </xf>
    <xf numFmtId="187" fontId="41" fillId="0" borderId="0" xfId="1" applyNumberFormat="1" applyFont="1" applyFill="1" applyBorder="1" applyAlignment="1">
      <alignment horizontal="center" vertical="center" wrapText="1"/>
    </xf>
    <xf numFmtId="2" fontId="41" fillId="0" borderId="0" xfId="0" quotePrefix="1" applyNumberFormat="1" applyFont="1" applyFill="1" applyBorder="1" applyAlignment="1">
      <alignment horizontal="center" vertical="center" wrapText="1"/>
    </xf>
    <xf numFmtId="187" fontId="43" fillId="0" borderId="0" xfId="0" applyNumberFormat="1" applyFont="1" applyFill="1" applyBorder="1" applyAlignment="1">
      <alignment horizontal="center"/>
    </xf>
    <xf numFmtId="2" fontId="41" fillId="0" borderId="27" xfId="0" quotePrefix="1" applyNumberFormat="1" applyFont="1" applyFill="1" applyBorder="1" applyAlignment="1">
      <alignment horizontal="center" vertical="center" wrapText="1"/>
    </xf>
    <xf numFmtId="0" fontId="1" fillId="2" borderId="10" xfId="0" applyFont="1" applyFill="1" applyBorder="1"/>
    <xf numFmtId="2" fontId="41" fillId="10" borderId="6" xfId="0" quotePrefix="1" applyNumberFormat="1" applyFont="1" applyFill="1" applyBorder="1" applyAlignment="1">
      <alignment horizontal="center" vertical="center"/>
    </xf>
    <xf numFmtId="0" fontId="1" fillId="0" borderId="13" xfId="0" applyFont="1" applyFill="1" applyBorder="1"/>
    <xf numFmtId="187" fontId="27" fillId="0" borderId="3" xfId="0" applyNumberFormat="1" applyFont="1" applyBorder="1" applyAlignment="1">
      <alignment horizontal="left"/>
    </xf>
    <xf numFmtId="187" fontId="1" fillId="0" borderId="0" xfId="0" applyNumberFormat="1" applyFont="1" applyFill="1"/>
    <xf numFmtId="190" fontId="41" fillId="0" borderId="31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shrinkToFit="1"/>
    </xf>
    <xf numFmtId="0" fontId="27" fillId="0" borderId="5" xfId="0" applyFont="1" applyBorder="1" applyAlignment="1">
      <alignment horizontal="center"/>
    </xf>
    <xf numFmtId="187" fontId="27" fillId="0" borderId="3" xfId="0" applyNumberFormat="1" applyFont="1" applyBorder="1" applyAlignment="1">
      <alignment horizontal="center"/>
    </xf>
    <xf numFmtId="2" fontId="27" fillId="0" borderId="3" xfId="0" applyNumberFormat="1" applyFont="1" applyBorder="1" applyAlignment="1">
      <alignment horizontal="center"/>
    </xf>
    <xf numFmtId="4" fontId="27" fillId="0" borderId="3" xfId="1" applyNumberFormat="1" applyFont="1" applyBorder="1" applyAlignment="1">
      <alignment horizontal="center"/>
    </xf>
    <xf numFmtId="1" fontId="49" fillId="0" borderId="3" xfId="0" applyNumberFormat="1" applyFont="1" applyBorder="1" applyAlignment="1">
      <alignment horizontal="center"/>
    </xf>
    <xf numFmtId="2" fontId="27" fillId="0" borderId="3" xfId="2" applyNumberFormat="1" applyFont="1" applyBorder="1" applyAlignment="1">
      <alignment horizontal="center"/>
    </xf>
    <xf numFmtId="2" fontId="27" fillId="0" borderId="13" xfId="0" applyNumberFormat="1" applyFont="1" applyBorder="1" applyAlignment="1">
      <alignment horizontal="center"/>
    </xf>
    <xf numFmtId="0" fontId="27" fillId="0" borderId="1" xfId="0" applyFont="1" applyBorder="1" applyAlignment="1">
      <alignment shrinkToFit="1"/>
    </xf>
    <xf numFmtId="0" fontId="27" fillId="0" borderId="7" xfId="0" applyFont="1" applyBorder="1" applyAlignment="1">
      <alignment horizontal="center"/>
    </xf>
    <xf numFmtId="187" fontId="27" fillId="0" borderId="1" xfId="0" applyNumberFormat="1" applyFont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1" fontId="49" fillId="0" borderId="1" xfId="0" applyNumberFormat="1" applyFont="1" applyBorder="1" applyAlignment="1">
      <alignment horizontal="center"/>
    </xf>
    <xf numFmtId="2" fontId="27" fillId="0" borderId="1" xfId="2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0" fontId="27" fillId="0" borderId="1" xfId="0" quotePrefix="1" applyFont="1" applyBorder="1" applyAlignment="1">
      <alignment horizontal="left"/>
    </xf>
    <xf numFmtId="0" fontId="27" fillId="0" borderId="1" xfId="0" applyFont="1" applyBorder="1" applyAlignment="1">
      <alignment horizontal="left"/>
    </xf>
    <xf numFmtId="0" fontId="27" fillId="0" borderId="3" xfId="0" applyFont="1" applyBorder="1" applyAlignment="1">
      <alignment horizontal="center"/>
    </xf>
    <xf numFmtId="0" fontId="30" fillId="0" borderId="3" xfId="2" applyNumberFormat="1" applyFont="1" applyBorder="1" applyAlignment="1">
      <alignment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2" xfId="2" applyNumberFormat="1" applyFont="1" applyBorder="1" applyAlignment="1">
      <alignment horizontal="center" shrinkToFit="1"/>
    </xf>
    <xf numFmtId="0" fontId="30" fillId="0" borderId="2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shrinkToFit="1"/>
    </xf>
    <xf numFmtId="0" fontId="30" fillId="0" borderId="4" xfId="0" applyFont="1" applyBorder="1" applyAlignment="1">
      <alignment shrinkToFit="1"/>
    </xf>
    <xf numFmtId="0" fontId="30" fillId="0" borderId="4" xfId="2" applyNumberFormat="1" applyFont="1" applyBorder="1" applyAlignment="1">
      <alignment shrinkToFit="1"/>
    </xf>
    <xf numFmtId="0" fontId="30" fillId="0" borderId="4" xfId="0" applyFont="1" applyBorder="1" applyAlignment="1">
      <alignment horizontal="center"/>
    </xf>
    <xf numFmtId="2" fontId="27" fillId="0" borderId="25" xfId="0" applyNumberFormat="1" applyFont="1" applyBorder="1" applyAlignment="1">
      <alignment horizontal="center"/>
    </xf>
    <xf numFmtId="190" fontId="41" fillId="0" borderId="1" xfId="0" quotePrefix="1" applyNumberFormat="1" applyFont="1" applyFill="1" applyBorder="1" applyAlignment="1">
      <alignment horizontal="center" vertical="center"/>
    </xf>
    <xf numFmtId="187" fontId="27" fillId="0" borderId="1" xfId="0" applyNumberFormat="1" applyFont="1" applyBorder="1" applyAlignment="1">
      <alignment horizontal="left"/>
    </xf>
    <xf numFmtId="187" fontId="27" fillId="0" borderId="4" xfId="0" applyNumberFormat="1" applyFont="1" applyBorder="1" applyAlignment="1">
      <alignment horizontal="left"/>
    </xf>
    <xf numFmtId="2" fontId="27" fillId="0" borderId="3" xfId="1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187" fontId="28" fillId="0" borderId="0" xfId="0" applyNumberFormat="1" applyFont="1" applyBorder="1" applyAlignment="1">
      <alignment horizontal="left"/>
    </xf>
    <xf numFmtId="187" fontId="21" fillId="0" borderId="0" xfId="0" applyNumberFormat="1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187" fontId="28" fillId="0" borderId="0" xfId="0" applyNumberFormat="1" applyFont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0" fillId="0" borderId="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5" xfId="0" applyNumberFormat="1" applyFont="1" applyBorder="1" applyAlignment="1">
      <alignment horizontal="center" shrinkToFit="1"/>
    </xf>
    <xf numFmtId="0" fontId="30" fillId="0" borderId="6" xfId="0" applyNumberFormat="1" applyFont="1" applyBorder="1" applyAlignment="1">
      <alignment horizontal="center"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9" xfId="0" applyNumberFormat="1" applyFont="1" applyBorder="1" applyAlignment="1">
      <alignment horizontal="center" shrinkToFit="1"/>
    </xf>
    <xf numFmtId="0" fontId="30" fillId="0" borderId="10" xfId="0" applyNumberFormat="1" applyFont="1" applyBorder="1" applyAlignment="1">
      <alignment horizontal="center" shrinkToFit="1"/>
    </xf>
    <xf numFmtId="0" fontId="30" fillId="0" borderId="11" xfId="0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shrinkToFit="1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8" fillId="0" borderId="3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7" xfId="3" applyFont="1" applyBorder="1" applyAlignment="1">
      <alignment horizontal="center"/>
    </xf>
    <xf numFmtId="0" fontId="8" fillId="0" borderId="8" xfId="3" applyFont="1" applyBorder="1" applyAlignment="1">
      <alignment horizontal="center"/>
    </xf>
    <xf numFmtId="0" fontId="8" fillId="0" borderId="25" xfId="3" applyFont="1" applyBorder="1" applyAlignment="1">
      <alignment horizontal="center"/>
    </xf>
    <xf numFmtId="0" fontId="8" fillId="0" borderId="5" xfId="3" applyFont="1" applyBorder="1" applyAlignment="1">
      <alignment horizontal="center"/>
    </xf>
    <xf numFmtId="0" fontId="8" fillId="0" borderId="6" xfId="3" applyFont="1" applyBorder="1" applyAlignment="1">
      <alignment horizontal="center"/>
    </xf>
    <xf numFmtId="0" fontId="8" fillId="0" borderId="11" xfId="3" applyFont="1" applyBorder="1" applyAlignment="1">
      <alignment horizontal="center"/>
    </xf>
    <xf numFmtId="0" fontId="8" fillId="0" borderId="13" xfId="3" applyFont="1" applyBorder="1" applyAlignment="1">
      <alignment horizontal="center"/>
    </xf>
    <xf numFmtId="49" fontId="39" fillId="4" borderId="14" xfId="0" applyNumberFormat="1" applyFont="1" applyFill="1" applyBorder="1" applyAlignment="1">
      <alignment horizontal="center" vertical="center"/>
    </xf>
    <xf numFmtId="49" fontId="39" fillId="4" borderId="15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28" xfId="0" applyNumberFormat="1" applyFont="1" applyFill="1" applyBorder="1" applyAlignment="1">
      <alignment horizontal="center" vertical="center"/>
    </xf>
    <xf numFmtId="49" fontId="39" fillId="4" borderId="0" xfId="0" applyNumberFormat="1" applyFont="1" applyFill="1" applyBorder="1" applyAlignment="1">
      <alignment horizontal="center" vertical="center"/>
    </xf>
    <xf numFmtId="49" fontId="39" fillId="4" borderId="27" xfId="0" applyNumberFormat="1" applyFont="1" applyFill="1" applyBorder="1" applyAlignment="1">
      <alignment horizontal="center" vertical="center"/>
    </xf>
    <xf numFmtId="2" fontId="40" fillId="3" borderId="22" xfId="0" applyNumberFormat="1" applyFont="1" applyFill="1" applyBorder="1" applyAlignment="1">
      <alignment horizontal="center" vertical="center" wrapText="1"/>
    </xf>
    <xf numFmtId="2" fontId="40" fillId="3" borderId="24" xfId="0" applyNumberFormat="1" applyFont="1" applyFill="1" applyBorder="1" applyAlignment="1">
      <alignment horizontal="center" vertical="center" wrapText="1"/>
    </xf>
    <xf numFmtId="2" fontId="40" fillId="3" borderId="3" xfId="0" applyNumberFormat="1" applyFont="1" applyFill="1" applyBorder="1" applyAlignment="1">
      <alignment horizontal="center" vertical="center" wrapText="1"/>
    </xf>
    <xf numFmtId="2" fontId="40" fillId="3" borderId="2" xfId="0" applyNumberFormat="1" applyFont="1" applyFill="1" applyBorder="1" applyAlignment="1">
      <alignment horizontal="center" vertical="center" wrapText="1"/>
    </xf>
    <xf numFmtId="2" fontId="40" fillId="8" borderId="3" xfId="0" applyNumberFormat="1" applyFont="1" applyFill="1" applyBorder="1" applyAlignment="1">
      <alignment horizontal="center" vertical="center" wrapText="1"/>
    </xf>
    <xf numFmtId="2" fontId="40" fillId="8" borderId="9" xfId="0" applyNumberFormat="1" applyFont="1" applyFill="1" applyBorder="1" applyAlignment="1">
      <alignment horizontal="center" vertical="center" wrapText="1"/>
    </xf>
    <xf numFmtId="2" fontId="40" fillId="9" borderId="18" xfId="0" quotePrefix="1" applyNumberFormat="1" applyFont="1" applyFill="1" applyBorder="1" applyAlignment="1">
      <alignment horizontal="center" vertical="center" wrapText="1"/>
    </xf>
    <xf numFmtId="2" fontId="40" fillId="9" borderId="19" xfId="0" quotePrefix="1" applyNumberFormat="1" applyFont="1" applyFill="1" applyBorder="1" applyAlignment="1">
      <alignment horizontal="center" vertical="center" wrapText="1"/>
    </xf>
    <xf numFmtId="2" fontId="40" fillId="9" borderId="20" xfId="0" quotePrefix="1" applyNumberFormat="1" applyFont="1" applyFill="1" applyBorder="1" applyAlignment="1">
      <alignment horizontal="center" vertical="center" wrapText="1"/>
    </xf>
    <xf numFmtId="2" fontId="40" fillId="3" borderId="5" xfId="0" applyNumberFormat="1" applyFont="1" applyFill="1" applyBorder="1" applyAlignment="1">
      <alignment horizontal="center" vertical="center" wrapText="1"/>
    </xf>
    <xf numFmtId="2" fontId="40" fillId="3" borderId="6" xfId="0" applyNumberFormat="1" applyFont="1" applyFill="1" applyBorder="1" applyAlignment="1">
      <alignment horizontal="center" vertical="center" wrapText="1"/>
    </xf>
    <xf numFmtId="2" fontId="40" fillId="3" borderId="9" xfId="0" applyNumberFormat="1" applyFont="1" applyFill="1" applyBorder="1" applyAlignment="1">
      <alignment horizontal="center" vertical="center" wrapText="1"/>
    </xf>
    <xf numFmtId="2" fontId="40" fillId="3" borderId="10" xfId="0" applyNumberFormat="1" applyFont="1" applyFill="1" applyBorder="1" applyAlignment="1">
      <alignment horizontal="center" vertical="center" wrapText="1"/>
    </xf>
    <xf numFmtId="43" fontId="40" fillId="5" borderId="7" xfId="1" applyFont="1" applyFill="1" applyBorder="1" applyAlignment="1">
      <alignment horizontal="center" vertical="center"/>
    </xf>
    <xf numFmtId="43" fontId="40" fillId="5" borderId="8" xfId="1" applyFont="1" applyFill="1" applyBorder="1" applyAlignment="1">
      <alignment horizontal="center" vertical="center"/>
    </xf>
    <xf numFmtId="43" fontId="40" fillId="5" borderId="25" xfId="1" applyFont="1" applyFill="1" applyBorder="1" applyAlignment="1">
      <alignment horizontal="center" vertical="center"/>
    </xf>
    <xf numFmtId="2" fontId="40" fillId="6" borderId="3" xfId="0" applyNumberFormat="1" applyFont="1" applyFill="1" applyBorder="1" applyAlignment="1">
      <alignment horizontal="center" vertical="center" wrapText="1"/>
    </xf>
    <xf numFmtId="2" fontId="40" fillId="6" borderId="9" xfId="0" applyNumberFormat="1" applyFont="1" applyFill="1" applyBorder="1" applyAlignment="1">
      <alignment horizontal="center" vertical="center" wrapText="1"/>
    </xf>
    <xf numFmtId="187" fontId="41" fillId="0" borderId="7" xfId="0" applyNumberFormat="1" applyFont="1" applyFill="1" applyBorder="1" applyAlignment="1">
      <alignment horizontal="center" vertical="center" wrapText="1"/>
    </xf>
    <xf numFmtId="187" fontId="41" fillId="0" borderId="25" xfId="0" applyNumberFormat="1" applyFont="1" applyFill="1" applyBorder="1" applyAlignment="1">
      <alignment horizontal="center" vertical="center" wrapText="1"/>
    </xf>
    <xf numFmtId="187" fontId="43" fillId="0" borderId="7" xfId="0" applyNumberFormat="1" applyFont="1" applyFill="1" applyBorder="1" applyAlignment="1">
      <alignment horizontal="center"/>
    </xf>
    <xf numFmtId="187" fontId="43" fillId="0" borderId="25" xfId="0" applyNumberFormat="1" applyFont="1" applyFill="1" applyBorder="1" applyAlignment="1">
      <alignment horizontal="center"/>
    </xf>
    <xf numFmtId="2" fontId="40" fillId="7" borderId="3" xfId="0" applyNumberFormat="1" applyFont="1" applyFill="1" applyBorder="1" applyAlignment="1">
      <alignment horizontal="center" vertical="center" wrapText="1"/>
    </xf>
    <xf numFmtId="2" fontId="40" fillId="7" borderId="9" xfId="0" applyNumberFormat="1" applyFont="1" applyFill="1" applyBorder="1" applyAlignment="1">
      <alignment horizontal="center" vertical="center" wrapText="1"/>
    </xf>
    <xf numFmtId="2" fontId="45" fillId="3" borderId="11" xfId="0" applyNumberFormat="1" applyFont="1" applyFill="1" applyBorder="1" applyAlignment="1">
      <alignment horizontal="center" vertical="center" wrapText="1"/>
    </xf>
    <xf numFmtId="2" fontId="45" fillId="3" borderId="13" xfId="0" applyNumberFormat="1" applyFont="1" applyFill="1" applyBorder="1" applyAlignment="1">
      <alignment horizontal="center" vertical="center" wrapText="1"/>
    </xf>
    <xf numFmtId="2" fontId="45" fillId="5" borderId="9" xfId="0" applyNumberFormat="1" applyFont="1" applyFill="1" applyBorder="1" applyAlignment="1">
      <alignment horizontal="center" vertical="center" wrapText="1"/>
    </xf>
    <xf numFmtId="2" fontId="45" fillId="5" borderId="10" xfId="0" applyNumberFormat="1" applyFont="1" applyFill="1" applyBorder="1" applyAlignment="1">
      <alignment horizontal="center" vertical="center" wrapText="1"/>
    </xf>
    <xf numFmtId="2" fontId="40" fillId="5" borderId="9" xfId="0" applyNumberFormat="1" applyFont="1" applyFill="1" applyBorder="1" applyAlignment="1">
      <alignment horizontal="center" vertical="center" wrapText="1"/>
    </xf>
    <xf numFmtId="2" fontId="40" fillId="5" borderId="10" xfId="0" applyNumberFormat="1" applyFont="1" applyFill="1" applyBorder="1" applyAlignment="1">
      <alignment horizontal="center" vertical="center" wrapText="1"/>
    </xf>
    <xf numFmtId="3" fontId="47" fillId="10" borderId="5" xfId="0" applyNumberFormat="1" applyFont="1" applyFill="1" applyBorder="1" applyAlignment="1">
      <alignment horizontal="center" vertical="center"/>
    </xf>
    <xf numFmtId="3" fontId="47" fillId="10" borderId="26" xfId="0" applyNumberFormat="1" applyFont="1" applyFill="1" applyBorder="1" applyAlignment="1">
      <alignment horizontal="center" vertical="center"/>
    </xf>
    <xf numFmtId="3" fontId="47" fillId="10" borderId="6" xfId="0" applyNumberFormat="1" applyFont="1" applyFill="1" applyBorder="1" applyAlignment="1">
      <alignment horizontal="center" vertical="center"/>
    </xf>
    <xf numFmtId="3" fontId="47" fillId="10" borderId="11" xfId="0" applyNumberFormat="1" applyFont="1" applyFill="1" applyBorder="1" applyAlignment="1">
      <alignment horizontal="center" vertical="center"/>
    </xf>
    <xf numFmtId="3" fontId="47" fillId="10" borderId="12" xfId="0" applyNumberFormat="1" applyFont="1" applyFill="1" applyBorder="1" applyAlignment="1">
      <alignment horizontal="center" vertical="center"/>
    </xf>
    <xf numFmtId="3" fontId="47" fillId="10" borderId="13" xfId="0" applyNumberFormat="1" applyFont="1" applyFill="1" applyBorder="1" applyAlignment="1">
      <alignment horizontal="center" vertical="center"/>
    </xf>
    <xf numFmtId="190" fontId="47" fillId="10" borderId="3" xfId="0" applyNumberFormat="1" applyFont="1" applyFill="1" applyBorder="1" applyAlignment="1">
      <alignment horizontal="center" vertical="center"/>
    </xf>
    <xf numFmtId="190" fontId="47" fillId="10" borderId="4" xfId="0" applyNumberFormat="1" applyFont="1" applyFill="1" applyBorder="1" applyAlignment="1">
      <alignment horizontal="center" vertical="center"/>
    </xf>
    <xf numFmtId="187" fontId="47" fillId="10" borderId="3" xfId="0" applyNumberFormat="1" applyFont="1" applyFill="1" applyBorder="1" applyAlignment="1">
      <alignment horizontal="center" vertical="center"/>
    </xf>
    <xf numFmtId="187" fontId="47" fillId="10" borderId="4" xfId="0" applyNumberFormat="1" applyFont="1" applyFill="1" applyBorder="1" applyAlignment="1">
      <alignment horizontal="center" vertical="center"/>
    </xf>
    <xf numFmtId="2" fontId="48" fillId="0" borderId="3" xfId="0" applyNumberFormat="1" applyFont="1" applyFill="1" applyBorder="1" applyAlignment="1">
      <alignment horizontal="center" vertical="center"/>
    </xf>
    <xf numFmtId="2" fontId="48" fillId="0" borderId="4" xfId="0" applyNumberFormat="1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/>
    </xf>
    <xf numFmtId="0" fontId="43" fillId="0" borderId="21" xfId="0" applyFont="1" applyFill="1" applyBorder="1" applyAlignment="1">
      <alignment horizontal="center"/>
    </xf>
    <xf numFmtId="0" fontId="44" fillId="11" borderId="7" xfId="0" applyFont="1" applyFill="1" applyBorder="1" applyAlignment="1">
      <alignment horizontal="center"/>
    </xf>
    <xf numFmtId="0" fontId="44" fillId="11" borderId="8" xfId="0" applyFont="1" applyFill="1" applyBorder="1" applyAlignment="1">
      <alignment horizontal="center"/>
    </xf>
    <xf numFmtId="0" fontId="44" fillId="11" borderId="25" xfId="0" applyFont="1" applyFill="1" applyBorder="1" applyAlignment="1">
      <alignment horizontal="center"/>
    </xf>
    <xf numFmtId="0" fontId="44" fillId="6" borderId="3" xfId="0" applyFont="1" applyFill="1" applyBorder="1" applyAlignment="1">
      <alignment horizontal="center"/>
    </xf>
    <xf numFmtId="0" fontId="44" fillId="6" borderId="1" xfId="0" applyFont="1" applyFill="1" applyBorder="1" applyAlignment="1">
      <alignment horizontal="center"/>
    </xf>
    <xf numFmtId="2" fontId="40" fillId="9" borderId="1" xfId="0" quotePrefix="1" applyNumberFormat="1" applyFont="1" applyFill="1" applyBorder="1" applyAlignment="1">
      <alignment horizontal="center" vertical="center" wrapText="1"/>
    </xf>
    <xf numFmtId="2" fontId="40" fillId="9" borderId="29" xfId="0" quotePrefix="1" applyNumberFormat="1" applyFont="1" applyFill="1" applyBorder="1" applyAlignment="1">
      <alignment horizontal="center" vertical="center" wrapText="1"/>
    </xf>
    <xf numFmtId="2" fontId="40" fillId="11" borderId="9" xfId="0" applyNumberFormat="1" applyFont="1" applyFill="1" applyBorder="1" applyAlignment="1">
      <alignment horizontal="center" vertical="center" wrapText="1"/>
    </xf>
    <xf numFmtId="2" fontId="40" fillId="11" borderId="10" xfId="0" applyNumberFormat="1" applyFont="1" applyFill="1" applyBorder="1" applyAlignment="1">
      <alignment horizontal="center" vertical="center" wrapText="1"/>
    </xf>
    <xf numFmtId="2" fontId="40" fillId="11" borderId="5" xfId="0" applyNumberFormat="1" applyFont="1" applyFill="1" applyBorder="1" applyAlignment="1">
      <alignment horizontal="center" vertical="center" wrapText="1"/>
    </xf>
    <xf numFmtId="2" fontId="40" fillId="11" borderId="6" xfId="0" applyNumberFormat="1" applyFont="1" applyFill="1" applyBorder="1" applyAlignment="1">
      <alignment horizontal="center" vertical="center" wrapText="1"/>
    </xf>
    <xf numFmtId="2" fontId="45" fillId="11" borderId="9" xfId="0" applyNumberFormat="1" applyFont="1" applyFill="1" applyBorder="1" applyAlignment="1">
      <alignment horizontal="center" vertical="center" wrapText="1"/>
    </xf>
    <xf numFmtId="2" fontId="45" fillId="11" borderId="10" xfId="0" applyNumberFormat="1" applyFont="1" applyFill="1" applyBorder="1" applyAlignment="1">
      <alignment horizontal="center" vertical="center" wrapText="1"/>
    </xf>
    <xf numFmtId="2" fontId="48" fillId="0" borderId="5" xfId="0" applyNumberFormat="1" applyFont="1" applyFill="1" applyBorder="1" applyAlignment="1">
      <alignment horizontal="center" vertical="center"/>
    </xf>
    <xf numFmtId="2" fontId="48" fillId="0" borderId="11" xfId="0" applyNumberFormat="1" applyFont="1" applyFill="1" applyBorder="1" applyAlignment="1">
      <alignment horizontal="center" vertical="center"/>
    </xf>
  </cellXfs>
  <cellStyles count="4">
    <cellStyle name="จุลภาค" xfId="1" builtinId="3"/>
    <cellStyle name="ปกติ" xfId="0" builtinId="0"/>
    <cellStyle name="ปกติ_ตารางสรุป" xfId="3" xr:uid="{00000000-0005-0000-0000-000003000000}"/>
    <cellStyle name="เปอร์เซ็นต์" xfId="2" builtinId="5"/>
  </cellStyles>
  <dxfs count="0"/>
  <tableStyles count="0" defaultTableStyle="TableStyleMedium2" defaultPivotStyle="PivotStyleLight16"/>
  <colors>
    <mruColors>
      <color rgb="FF0097CC"/>
      <color rgb="FFFFF7EB"/>
      <color rgb="FF97E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13" Type="http://schemas.openxmlformats.org/officeDocument/2006/relationships/image" Target="../media/image9.jpeg"/><Relationship Id="rId3" Type="http://schemas.microsoft.com/office/2007/relationships/hdphoto" Target="../media/hdphoto1.wdp"/><Relationship Id="rId7" Type="http://schemas.microsoft.com/office/2007/relationships/hdphoto" Target="../media/hdphoto2.wdp"/><Relationship Id="rId12" Type="http://schemas.openxmlformats.org/officeDocument/2006/relationships/image" Target="../media/image8.jpeg"/><Relationship Id="rId2" Type="http://schemas.openxmlformats.org/officeDocument/2006/relationships/image" Target="../media/image2.png"/><Relationship Id="rId16" Type="http://schemas.microsoft.com/office/2007/relationships/hdphoto" Target="../media/hdphoto6.wdp"/><Relationship Id="rId1" Type="http://schemas.openxmlformats.org/officeDocument/2006/relationships/image" Target="../media/image1.jpeg"/><Relationship Id="rId6" Type="http://schemas.openxmlformats.org/officeDocument/2006/relationships/image" Target="../media/image5.jpeg"/><Relationship Id="rId11" Type="http://schemas.microsoft.com/office/2007/relationships/hdphoto" Target="../media/hdphoto4.wdp"/><Relationship Id="rId5" Type="http://schemas.openxmlformats.org/officeDocument/2006/relationships/image" Target="../media/image4.png"/><Relationship Id="rId15" Type="http://schemas.openxmlformats.org/officeDocument/2006/relationships/image" Target="../media/image10.jpeg"/><Relationship Id="rId10" Type="http://schemas.openxmlformats.org/officeDocument/2006/relationships/image" Target="../media/image7.jpeg"/><Relationship Id="rId4" Type="http://schemas.openxmlformats.org/officeDocument/2006/relationships/image" Target="../media/image3.jpeg"/><Relationship Id="rId9" Type="http://schemas.microsoft.com/office/2007/relationships/hdphoto" Target="../media/hdphoto3.wdp"/><Relationship Id="rId14" Type="http://schemas.microsoft.com/office/2007/relationships/hdphoto" Target="../media/hdphoto5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79489</xdr:colOff>
      <xdr:row>8</xdr:row>
      <xdr:rowOff>34558</xdr:rowOff>
    </xdr:from>
    <xdr:to>
      <xdr:col>17</xdr:col>
      <xdr:colOff>187325</xdr:colOff>
      <xdr:row>10</xdr:row>
      <xdr:rowOff>105173</xdr:rowOff>
    </xdr:to>
    <xdr:sp macro="" textlink="">
      <xdr:nvSpPr>
        <xdr:cNvPr id="33" name="TextBox 57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10261714" y="2406283"/>
          <a:ext cx="2241436" cy="432565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ea typeface="+mn-ea"/>
              <a:cs typeface="TH SarabunPSK" pitchFamily="34" charset="-34"/>
            </a:rPr>
            <a:t>เขื่อนขุนด่านปราการชล</a:t>
          </a:r>
          <a:endParaRPr lang="en-US" sz="2400" b="1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ea typeface="+mn-ea"/>
            <a:cs typeface="TH SarabunPSK" pitchFamily="34" charset="-34"/>
          </a:endParaRPr>
        </a:p>
      </xdr:txBody>
    </xdr:sp>
    <xdr:clientData/>
  </xdr:twoCellAnchor>
  <xdr:twoCellAnchor>
    <xdr:from>
      <xdr:col>14</xdr:col>
      <xdr:colOff>181068</xdr:colOff>
      <xdr:row>14</xdr:row>
      <xdr:rowOff>17561</xdr:rowOff>
    </xdr:from>
    <xdr:to>
      <xdr:col>16</xdr:col>
      <xdr:colOff>689982</xdr:colOff>
      <xdr:row>16</xdr:row>
      <xdr:rowOff>112557</xdr:rowOff>
    </xdr:to>
    <xdr:sp macro="" textlink="">
      <xdr:nvSpPr>
        <xdr:cNvPr id="34" name="TextBox 5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10565641" y="3513933"/>
          <a:ext cx="1879585" cy="466703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</a:t>
          </a:r>
          <a:r>
            <a:rPr lang="th-TH" sz="2400" b="1" baseline="0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 คลอง</a:t>
          </a:r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สีเสียด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 editAs="oneCell">
    <xdr:from>
      <xdr:col>4</xdr:col>
      <xdr:colOff>873124</xdr:colOff>
      <xdr:row>4</xdr:row>
      <xdr:rowOff>52785</xdr:rowOff>
    </xdr:from>
    <xdr:to>
      <xdr:col>12</xdr:col>
      <xdr:colOff>297611</xdr:colOff>
      <xdr:row>29</xdr:row>
      <xdr:rowOff>6348</xdr:rowOff>
    </xdr:to>
    <xdr:pic>
      <xdr:nvPicPr>
        <xdr:cNvPr id="35" name="รูปภาพ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77" t="10037" r="37184" b="13686"/>
        <a:stretch/>
      </xdr:blipFill>
      <xdr:spPr>
        <a:xfrm>
          <a:off x="3816349" y="1700610"/>
          <a:ext cx="5414176" cy="5154213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14</xdr:col>
      <xdr:colOff>157836</xdr:colOff>
      <xdr:row>17</xdr:row>
      <xdr:rowOff>114670</xdr:rowOff>
    </xdr:from>
    <xdr:to>
      <xdr:col>16</xdr:col>
      <xdr:colOff>666750</xdr:colOff>
      <xdr:row>20</xdr:row>
      <xdr:rowOff>23812</xdr:rowOff>
    </xdr:to>
    <xdr:sp macro="" textlink="">
      <xdr:nvSpPr>
        <xdr:cNvPr id="36" name="TextBox 58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10340061" y="4115170"/>
          <a:ext cx="1880514" cy="452067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 คลองกลาง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14</xdr:col>
      <xdr:colOff>158348</xdr:colOff>
      <xdr:row>23</xdr:row>
      <xdr:rowOff>129009</xdr:rowOff>
    </xdr:from>
    <xdr:to>
      <xdr:col>16</xdr:col>
      <xdr:colOff>667262</xdr:colOff>
      <xdr:row>26</xdr:row>
      <xdr:rowOff>28422</xdr:rowOff>
    </xdr:to>
    <xdr:sp macro="" textlink="">
      <xdr:nvSpPr>
        <xdr:cNvPr id="37" name="TextBox 58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10528308" y="5260219"/>
          <a:ext cx="1891575" cy="452477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 คลองวังบอน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14</xdr:col>
      <xdr:colOff>166849</xdr:colOff>
      <xdr:row>20</xdr:row>
      <xdr:rowOff>107232</xdr:rowOff>
    </xdr:from>
    <xdr:to>
      <xdr:col>16</xdr:col>
      <xdr:colOff>675763</xdr:colOff>
      <xdr:row>23</xdr:row>
      <xdr:rowOff>17816</xdr:rowOff>
    </xdr:to>
    <xdr:sp macro="" textlink="">
      <xdr:nvSpPr>
        <xdr:cNvPr id="38" name="TextBox 58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10536809" y="4685377"/>
          <a:ext cx="1891575" cy="463649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 บ้านวังม่วง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761085</xdr:colOff>
      <xdr:row>8</xdr:row>
      <xdr:rowOff>67045</xdr:rowOff>
    </xdr:from>
    <xdr:to>
      <xdr:col>4</xdr:col>
      <xdr:colOff>873124</xdr:colOff>
      <xdr:row>10</xdr:row>
      <xdr:rowOff>150812</xdr:rowOff>
    </xdr:to>
    <xdr:sp macro="" textlink="">
      <xdr:nvSpPr>
        <xdr:cNvPr id="39" name="TextBox 5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1380210" y="2438770"/>
          <a:ext cx="2436139" cy="445717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 ทรายทอง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746942</xdr:colOff>
      <xdr:row>11</xdr:row>
      <xdr:rowOff>131411</xdr:rowOff>
    </xdr:from>
    <xdr:to>
      <xdr:col>4</xdr:col>
      <xdr:colOff>858981</xdr:colOff>
      <xdr:row>14</xdr:row>
      <xdr:rowOff>27564</xdr:rowOff>
    </xdr:to>
    <xdr:sp macro="" textlink="">
      <xdr:nvSpPr>
        <xdr:cNvPr id="40" name="TextBox 58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1353078" y="3075502"/>
          <a:ext cx="2435562" cy="458994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 ห้วยปรือ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7</xdr:col>
      <xdr:colOff>248180</xdr:colOff>
      <xdr:row>12</xdr:row>
      <xdr:rowOff>88076</xdr:rowOff>
    </xdr:from>
    <xdr:to>
      <xdr:col>7</xdr:col>
      <xdr:colOff>392180</xdr:colOff>
      <xdr:row>13</xdr:row>
      <xdr:rowOff>44717</xdr:rowOff>
    </xdr:to>
    <xdr:sp macro="" textlink="">
      <xdr:nvSpPr>
        <xdr:cNvPr id="41" name="วงรี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6356363" y="3194777"/>
          <a:ext cx="144000" cy="139388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158786</xdr:colOff>
      <xdr:row>14</xdr:row>
      <xdr:rowOff>61008</xdr:rowOff>
    </xdr:from>
    <xdr:to>
      <xdr:col>7</xdr:col>
      <xdr:colOff>302786</xdr:colOff>
      <xdr:row>15</xdr:row>
      <xdr:rowOff>25701</xdr:rowOff>
    </xdr:to>
    <xdr:sp macro="" textlink="">
      <xdr:nvSpPr>
        <xdr:cNvPr id="42" name="วงรี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6266969" y="3533203"/>
          <a:ext cx="144000" cy="147440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355975</xdr:colOff>
      <xdr:row>13</xdr:row>
      <xdr:rowOff>54497</xdr:rowOff>
    </xdr:from>
    <xdr:to>
      <xdr:col>7</xdr:col>
      <xdr:colOff>499975</xdr:colOff>
      <xdr:row>14</xdr:row>
      <xdr:rowOff>20913</xdr:rowOff>
    </xdr:to>
    <xdr:sp macro="" textlink="">
      <xdr:nvSpPr>
        <xdr:cNvPr id="43" name="วงรี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6464158" y="3343945"/>
          <a:ext cx="144000" cy="149163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612465</xdr:colOff>
      <xdr:row>16</xdr:row>
      <xdr:rowOff>50992</xdr:rowOff>
    </xdr:from>
    <xdr:to>
      <xdr:col>8</xdr:col>
      <xdr:colOff>751231</xdr:colOff>
      <xdr:row>17</xdr:row>
      <xdr:rowOff>18793</xdr:rowOff>
    </xdr:to>
    <xdr:sp macro="" textlink="">
      <xdr:nvSpPr>
        <xdr:cNvPr id="45" name="วงรี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7407334" y="3888681"/>
          <a:ext cx="138766" cy="150548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851898</xdr:colOff>
      <xdr:row>16</xdr:row>
      <xdr:rowOff>87236</xdr:rowOff>
    </xdr:from>
    <xdr:to>
      <xdr:col>9</xdr:col>
      <xdr:colOff>103745</xdr:colOff>
      <xdr:row>17</xdr:row>
      <xdr:rowOff>54343</xdr:rowOff>
    </xdr:to>
    <xdr:sp macro="" textlink="">
      <xdr:nvSpPr>
        <xdr:cNvPr id="46" name="วงรี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7646767" y="3924925"/>
          <a:ext cx="148969" cy="149854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38801</xdr:colOff>
      <xdr:row>16</xdr:row>
      <xdr:rowOff>135848</xdr:rowOff>
    </xdr:from>
    <xdr:to>
      <xdr:col>10</xdr:col>
      <xdr:colOff>178501</xdr:colOff>
      <xdr:row>17</xdr:row>
      <xdr:rowOff>100542</xdr:rowOff>
    </xdr:to>
    <xdr:sp macro="" textlink="">
      <xdr:nvSpPr>
        <xdr:cNvPr id="47" name="วงรี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7852624" y="3973537"/>
          <a:ext cx="139700" cy="147441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572916</xdr:colOff>
      <xdr:row>13</xdr:row>
      <xdr:rowOff>98757</xdr:rowOff>
    </xdr:from>
    <xdr:to>
      <xdr:col>8</xdr:col>
      <xdr:colOff>839524</xdr:colOff>
      <xdr:row>14</xdr:row>
      <xdr:rowOff>135463</xdr:rowOff>
    </xdr:to>
    <xdr:sp macro="" textlink="">
      <xdr:nvSpPr>
        <xdr:cNvPr id="48" name="วงรี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7367785" y="3388205"/>
          <a:ext cx="266608" cy="219453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710338</xdr:colOff>
      <xdr:row>9</xdr:row>
      <xdr:rowOff>107540</xdr:rowOff>
    </xdr:from>
    <xdr:to>
      <xdr:col>14</xdr:col>
      <xdr:colOff>88902</xdr:colOff>
      <xdr:row>13</xdr:row>
      <xdr:rowOff>96864</xdr:rowOff>
    </xdr:to>
    <xdr:sp macro="" textlink="">
      <xdr:nvSpPr>
        <xdr:cNvPr id="49" name="รูปแบบอิสระ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7498919" y="2650231"/>
          <a:ext cx="2970619" cy="699663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th-T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681148</xdr:colOff>
      <xdr:row>15</xdr:row>
      <xdr:rowOff>18556</xdr:rowOff>
    </xdr:from>
    <xdr:to>
      <xdr:col>14</xdr:col>
      <xdr:colOff>185854</xdr:colOff>
      <xdr:row>16</xdr:row>
      <xdr:rowOff>27689</xdr:rowOff>
    </xdr:to>
    <xdr:sp macro="" textlink="">
      <xdr:nvSpPr>
        <xdr:cNvPr id="50" name="รูปแบบอิสระ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7476017" y="3673498"/>
          <a:ext cx="3093195" cy="191880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th-T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40360</xdr:colOff>
      <xdr:row>17</xdr:row>
      <xdr:rowOff>56504</xdr:rowOff>
    </xdr:from>
    <xdr:to>
      <xdr:col>14</xdr:col>
      <xdr:colOff>139701</xdr:colOff>
      <xdr:row>21</xdr:row>
      <xdr:rowOff>126997</xdr:rowOff>
    </xdr:to>
    <xdr:sp macro="" textlink="">
      <xdr:nvSpPr>
        <xdr:cNvPr id="52" name="รูปแบบอิสระ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/>
      </xdr:nvSpPr>
      <xdr:spPr>
        <a:xfrm flipV="1">
          <a:off x="7724936" y="4019873"/>
          <a:ext cx="2795401" cy="780832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th-T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775291</xdr:colOff>
      <xdr:row>18</xdr:row>
      <xdr:rowOff>16614</xdr:rowOff>
    </xdr:from>
    <xdr:to>
      <xdr:col>14</xdr:col>
      <xdr:colOff>152403</xdr:colOff>
      <xdr:row>24</xdr:row>
      <xdr:rowOff>138541</xdr:rowOff>
    </xdr:to>
    <xdr:sp macro="" textlink="">
      <xdr:nvSpPr>
        <xdr:cNvPr id="53" name="รูปแบบอิสระ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/>
      </xdr:nvSpPr>
      <xdr:spPr>
        <a:xfrm flipV="1">
          <a:off x="7570160" y="4219797"/>
          <a:ext cx="2965601" cy="1218410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th-T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876295</xdr:colOff>
      <xdr:row>9</xdr:row>
      <xdr:rowOff>104542</xdr:rowOff>
    </xdr:from>
    <xdr:to>
      <xdr:col>7</xdr:col>
      <xdr:colOff>339025</xdr:colOff>
      <xdr:row>12</xdr:row>
      <xdr:rowOff>72647</xdr:rowOff>
    </xdr:to>
    <xdr:sp macro="" textlink="">
      <xdr:nvSpPr>
        <xdr:cNvPr id="54" name="รูปแบบอิสระ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/>
      </xdr:nvSpPr>
      <xdr:spPr>
        <a:xfrm flipH="1">
          <a:off x="3822587" y="2647233"/>
          <a:ext cx="2618896" cy="500859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800093</xdr:colOff>
      <xdr:row>15</xdr:row>
      <xdr:rowOff>24216</xdr:rowOff>
    </xdr:from>
    <xdr:to>
      <xdr:col>7</xdr:col>
      <xdr:colOff>234088</xdr:colOff>
      <xdr:row>16</xdr:row>
      <xdr:rowOff>62801</xdr:rowOff>
    </xdr:to>
    <xdr:sp macro="" textlink="">
      <xdr:nvSpPr>
        <xdr:cNvPr id="55" name="รูปแบบอิสระ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/>
      </xdr:nvSpPr>
      <xdr:spPr>
        <a:xfrm flipH="1" flipV="1">
          <a:off x="3746385" y="3632415"/>
          <a:ext cx="2590161" cy="216170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880339</xdr:colOff>
      <xdr:row>12</xdr:row>
      <xdr:rowOff>173181</xdr:rowOff>
    </xdr:from>
    <xdr:to>
      <xdr:col>7</xdr:col>
      <xdr:colOff>339025</xdr:colOff>
      <xdr:row>13</xdr:row>
      <xdr:rowOff>145296</xdr:rowOff>
    </xdr:to>
    <xdr:sp macro="" textlink="">
      <xdr:nvSpPr>
        <xdr:cNvPr id="56" name="รูปแบบอิสระ 55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/>
      </xdr:nvSpPr>
      <xdr:spPr>
        <a:xfrm flipH="1" flipV="1">
          <a:off x="3826631" y="3248626"/>
          <a:ext cx="2614852" cy="149700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  <a:gd name="connsiteX0" fmla="*/ 1888593 w 1888593"/>
            <a:gd name="connsiteY0" fmla="*/ 718705 h 718705"/>
            <a:gd name="connsiteX1" fmla="*/ 110593 w 1888593"/>
            <a:gd name="connsiteY1" fmla="*/ 718705 h 718705"/>
            <a:gd name="connsiteX2" fmla="*/ 0 w 1888593"/>
            <a:gd name="connsiteY2" fmla="*/ 0 h 718705"/>
            <a:gd name="connsiteX0" fmla="*/ 1888593 w 1888593"/>
            <a:gd name="connsiteY0" fmla="*/ 718705 h 766619"/>
            <a:gd name="connsiteX1" fmla="*/ 595502 w 1888593"/>
            <a:gd name="connsiteY1" fmla="*/ 766619 h 766619"/>
            <a:gd name="connsiteX2" fmla="*/ 0 w 1888593"/>
            <a:gd name="connsiteY2" fmla="*/ 0 h 7666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888593" h="766619">
              <a:moveTo>
                <a:pt x="1888593" y="718705"/>
              </a:moveTo>
              <a:lnTo>
                <a:pt x="595502" y="766619"/>
              </a:lnTo>
              <a:lnTo>
                <a:pt x="0" y="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718903</xdr:colOff>
      <xdr:row>18</xdr:row>
      <xdr:rowOff>23461</xdr:rowOff>
    </xdr:from>
    <xdr:to>
      <xdr:col>4</xdr:col>
      <xdr:colOff>830942</xdr:colOff>
      <xdr:row>20</xdr:row>
      <xdr:rowOff>117041</xdr:rowOff>
    </xdr:to>
    <xdr:sp macro="" textlink="">
      <xdr:nvSpPr>
        <xdr:cNvPr id="57" name="TextBox 5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1325039" y="4280847"/>
          <a:ext cx="2435562" cy="468808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ปตร.คลองบ้านนา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4</xdr:col>
      <xdr:colOff>834745</xdr:colOff>
      <xdr:row>16</xdr:row>
      <xdr:rowOff>110755</xdr:rowOff>
    </xdr:from>
    <xdr:to>
      <xdr:col>5</xdr:col>
      <xdr:colOff>625770</xdr:colOff>
      <xdr:row>19</xdr:row>
      <xdr:rowOff>73265</xdr:rowOff>
    </xdr:to>
    <xdr:sp macro="" textlink="">
      <xdr:nvSpPr>
        <xdr:cNvPr id="58" name="รูปแบบอิสระ 5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/>
      </xdr:nvSpPr>
      <xdr:spPr>
        <a:xfrm flipH="1" flipV="1">
          <a:off x="3780850" y="3948444"/>
          <a:ext cx="1446824" cy="510751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620233</xdr:colOff>
      <xdr:row>20</xdr:row>
      <xdr:rowOff>22151</xdr:rowOff>
    </xdr:from>
    <xdr:to>
      <xdr:col>14</xdr:col>
      <xdr:colOff>291895</xdr:colOff>
      <xdr:row>27</xdr:row>
      <xdr:rowOff>138262</xdr:rowOff>
    </xdr:to>
    <xdr:sp macro="" textlink="">
      <xdr:nvSpPr>
        <xdr:cNvPr id="59" name="รูปแบบอิสระ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/>
      </xdr:nvSpPr>
      <xdr:spPr>
        <a:xfrm flipV="1">
          <a:off x="7415102" y="4590828"/>
          <a:ext cx="3260151" cy="1467332"/>
        </a:xfrm>
        <a:custGeom>
          <a:avLst/>
          <a:gdLst>
            <a:gd name="connsiteX0" fmla="*/ 1828800 w 1828800"/>
            <a:gd name="connsiteY0" fmla="*/ 0 h 1054100"/>
            <a:gd name="connsiteX1" fmla="*/ 0 w 1828800"/>
            <a:gd name="connsiteY1" fmla="*/ 38100 h 1054100"/>
            <a:gd name="connsiteX2" fmla="*/ 50800 w 1828800"/>
            <a:gd name="connsiteY2" fmla="*/ 1054100 h 1054100"/>
            <a:gd name="connsiteX0" fmla="*/ 1778000 w 1778000"/>
            <a:gd name="connsiteY0" fmla="*/ 0 h 1054100"/>
            <a:gd name="connsiteX1" fmla="*/ 0 w 1778000"/>
            <a:gd name="connsiteY1" fmla="*/ 0 h 1054100"/>
            <a:gd name="connsiteX2" fmla="*/ 0 w 1778000"/>
            <a:gd name="connsiteY2" fmla="*/ 1054100 h 1054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778000" h="1054100">
              <a:moveTo>
                <a:pt x="1778000" y="0"/>
              </a:moveTo>
              <a:lnTo>
                <a:pt x="0" y="0"/>
              </a:lnTo>
              <a:lnTo>
                <a:pt x="0" y="1054100"/>
              </a:lnTo>
            </a:path>
          </a:pathLst>
        </a:custGeom>
        <a:noFill/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th-T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1</xdr:colOff>
      <xdr:row>1</xdr:row>
      <xdr:rowOff>68034</xdr:rowOff>
    </xdr:from>
    <xdr:to>
      <xdr:col>2</xdr:col>
      <xdr:colOff>1073728</xdr:colOff>
      <xdr:row>3</xdr:row>
      <xdr:rowOff>346364</xdr:rowOff>
    </xdr:to>
    <xdr:pic>
      <xdr:nvPicPr>
        <xdr:cNvPr id="60" name="รูปภาพ 5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112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137" y="310489"/>
          <a:ext cx="1073727" cy="1213511"/>
        </a:xfrm>
        <a:prstGeom prst="rect">
          <a:avLst/>
        </a:prstGeom>
      </xdr:spPr>
    </xdr:pic>
    <xdr:clientData/>
  </xdr:twoCellAnchor>
  <xdr:twoCellAnchor>
    <xdr:from>
      <xdr:col>2</xdr:col>
      <xdr:colOff>732510</xdr:colOff>
      <xdr:row>14</xdr:row>
      <xdr:rowOff>164564</xdr:rowOff>
    </xdr:from>
    <xdr:to>
      <xdr:col>4</xdr:col>
      <xdr:colOff>844549</xdr:colOff>
      <xdr:row>17</xdr:row>
      <xdr:rowOff>61913</xdr:rowOff>
    </xdr:to>
    <xdr:sp macro="" textlink="">
      <xdr:nvSpPr>
        <xdr:cNvPr id="61" name="TextBox 58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/>
      </xdr:nvSpPr>
      <xdr:spPr>
        <a:xfrm>
          <a:off x="1338646" y="3671496"/>
          <a:ext cx="2435562" cy="460190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อ่างฯ คลองโบด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14</xdr:col>
      <xdr:colOff>157547</xdr:colOff>
      <xdr:row>26</xdr:row>
      <xdr:rowOff>107166</xdr:rowOff>
    </xdr:from>
    <xdr:to>
      <xdr:col>16</xdr:col>
      <xdr:colOff>675409</xdr:colOff>
      <xdr:row>28</xdr:row>
      <xdr:rowOff>433</xdr:rowOff>
    </xdr:to>
    <xdr:sp macro="" textlink="">
      <xdr:nvSpPr>
        <xdr:cNvPr id="62" name="TextBox 58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/>
      </xdr:nvSpPr>
      <xdr:spPr>
        <a:xfrm>
          <a:off x="10339772" y="5736441"/>
          <a:ext cx="1889462" cy="436192"/>
        </a:xfrm>
        <a:prstGeom prst="rect">
          <a:avLst/>
        </a:prstGeom>
        <a:solidFill>
          <a:srgbClr val="E497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400" b="1">
              <a:solidFill>
                <a:schemeClr val="tx1">
                  <a:lumMod val="95000"/>
                  <a:lumOff val="5000"/>
                </a:schemeClr>
              </a:solidFill>
              <a:latin typeface="TH SarabunPSK" pitchFamily="34" charset="-34"/>
              <a:cs typeface="TH SarabunPSK" pitchFamily="34" charset="-34"/>
            </a:rPr>
            <a:t>ปตร.คลองยาง</a:t>
          </a:r>
          <a:endParaRPr lang="en-US" sz="2400" b="1" baseline="0">
            <a:solidFill>
              <a:schemeClr val="tx1">
                <a:lumMod val="95000"/>
                <a:lumOff val="5000"/>
              </a:schemeClr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21</xdr:col>
      <xdr:colOff>183173</xdr:colOff>
      <xdr:row>25</xdr:row>
      <xdr:rowOff>139212</xdr:rowOff>
    </xdr:from>
    <xdr:to>
      <xdr:col>22</xdr:col>
      <xdr:colOff>21981</xdr:colOff>
      <xdr:row>26</xdr:row>
      <xdr:rowOff>87923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525750" y="5641731"/>
          <a:ext cx="593481" cy="131884"/>
        </a:xfrm>
        <a:prstGeom prst="rect">
          <a:avLst/>
        </a:prstGeom>
        <a:solidFill>
          <a:srgbClr val="FFF7EB"/>
        </a:solidFill>
        <a:ln>
          <a:solidFill>
            <a:srgbClr val="FFF7E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266614</xdr:colOff>
      <xdr:row>26</xdr:row>
      <xdr:rowOff>145075</xdr:rowOff>
    </xdr:from>
    <xdr:to>
      <xdr:col>8</xdr:col>
      <xdr:colOff>325229</xdr:colOff>
      <xdr:row>27</xdr:row>
      <xdr:rowOff>79132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 txBox="1"/>
      </xdr:nvSpPr>
      <xdr:spPr>
        <a:xfrm rot="20725424">
          <a:off x="6373820" y="5748016"/>
          <a:ext cx="742174" cy="191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r>
            <a:rPr lang="th-TH" sz="1000" b="1">
              <a:solidFill>
                <a:srgbClr val="0097CC"/>
              </a:solidFill>
              <a:latin typeface="TH Sarabun New" pitchFamily="34" charset="-34"/>
              <a:cs typeface="TH Sarabun New" pitchFamily="34" charset="-34"/>
            </a:rPr>
            <a:t>แม่น้ำปราจีนบุรี</a:t>
          </a:r>
        </a:p>
      </xdr:txBody>
    </xdr:sp>
    <xdr:clientData/>
  </xdr:twoCellAnchor>
  <xdr:twoCellAnchor>
    <xdr:from>
      <xdr:col>6</xdr:col>
      <xdr:colOff>473318</xdr:colOff>
      <xdr:row>18</xdr:row>
      <xdr:rowOff>63013</xdr:rowOff>
    </xdr:from>
    <xdr:to>
      <xdr:col>7</xdr:col>
      <xdr:colOff>465991</xdr:colOff>
      <xdr:row>19</xdr:row>
      <xdr:rowOff>70340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 txBox="1"/>
      </xdr:nvSpPr>
      <xdr:spPr>
        <a:xfrm rot="20225996">
          <a:off x="5821972" y="4283321"/>
          <a:ext cx="74734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r>
            <a:rPr lang="th-TH" sz="1000" b="1">
              <a:solidFill>
                <a:srgbClr val="0097CC"/>
              </a:solidFill>
              <a:latin typeface="TH Sarabun New" pitchFamily="34" charset="-34"/>
              <a:cs typeface="TH Sarabun New" pitchFamily="34" charset="-34"/>
            </a:rPr>
            <a:t>แม่น้ำนครนายก</a:t>
          </a:r>
        </a:p>
      </xdr:txBody>
    </xdr:sp>
    <xdr:clientData/>
  </xdr:twoCellAnchor>
  <xdr:twoCellAnchor>
    <xdr:from>
      <xdr:col>17</xdr:col>
      <xdr:colOff>186704</xdr:colOff>
      <xdr:row>4</xdr:row>
      <xdr:rowOff>169271</xdr:rowOff>
    </xdr:from>
    <xdr:to>
      <xdr:col>24</xdr:col>
      <xdr:colOff>1121854</xdr:colOff>
      <xdr:row>29</xdr:row>
      <xdr:rowOff>221226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pSpPr/>
      </xdr:nvGrpSpPr>
      <xdr:grpSpPr>
        <a:xfrm>
          <a:off x="12658104" y="1832971"/>
          <a:ext cx="6104050" cy="4776355"/>
          <a:chOff x="12696265" y="1797017"/>
          <a:chExt cx="6118412" cy="4836866"/>
        </a:xfrm>
      </xdr:grpSpPr>
      <xdr:pic>
        <xdr:nvPicPr>
          <xdr:cNvPr id="67" name="รูปภาพ 66" descr="Image result for à¸­à¹à¸²à¸à¸à¸£à¸²à¸¢à¸à¸­à¸">
            <a:extLst>
              <a:ext uri="{FF2B5EF4-FFF2-40B4-BE49-F238E27FC236}">
                <a16:creationId xmlns:a16="http://schemas.microsoft.com/office/drawing/2014/main" id="{00000000-0008-0000-0400-000043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490" b="9681"/>
          <a:stretch/>
        </xdr:blipFill>
        <xdr:spPr bwMode="auto">
          <a:xfrm>
            <a:off x="16775207" y="1927411"/>
            <a:ext cx="1918626" cy="1434354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สี่เหลี่ยมผืนผ้า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12696265" y="1797017"/>
            <a:ext cx="6118412" cy="483686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pic>
        <xdr:nvPicPr>
          <xdr:cNvPr id="66" name="Picture 8" descr="D:\0โครงการชลประทานนครนายก\รายงานสถานการ\คลองโบด\185322.jpg">
            <a:extLst>
              <a:ext uri="{FF2B5EF4-FFF2-40B4-BE49-F238E27FC236}">
                <a16:creationId xmlns:a16="http://schemas.microsoft.com/office/drawing/2014/main" id="{00000000-0008-0000-0400-000042000000}"/>
              </a:ext>
            </a:extLst>
          </xdr:cNvPr>
          <xdr:cNvPicPr>
            <a:picLocks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836848" y="3494196"/>
            <a:ext cx="1918800" cy="143280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/>
        </xdr:nvSpPr>
        <xdr:spPr>
          <a:xfrm>
            <a:off x="16813492" y="1947891"/>
            <a:ext cx="1829797" cy="3429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ทรายทอง 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65.55</a:t>
            </a:r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%</a:t>
            </a:r>
          </a:p>
        </xdr:txBody>
      </xdr:sp>
      <xdr:sp macro="" textlink="">
        <xdr:nvSpPr>
          <xdr:cNvPr id="68" name="TextBox 67">
            <a:extLst>
              <a:ext uri="{FF2B5EF4-FFF2-40B4-BE49-F238E27FC236}">
                <a16:creationId xmlns:a16="http://schemas.microsoft.com/office/drawing/2014/main" id="{00000000-0008-0000-0400-000044000000}"/>
              </a:ext>
            </a:extLst>
          </xdr:cNvPr>
          <xdr:cNvSpPr txBox="1"/>
        </xdr:nvSpPr>
        <xdr:spPr>
          <a:xfrm>
            <a:off x="12861600" y="3526159"/>
            <a:ext cx="1865081" cy="34020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คลองโบด 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31.04%</a:t>
            </a:r>
            <a:endParaRPr lang="th-TH" sz="1600" b="1">
              <a:solidFill>
                <a:schemeClr val="dk1"/>
              </a:solidFill>
              <a:latin typeface="TH Sarabun New" pitchFamily="34" charset="-34"/>
              <a:ea typeface="+mn-ea"/>
              <a:cs typeface="TH Sarabun New" pitchFamily="34" charset="-34"/>
            </a:endParaRPr>
          </a:p>
        </xdr:txBody>
      </xdr:sp>
      <xdr:pic>
        <xdr:nvPicPr>
          <xdr:cNvPr id="69" name="Picture 4">
            <a:extLst>
              <a:ext uri="{FF2B5EF4-FFF2-40B4-BE49-F238E27FC236}">
                <a16:creationId xmlns:a16="http://schemas.microsoft.com/office/drawing/2014/main" id="{00000000-0008-0000-0400-000045000000}"/>
              </a:ext>
            </a:extLst>
          </xdr:cNvPr>
          <xdr:cNvPicPr>
            <a:picLocks noChangeArrowheads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brightnessContrast bright="40000"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4814178" y="3496237"/>
            <a:ext cx="1918800" cy="143280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0" name="TextBox 69">
            <a:extLst>
              <a:ext uri="{FF2B5EF4-FFF2-40B4-BE49-F238E27FC236}">
                <a16:creationId xmlns:a16="http://schemas.microsoft.com/office/drawing/2014/main" id="{00000000-0008-0000-0400-000046000000}"/>
              </a:ext>
            </a:extLst>
          </xdr:cNvPr>
          <xdr:cNvSpPr txBox="1"/>
        </xdr:nvSpPr>
        <xdr:spPr>
          <a:xfrm>
            <a:off x="14877119" y="3477346"/>
            <a:ext cx="1760103" cy="38453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ห้วยปรือ 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26.47</a:t>
            </a:r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%</a:t>
            </a:r>
          </a:p>
        </xdr:txBody>
      </xdr:sp>
      <xdr:pic>
        <xdr:nvPicPr>
          <xdr:cNvPr id="71" name="Picture 7">
            <a:extLst>
              <a:ext uri="{FF2B5EF4-FFF2-40B4-BE49-F238E27FC236}">
                <a16:creationId xmlns:a16="http://schemas.microsoft.com/office/drawing/2014/main" id="{00000000-0008-0000-0400-000047000000}"/>
              </a:ext>
            </a:extLst>
          </xdr:cNvPr>
          <xdr:cNvPicPr>
            <a:picLocks noChangeArrowheads="1"/>
          </xdr:cNvPicPr>
        </xdr:nvPicPr>
        <xdr:blipFill rotWithShape="1"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rightnessContrast bright="40000"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8426" r="6724"/>
          <a:stretch/>
        </xdr:blipFill>
        <xdr:spPr bwMode="auto">
          <a:xfrm>
            <a:off x="16775207" y="3496235"/>
            <a:ext cx="1918800" cy="143280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2" name="TextBox 71">
            <a:extLst>
              <a:ext uri="{FF2B5EF4-FFF2-40B4-BE49-F238E27FC236}">
                <a16:creationId xmlns:a16="http://schemas.microsoft.com/office/drawing/2014/main" id="{00000000-0008-0000-0400-000048000000}"/>
              </a:ext>
            </a:extLst>
          </xdr:cNvPr>
          <xdr:cNvSpPr txBox="1"/>
        </xdr:nvSpPr>
        <xdr:spPr>
          <a:xfrm>
            <a:off x="16778756" y="3558702"/>
            <a:ext cx="1912296" cy="30914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คลองสีเสียด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86.49</a:t>
            </a:r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%</a:t>
            </a:r>
          </a:p>
        </xdr:txBody>
      </xdr:sp>
      <xdr:pic>
        <xdr:nvPicPr>
          <xdr:cNvPr id="73" name="Picture 2" descr="C:\Users\withita\Desktop\ข่าว ผอ\S__14704730.jpg">
            <a:extLst>
              <a:ext uri="{FF2B5EF4-FFF2-40B4-BE49-F238E27FC236}">
                <a16:creationId xmlns:a16="http://schemas.microsoft.com/office/drawing/2014/main" id="{00000000-0008-0000-0400-000049000000}"/>
              </a:ext>
            </a:extLst>
          </xdr:cNvPr>
          <xdr:cNvPicPr>
            <a:picLocks noChangeArrowheads="1"/>
          </xdr:cNvPicPr>
        </xdr:nvPicPr>
        <xdr:blipFill rotWithShape="1"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3917" t="17924" r="1811" b="17531"/>
          <a:stretch/>
        </xdr:blipFill>
        <xdr:spPr bwMode="auto">
          <a:xfrm>
            <a:off x="12841939" y="5053850"/>
            <a:ext cx="1918800" cy="143280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4" name="TextBox 73">
            <a:extLst>
              <a:ext uri="{FF2B5EF4-FFF2-40B4-BE49-F238E27FC236}">
                <a16:creationId xmlns:a16="http://schemas.microsoft.com/office/drawing/2014/main" id="{00000000-0008-0000-0400-00004A000000}"/>
              </a:ext>
            </a:extLst>
          </xdr:cNvPr>
          <xdr:cNvSpPr txBox="1"/>
        </xdr:nvSpPr>
        <xdr:spPr>
          <a:xfrm>
            <a:off x="12856698" y="5120697"/>
            <a:ext cx="1838142" cy="31000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บ้านวังม่วง 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26.25</a:t>
            </a:r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%</a:t>
            </a:r>
          </a:p>
        </xdr:txBody>
      </xdr:sp>
      <xdr:pic>
        <xdr:nvPicPr>
          <xdr:cNvPr id="75" name="Picture 2" descr="C:\Users\withita\Desktop\ข่าว ผอ\49839890.jpg">
            <a:extLst>
              <a:ext uri="{FF2B5EF4-FFF2-40B4-BE49-F238E27FC236}">
                <a16:creationId xmlns:a16="http://schemas.microsoft.com/office/drawing/2014/main" id="{00000000-0008-0000-0400-00004B000000}"/>
              </a:ext>
            </a:extLst>
          </xdr:cNvPr>
          <xdr:cNvPicPr>
            <a:picLocks noChangeArrowheads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7089"/>
          <a:stretch/>
        </xdr:blipFill>
        <xdr:spPr bwMode="auto">
          <a:xfrm>
            <a:off x="14814180" y="5056994"/>
            <a:ext cx="1918800" cy="143280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6" name="TextBox 75">
            <a:extLst>
              <a:ext uri="{FF2B5EF4-FFF2-40B4-BE49-F238E27FC236}">
                <a16:creationId xmlns:a16="http://schemas.microsoft.com/office/drawing/2014/main" id="{00000000-0008-0000-0400-00004C000000}"/>
              </a:ext>
            </a:extLst>
          </xdr:cNvPr>
          <xdr:cNvSpPr txBox="1"/>
        </xdr:nvSpPr>
        <xdr:spPr>
          <a:xfrm>
            <a:off x="14836589" y="5120697"/>
            <a:ext cx="1943924" cy="35433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คลองวังบอน</a:t>
            </a:r>
            <a:r>
              <a:rPr lang="en-US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50.84%</a:t>
            </a:r>
            <a:endParaRPr lang="th-TH" sz="1600" b="1">
              <a:solidFill>
                <a:schemeClr val="dk1"/>
              </a:solidFill>
              <a:latin typeface="TH Sarabun New" pitchFamily="34" charset="-34"/>
              <a:ea typeface="+mn-ea"/>
              <a:cs typeface="TH Sarabun New" pitchFamily="34" charset="-34"/>
            </a:endParaRPr>
          </a:p>
        </xdr:txBody>
      </xdr:sp>
      <xdr:pic>
        <xdr:nvPicPr>
          <xdr:cNvPr id="77" name="Picture 3" descr="C:\Users\withita\Desktop\ข่าว ผอ\6455-1.jpg">
            <a:extLst>
              <a:ext uri="{FF2B5EF4-FFF2-40B4-BE49-F238E27FC236}">
                <a16:creationId xmlns:a16="http://schemas.microsoft.com/office/drawing/2014/main" id="{00000000-0008-0000-0400-00004D000000}"/>
              </a:ext>
            </a:extLst>
          </xdr:cNvPr>
          <xdr:cNvPicPr>
            <a:picLocks noChangeArrowheads="1"/>
          </xdr:cNvPicPr>
        </xdr:nvPicPr>
        <xdr:blipFill rotWithShape="1">
          <a:blip xmlns:r="http://schemas.openxmlformats.org/officeDocument/2006/relationships" r:embed="rId13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rightnessContrast contras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8824"/>
          <a:stretch/>
        </xdr:blipFill>
        <xdr:spPr bwMode="auto">
          <a:xfrm>
            <a:off x="16786413" y="5053852"/>
            <a:ext cx="1918800" cy="143280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8" name="TextBox 77">
            <a:extLst>
              <a:ext uri="{FF2B5EF4-FFF2-40B4-BE49-F238E27FC236}">
                <a16:creationId xmlns:a16="http://schemas.microsoft.com/office/drawing/2014/main" id="{00000000-0008-0000-0400-00004E000000}"/>
              </a:ext>
            </a:extLst>
          </xdr:cNvPr>
          <xdr:cNvSpPr txBox="1"/>
        </xdr:nvSpPr>
        <xdr:spPr>
          <a:xfrm>
            <a:off x="16844219" y="5120756"/>
            <a:ext cx="1759322" cy="32339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อ่างฯ คลองกลาง</a:t>
            </a:r>
            <a:r>
              <a:rPr lang="en-US" sz="1600" b="1" baseline="0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  71.19</a:t>
            </a:r>
            <a:r>
              <a:rPr lang="th-TH" sz="1600" b="1">
                <a:solidFill>
                  <a:schemeClr val="dk1"/>
                </a:solidFill>
                <a:latin typeface="TH Sarabun New" pitchFamily="34" charset="-34"/>
                <a:ea typeface="+mn-ea"/>
                <a:cs typeface="TH Sarabun New" pitchFamily="34" charset="-34"/>
              </a:rPr>
              <a:t>%</a:t>
            </a:r>
          </a:p>
        </xdr:txBody>
      </xdr:sp>
      <xdr:pic>
        <xdr:nvPicPr>
          <xdr:cNvPr id="79" name="รูปภาพ 78" descr="Image result for à¹à¸à¸·à¹à¸­à¸à¸à¸¸à¸à¸à¹à¸²à¸">
            <a:extLst>
              <a:ext uri="{FF2B5EF4-FFF2-40B4-BE49-F238E27FC236}">
                <a16:creationId xmlns:a16="http://schemas.microsoft.com/office/drawing/2014/main" id="{00000000-0008-0000-0400-00004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BEBA8EAE-BF5A-486C-A8C5-ECC9F3942E4B}">
                <a14:imgProps xmlns:a14="http://schemas.microsoft.com/office/drawing/2010/main">
                  <a14:imgLayer r:embed="rId16">
                    <a14:imgEffect>
                      <a14:brightnessContrast bright="20000"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841939" y="1938616"/>
            <a:ext cx="3866032" cy="1434353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0" name="TextBox 79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SpPr txBox="1"/>
        </xdr:nvSpPr>
        <xdr:spPr>
          <a:xfrm>
            <a:off x="13687285" y="2012974"/>
            <a:ext cx="2329013" cy="295772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th-TH" sz="1600" b="1">
                <a:latin typeface="TH Sarabun New" pitchFamily="34" charset="-34"/>
                <a:cs typeface="TH Sarabun New" pitchFamily="34" charset="-34"/>
              </a:rPr>
              <a:t>เขื่อนขุนด่านปราการชล</a:t>
            </a:r>
            <a:r>
              <a:rPr lang="en-US" sz="1600" b="1" baseline="0">
                <a:latin typeface="TH Sarabun New" pitchFamily="34" charset="-34"/>
                <a:cs typeface="TH Sarabun New" pitchFamily="34" charset="-34"/>
              </a:rPr>
              <a:t> 46.46</a:t>
            </a:r>
            <a:r>
              <a:rPr lang="th-TH" sz="1600" b="1" baseline="0">
                <a:latin typeface="TH Sarabun New" pitchFamily="34" charset="-34"/>
                <a:cs typeface="TH Sarabun New" pitchFamily="34" charset="-34"/>
              </a:rPr>
              <a:t>%</a:t>
            </a:r>
            <a:endParaRPr lang="th-TH" sz="1600" b="1">
              <a:latin typeface="TH Sarabun New" pitchFamily="34" charset="-34"/>
              <a:cs typeface="TH Sarabun New" pitchFamily="34" charset="-34"/>
            </a:endParaRPr>
          </a:p>
        </xdr:txBody>
      </xdr:sp>
    </xdr:grpSp>
    <xdr:clientData/>
  </xdr:twoCellAnchor>
  <xdr:twoCellAnchor>
    <xdr:from>
      <xdr:col>10</xdr:col>
      <xdr:colOff>197469</xdr:colOff>
      <xdr:row>17</xdr:row>
      <xdr:rowOff>34847</xdr:rowOff>
    </xdr:from>
    <xdr:to>
      <xdr:col>14</xdr:col>
      <xdr:colOff>157836</xdr:colOff>
      <xdr:row>18</xdr:row>
      <xdr:rowOff>162168</xdr:rowOff>
    </xdr:to>
    <xdr:cxnSp macro="">
      <xdr:nvCxnSpPr>
        <xdr:cNvPr id="6" name="ลูกศรเชื่อมต่อแบบตรง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>
          <a:stCxn id="36" idx="1"/>
        </xdr:cNvCxnSpPr>
      </xdr:nvCxnSpPr>
      <xdr:spPr>
        <a:xfrm flipH="1" flipV="1">
          <a:off x="8014939" y="4088780"/>
          <a:ext cx="2527470" cy="313175"/>
        </a:xfrm>
        <a:prstGeom prst="straightConnector1">
          <a:avLst/>
        </a:prstGeom>
        <a:ln w="28575">
          <a:solidFill>
            <a:srgbClr val="7030A0"/>
          </a:solidFill>
          <a:prstDash val="sys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701534</xdr:colOff>
      <xdr:row>17</xdr:row>
      <xdr:rowOff>42277</xdr:rowOff>
    </xdr:from>
    <xdr:to>
      <xdr:col>8</xdr:col>
      <xdr:colOff>849376</xdr:colOff>
      <xdr:row>18</xdr:row>
      <xdr:rowOff>9385</xdr:rowOff>
    </xdr:to>
    <xdr:sp macro="" textlink="">
      <xdr:nvSpPr>
        <xdr:cNvPr id="63" name="วงรี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/>
      </xdr:nvSpPr>
      <xdr:spPr>
        <a:xfrm>
          <a:off x="7496403" y="4062713"/>
          <a:ext cx="147842" cy="149855"/>
        </a:xfrm>
        <a:prstGeom prst="ellips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T53"/>
  <sheetViews>
    <sheetView zoomScale="95" zoomScaleNormal="95" workbookViewId="0">
      <selection activeCell="Q9" sqref="Q9"/>
    </sheetView>
  </sheetViews>
  <sheetFormatPr defaultRowHeight="15.6"/>
  <cols>
    <col min="1" max="1" width="15.09765625" style="99" customWidth="1"/>
    <col min="2" max="2" width="2" style="99" customWidth="1"/>
    <col min="3" max="3" width="6.19921875" style="102" customWidth="1"/>
    <col min="4" max="4" width="9.19921875" style="99" customWidth="1"/>
    <col min="5" max="5" width="8.69921875" style="99" customWidth="1"/>
    <col min="6" max="6" width="9.8984375" style="99" customWidth="1"/>
    <col min="7" max="7" width="4.3984375" style="99" customWidth="1"/>
    <col min="8" max="8" width="4.69921875" style="99" customWidth="1"/>
    <col min="9" max="9" width="7.5" style="99" customWidth="1"/>
    <col min="10" max="10" width="8.3984375" style="99" customWidth="1"/>
    <col min="11" max="11" width="8" style="99" customWidth="1"/>
    <col min="12" max="12" width="8.19921875" style="99" customWidth="1"/>
    <col min="13" max="13" width="7.3984375" style="99" customWidth="1"/>
    <col min="14" max="14" width="6.5" style="100" customWidth="1"/>
    <col min="15" max="15" width="7.5" style="99" customWidth="1"/>
    <col min="16" max="16" width="24" style="99" customWidth="1"/>
    <col min="17" max="17" width="9" style="101" customWidth="1"/>
    <col min="18" max="256" width="9" style="99"/>
    <col min="257" max="257" width="17.59765625" style="99" customWidth="1"/>
    <col min="258" max="258" width="2.5" style="99" customWidth="1"/>
    <col min="259" max="259" width="7.8984375" style="99" customWidth="1"/>
    <col min="260" max="260" width="10.09765625" style="99" customWidth="1"/>
    <col min="261" max="261" width="9.59765625" style="99" customWidth="1"/>
    <col min="262" max="262" width="10.59765625" style="99" customWidth="1"/>
    <col min="263" max="263" width="5" style="99" customWidth="1"/>
    <col min="264" max="264" width="7.5" style="99" customWidth="1"/>
    <col min="265" max="265" width="8.69921875" style="99" customWidth="1"/>
    <col min="266" max="266" width="7.5" style="99" customWidth="1"/>
    <col min="267" max="267" width="6.5" style="99" customWidth="1"/>
    <col min="268" max="268" width="5" style="99" customWidth="1"/>
    <col min="269" max="269" width="8.09765625" style="99" customWidth="1"/>
    <col min="270" max="270" width="19.59765625" style="99" customWidth="1"/>
    <col min="271" max="512" width="9" style="99"/>
    <col min="513" max="513" width="17.59765625" style="99" customWidth="1"/>
    <col min="514" max="514" width="2.5" style="99" customWidth="1"/>
    <col min="515" max="515" width="7.8984375" style="99" customWidth="1"/>
    <col min="516" max="516" width="10.09765625" style="99" customWidth="1"/>
    <col min="517" max="517" width="9.59765625" style="99" customWidth="1"/>
    <col min="518" max="518" width="10.59765625" style="99" customWidth="1"/>
    <col min="519" max="519" width="5" style="99" customWidth="1"/>
    <col min="520" max="520" width="7.5" style="99" customWidth="1"/>
    <col min="521" max="521" width="8.69921875" style="99" customWidth="1"/>
    <col min="522" max="522" width="7.5" style="99" customWidth="1"/>
    <col min="523" max="523" width="6.5" style="99" customWidth="1"/>
    <col min="524" max="524" width="5" style="99" customWidth="1"/>
    <col min="525" max="525" width="8.09765625" style="99" customWidth="1"/>
    <col min="526" max="526" width="19.59765625" style="99" customWidth="1"/>
    <col min="527" max="768" width="9" style="99"/>
    <col min="769" max="769" width="17.59765625" style="99" customWidth="1"/>
    <col min="770" max="770" width="2.5" style="99" customWidth="1"/>
    <col min="771" max="771" width="7.8984375" style="99" customWidth="1"/>
    <col min="772" max="772" width="10.09765625" style="99" customWidth="1"/>
    <col min="773" max="773" width="9.59765625" style="99" customWidth="1"/>
    <col min="774" max="774" width="10.59765625" style="99" customWidth="1"/>
    <col min="775" max="775" width="5" style="99" customWidth="1"/>
    <col min="776" max="776" width="7.5" style="99" customWidth="1"/>
    <col min="777" max="777" width="8.69921875" style="99" customWidth="1"/>
    <col min="778" max="778" width="7.5" style="99" customWidth="1"/>
    <col min="779" max="779" width="6.5" style="99" customWidth="1"/>
    <col min="780" max="780" width="5" style="99" customWidth="1"/>
    <col min="781" max="781" width="8.09765625" style="99" customWidth="1"/>
    <col min="782" max="782" width="19.59765625" style="99" customWidth="1"/>
    <col min="783" max="1024" width="9" style="99"/>
    <col min="1025" max="1025" width="17.59765625" style="99" customWidth="1"/>
    <col min="1026" max="1026" width="2.5" style="99" customWidth="1"/>
    <col min="1027" max="1027" width="7.8984375" style="99" customWidth="1"/>
    <col min="1028" max="1028" width="10.09765625" style="99" customWidth="1"/>
    <col min="1029" max="1029" width="9.59765625" style="99" customWidth="1"/>
    <col min="1030" max="1030" width="10.59765625" style="99" customWidth="1"/>
    <col min="1031" max="1031" width="5" style="99" customWidth="1"/>
    <col min="1032" max="1032" width="7.5" style="99" customWidth="1"/>
    <col min="1033" max="1033" width="8.69921875" style="99" customWidth="1"/>
    <col min="1034" max="1034" width="7.5" style="99" customWidth="1"/>
    <col min="1035" max="1035" width="6.5" style="99" customWidth="1"/>
    <col min="1036" max="1036" width="5" style="99" customWidth="1"/>
    <col min="1037" max="1037" width="8.09765625" style="99" customWidth="1"/>
    <col min="1038" max="1038" width="19.59765625" style="99" customWidth="1"/>
    <col min="1039" max="1280" width="9" style="99"/>
    <col min="1281" max="1281" width="17.59765625" style="99" customWidth="1"/>
    <col min="1282" max="1282" width="2.5" style="99" customWidth="1"/>
    <col min="1283" max="1283" width="7.8984375" style="99" customWidth="1"/>
    <col min="1284" max="1284" width="10.09765625" style="99" customWidth="1"/>
    <col min="1285" max="1285" width="9.59765625" style="99" customWidth="1"/>
    <col min="1286" max="1286" width="10.59765625" style="99" customWidth="1"/>
    <col min="1287" max="1287" width="5" style="99" customWidth="1"/>
    <col min="1288" max="1288" width="7.5" style="99" customWidth="1"/>
    <col min="1289" max="1289" width="8.69921875" style="99" customWidth="1"/>
    <col min="1290" max="1290" width="7.5" style="99" customWidth="1"/>
    <col min="1291" max="1291" width="6.5" style="99" customWidth="1"/>
    <col min="1292" max="1292" width="5" style="99" customWidth="1"/>
    <col min="1293" max="1293" width="8.09765625" style="99" customWidth="1"/>
    <col min="1294" max="1294" width="19.59765625" style="99" customWidth="1"/>
    <col min="1295" max="1536" width="9" style="99"/>
    <col min="1537" max="1537" width="17.59765625" style="99" customWidth="1"/>
    <col min="1538" max="1538" width="2.5" style="99" customWidth="1"/>
    <col min="1539" max="1539" width="7.8984375" style="99" customWidth="1"/>
    <col min="1540" max="1540" width="10.09765625" style="99" customWidth="1"/>
    <col min="1541" max="1541" width="9.59765625" style="99" customWidth="1"/>
    <col min="1542" max="1542" width="10.59765625" style="99" customWidth="1"/>
    <col min="1543" max="1543" width="5" style="99" customWidth="1"/>
    <col min="1544" max="1544" width="7.5" style="99" customWidth="1"/>
    <col min="1545" max="1545" width="8.69921875" style="99" customWidth="1"/>
    <col min="1546" max="1546" width="7.5" style="99" customWidth="1"/>
    <col min="1547" max="1547" width="6.5" style="99" customWidth="1"/>
    <col min="1548" max="1548" width="5" style="99" customWidth="1"/>
    <col min="1549" max="1549" width="8.09765625" style="99" customWidth="1"/>
    <col min="1550" max="1550" width="19.59765625" style="99" customWidth="1"/>
    <col min="1551" max="1792" width="9" style="99"/>
    <col min="1793" max="1793" width="17.59765625" style="99" customWidth="1"/>
    <col min="1794" max="1794" width="2.5" style="99" customWidth="1"/>
    <col min="1795" max="1795" width="7.8984375" style="99" customWidth="1"/>
    <col min="1796" max="1796" width="10.09765625" style="99" customWidth="1"/>
    <col min="1797" max="1797" width="9.59765625" style="99" customWidth="1"/>
    <col min="1798" max="1798" width="10.59765625" style="99" customWidth="1"/>
    <col min="1799" max="1799" width="5" style="99" customWidth="1"/>
    <col min="1800" max="1800" width="7.5" style="99" customWidth="1"/>
    <col min="1801" max="1801" width="8.69921875" style="99" customWidth="1"/>
    <col min="1802" max="1802" width="7.5" style="99" customWidth="1"/>
    <col min="1803" max="1803" width="6.5" style="99" customWidth="1"/>
    <col min="1804" max="1804" width="5" style="99" customWidth="1"/>
    <col min="1805" max="1805" width="8.09765625" style="99" customWidth="1"/>
    <col min="1806" max="1806" width="19.59765625" style="99" customWidth="1"/>
    <col min="1807" max="2048" width="9" style="99"/>
    <col min="2049" max="2049" width="17.59765625" style="99" customWidth="1"/>
    <col min="2050" max="2050" width="2.5" style="99" customWidth="1"/>
    <col min="2051" max="2051" width="7.8984375" style="99" customWidth="1"/>
    <col min="2052" max="2052" width="10.09765625" style="99" customWidth="1"/>
    <col min="2053" max="2053" width="9.59765625" style="99" customWidth="1"/>
    <col min="2054" max="2054" width="10.59765625" style="99" customWidth="1"/>
    <col min="2055" max="2055" width="5" style="99" customWidth="1"/>
    <col min="2056" max="2056" width="7.5" style="99" customWidth="1"/>
    <col min="2057" max="2057" width="8.69921875" style="99" customWidth="1"/>
    <col min="2058" max="2058" width="7.5" style="99" customWidth="1"/>
    <col min="2059" max="2059" width="6.5" style="99" customWidth="1"/>
    <col min="2060" max="2060" width="5" style="99" customWidth="1"/>
    <col min="2061" max="2061" width="8.09765625" style="99" customWidth="1"/>
    <col min="2062" max="2062" width="19.59765625" style="99" customWidth="1"/>
    <col min="2063" max="2304" width="9" style="99"/>
    <col min="2305" max="2305" width="17.59765625" style="99" customWidth="1"/>
    <col min="2306" max="2306" width="2.5" style="99" customWidth="1"/>
    <col min="2307" max="2307" width="7.8984375" style="99" customWidth="1"/>
    <col min="2308" max="2308" width="10.09765625" style="99" customWidth="1"/>
    <col min="2309" max="2309" width="9.59765625" style="99" customWidth="1"/>
    <col min="2310" max="2310" width="10.59765625" style="99" customWidth="1"/>
    <col min="2311" max="2311" width="5" style="99" customWidth="1"/>
    <col min="2312" max="2312" width="7.5" style="99" customWidth="1"/>
    <col min="2313" max="2313" width="8.69921875" style="99" customWidth="1"/>
    <col min="2314" max="2314" width="7.5" style="99" customWidth="1"/>
    <col min="2315" max="2315" width="6.5" style="99" customWidth="1"/>
    <col min="2316" max="2316" width="5" style="99" customWidth="1"/>
    <col min="2317" max="2317" width="8.09765625" style="99" customWidth="1"/>
    <col min="2318" max="2318" width="19.59765625" style="99" customWidth="1"/>
    <col min="2319" max="2560" width="9" style="99"/>
    <col min="2561" max="2561" width="17.59765625" style="99" customWidth="1"/>
    <col min="2562" max="2562" width="2.5" style="99" customWidth="1"/>
    <col min="2563" max="2563" width="7.8984375" style="99" customWidth="1"/>
    <col min="2564" max="2564" width="10.09765625" style="99" customWidth="1"/>
    <col min="2565" max="2565" width="9.59765625" style="99" customWidth="1"/>
    <col min="2566" max="2566" width="10.59765625" style="99" customWidth="1"/>
    <col min="2567" max="2567" width="5" style="99" customWidth="1"/>
    <col min="2568" max="2568" width="7.5" style="99" customWidth="1"/>
    <col min="2569" max="2569" width="8.69921875" style="99" customWidth="1"/>
    <col min="2570" max="2570" width="7.5" style="99" customWidth="1"/>
    <col min="2571" max="2571" width="6.5" style="99" customWidth="1"/>
    <col min="2572" max="2572" width="5" style="99" customWidth="1"/>
    <col min="2573" max="2573" width="8.09765625" style="99" customWidth="1"/>
    <col min="2574" max="2574" width="19.59765625" style="99" customWidth="1"/>
    <col min="2575" max="2816" width="9" style="99"/>
    <col min="2817" max="2817" width="17.59765625" style="99" customWidth="1"/>
    <col min="2818" max="2818" width="2.5" style="99" customWidth="1"/>
    <col min="2819" max="2819" width="7.8984375" style="99" customWidth="1"/>
    <col min="2820" max="2820" width="10.09765625" style="99" customWidth="1"/>
    <col min="2821" max="2821" width="9.59765625" style="99" customWidth="1"/>
    <col min="2822" max="2822" width="10.59765625" style="99" customWidth="1"/>
    <col min="2823" max="2823" width="5" style="99" customWidth="1"/>
    <col min="2824" max="2824" width="7.5" style="99" customWidth="1"/>
    <col min="2825" max="2825" width="8.69921875" style="99" customWidth="1"/>
    <col min="2826" max="2826" width="7.5" style="99" customWidth="1"/>
    <col min="2827" max="2827" width="6.5" style="99" customWidth="1"/>
    <col min="2828" max="2828" width="5" style="99" customWidth="1"/>
    <col min="2829" max="2829" width="8.09765625" style="99" customWidth="1"/>
    <col min="2830" max="2830" width="19.59765625" style="99" customWidth="1"/>
    <col min="2831" max="3072" width="9" style="99"/>
    <col min="3073" max="3073" width="17.59765625" style="99" customWidth="1"/>
    <col min="3074" max="3074" width="2.5" style="99" customWidth="1"/>
    <col min="3075" max="3075" width="7.8984375" style="99" customWidth="1"/>
    <col min="3076" max="3076" width="10.09765625" style="99" customWidth="1"/>
    <col min="3077" max="3077" width="9.59765625" style="99" customWidth="1"/>
    <col min="3078" max="3078" width="10.59765625" style="99" customWidth="1"/>
    <col min="3079" max="3079" width="5" style="99" customWidth="1"/>
    <col min="3080" max="3080" width="7.5" style="99" customWidth="1"/>
    <col min="3081" max="3081" width="8.69921875" style="99" customWidth="1"/>
    <col min="3082" max="3082" width="7.5" style="99" customWidth="1"/>
    <col min="3083" max="3083" width="6.5" style="99" customWidth="1"/>
    <col min="3084" max="3084" width="5" style="99" customWidth="1"/>
    <col min="3085" max="3085" width="8.09765625" style="99" customWidth="1"/>
    <col min="3086" max="3086" width="19.59765625" style="99" customWidth="1"/>
    <col min="3087" max="3328" width="9" style="99"/>
    <col min="3329" max="3329" width="17.59765625" style="99" customWidth="1"/>
    <col min="3330" max="3330" width="2.5" style="99" customWidth="1"/>
    <col min="3331" max="3331" width="7.8984375" style="99" customWidth="1"/>
    <col min="3332" max="3332" width="10.09765625" style="99" customWidth="1"/>
    <col min="3333" max="3333" width="9.59765625" style="99" customWidth="1"/>
    <col min="3334" max="3334" width="10.59765625" style="99" customWidth="1"/>
    <col min="3335" max="3335" width="5" style="99" customWidth="1"/>
    <col min="3336" max="3336" width="7.5" style="99" customWidth="1"/>
    <col min="3337" max="3337" width="8.69921875" style="99" customWidth="1"/>
    <col min="3338" max="3338" width="7.5" style="99" customWidth="1"/>
    <col min="3339" max="3339" width="6.5" style="99" customWidth="1"/>
    <col min="3340" max="3340" width="5" style="99" customWidth="1"/>
    <col min="3341" max="3341" width="8.09765625" style="99" customWidth="1"/>
    <col min="3342" max="3342" width="19.59765625" style="99" customWidth="1"/>
    <col min="3343" max="3584" width="9" style="99"/>
    <col min="3585" max="3585" width="17.59765625" style="99" customWidth="1"/>
    <col min="3586" max="3586" width="2.5" style="99" customWidth="1"/>
    <col min="3587" max="3587" width="7.8984375" style="99" customWidth="1"/>
    <col min="3588" max="3588" width="10.09765625" style="99" customWidth="1"/>
    <col min="3589" max="3589" width="9.59765625" style="99" customWidth="1"/>
    <col min="3590" max="3590" width="10.59765625" style="99" customWidth="1"/>
    <col min="3591" max="3591" width="5" style="99" customWidth="1"/>
    <col min="3592" max="3592" width="7.5" style="99" customWidth="1"/>
    <col min="3593" max="3593" width="8.69921875" style="99" customWidth="1"/>
    <col min="3594" max="3594" width="7.5" style="99" customWidth="1"/>
    <col min="3595" max="3595" width="6.5" style="99" customWidth="1"/>
    <col min="3596" max="3596" width="5" style="99" customWidth="1"/>
    <col min="3597" max="3597" width="8.09765625" style="99" customWidth="1"/>
    <col min="3598" max="3598" width="19.59765625" style="99" customWidth="1"/>
    <col min="3599" max="3840" width="9" style="99"/>
    <col min="3841" max="3841" width="17.59765625" style="99" customWidth="1"/>
    <col min="3842" max="3842" width="2.5" style="99" customWidth="1"/>
    <col min="3843" max="3843" width="7.8984375" style="99" customWidth="1"/>
    <col min="3844" max="3844" width="10.09765625" style="99" customWidth="1"/>
    <col min="3845" max="3845" width="9.59765625" style="99" customWidth="1"/>
    <col min="3846" max="3846" width="10.59765625" style="99" customWidth="1"/>
    <col min="3847" max="3847" width="5" style="99" customWidth="1"/>
    <col min="3848" max="3848" width="7.5" style="99" customWidth="1"/>
    <col min="3849" max="3849" width="8.69921875" style="99" customWidth="1"/>
    <col min="3850" max="3850" width="7.5" style="99" customWidth="1"/>
    <col min="3851" max="3851" width="6.5" style="99" customWidth="1"/>
    <col min="3852" max="3852" width="5" style="99" customWidth="1"/>
    <col min="3853" max="3853" width="8.09765625" style="99" customWidth="1"/>
    <col min="3854" max="3854" width="19.59765625" style="99" customWidth="1"/>
    <col min="3855" max="4096" width="9" style="99"/>
    <col min="4097" max="4097" width="17.59765625" style="99" customWidth="1"/>
    <col min="4098" max="4098" width="2.5" style="99" customWidth="1"/>
    <col min="4099" max="4099" width="7.8984375" style="99" customWidth="1"/>
    <col min="4100" max="4100" width="10.09765625" style="99" customWidth="1"/>
    <col min="4101" max="4101" width="9.59765625" style="99" customWidth="1"/>
    <col min="4102" max="4102" width="10.59765625" style="99" customWidth="1"/>
    <col min="4103" max="4103" width="5" style="99" customWidth="1"/>
    <col min="4104" max="4104" width="7.5" style="99" customWidth="1"/>
    <col min="4105" max="4105" width="8.69921875" style="99" customWidth="1"/>
    <col min="4106" max="4106" width="7.5" style="99" customWidth="1"/>
    <col min="4107" max="4107" width="6.5" style="99" customWidth="1"/>
    <col min="4108" max="4108" width="5" style="99" customWidth="1"/>
    <col min="4109" max="4109" width="8.09765625" style="99" customWidth="1"/>
    <col min="4110" max="4110" width="19.59765625" style="99" customWidth="1"/>
    <col min="4111" max="4352" width="9" style="99"/>
    <col min="4353" max="4353" width="17.59765625" style="99" customWidth="1"/>
    <col min="4354" max="4354" width="2.5" style="99" customWidth="1"/>
    <col min="4355" max="4355" width="7.8984375" style="99" customWidth="1"/>
    <col min="4356" max="4356" width="10.09765625" style="99" customWidth="1"/>
    <col min="4357" max="4357" width="9.59765625" style="99" customWidth="1"/>
    <col min="4358" max="4358" width="10.59765625" style="99" customWidth="1"/>
    <col min="4359" max="4359" width="5" style="99" customWidth="1"/>
    <col min="4360" max="4360" width="7.5" style="99" customWidth="1"/>
    <col min="4361" max="4361" width="8.69921875" style="99" customWidth="1"/>
    <col min="4362" max="4362" width="7.5" style="99" customWidth="1"/>
    <col min="4363" max="4363" width="6.5" style="99" customWidth="1"/>
    <col min="4364" max="4364" width="5" style="99" customWidth="1"/>
    <col min="4365" max="4365" width="8.09765625" style="99" customWidth="1"/>
    <col min="4366" max="4366" width="19.59765625" style="99" customWidth="1"/>
    <col min="4367" max="4608" width="9" style="99"/>
    <col min="4609" max="4609" width="17.59765625" style="99" customWidth="1"/>
    <col min="4610" max="4610" width="2.5" style="99" customWidth="1"/>
    <col min="4611" max="4611" width="7.8984375" style="99" customWidth="1"/>
    <col min="4612" max="4612" width="10.09765625" style="99" customWidth="1"/>
    <col min="4613" max="4613" width="9.59765625" style="99" customWidth="1"/>
    <col min="4614" max="4614" width="10.59765625" style="99" customWidth="1"/>
    <col min="4615" max="4615" width="5" style="99" customWidth="1"/>
    <col min="4616" max="4616" width="7.5" style="99" customWidth="1"/>
    <col min="4617" max="4617" width="8.69921875" style="99" customWidth="1"/>
    <col min="4618" max="4618" width="7.5" style="99" customWidth="1"/>
    <col min="4619" max="4619" width="6.5" style="99" customWidth="1"/>
    <col min="4620" max="4620" width="5" style="99" customWidth="1"/>
    <col min="4621" max="4621" width="8.09765625" style="99" customWidth="1"/>
    <col min="4622" max="4622" width="19.59765625" style="99" customWidth="1"/>
    <col min="4623" max="4864" width="9" style="99"/>
    <col min="4865" max="4865" width="17.59765625" style="99" customWidth="1"/>
    <col min="4866" max="4866" width="2.5" style="99" customWidth="1"/>
    <col min="4867" max="4867" width="7.8984375" style="99" customWidth="1"/>
    <col min="4868" max="4868" width="10.09765625" style="99" customWidth="1"/>
    <col min="4869" max="4869" width="9.59765625" style="99" customWidth="1"/>
    <col min="4870" max="4870" width="10.59765625" style="99" customWidth="1"/>
    <col min="4871" max="4871" width="5" style="99" customWidth="1"/>
    <col min="4872" max="4872" width="7.5" style="99" customWidth="1"/>
    <col min="4873" max="4873" width="8.69921875" style="99" customWidth="1"/>
    <col min="4874" max="4874" width="7.5" style="99" customWidth="1"/>
    <col min="4875" max="4875" width="6.5" style="99" customWidth="1"/>
    <col min="4876" max="4876" width="5" style="99" customWidth="1"/>
    <col min="4877" max="4877" width="8.09765625" style="99" customWidth="1"/>
    <col min="4878" max="4878" width="19.59765625" style="99" customWidth="1"/>
    <col min="4879" max="5120" width="9" style="99"/>
    <col min="5121" max="5121" width="17.59765625" style="99" customWidth="1"/>
    <col min="5122" max="5122" width="2.5" style="99" customWidth="1"/>
    <col min="5123" max="5123" width="7.8984375" style="99" customWidth="1"/>
    <col min="5124" max="5124" width="10.09765625" style="99" customWidth="1"/>
    <col min="5125" max="5125" width="9.59765625" style="99" customWidth="1"/>
    <col min="5126" max="5126" width="10.59765625" style="99" customWidth="1"/>
    <col min="5127" max="5127" width="5" style="99" customWidth="1"/>
    <col min="5128" max="5128" width="7.5" style="99" customWidth="1"/>
    <col min="5129" max="5129" width="8.69921875" style="99" customWidth="1"/>
    <col min="5130" max="5130" width="7.5" style="99" customWidth="1"/>
    <col min="5131" max="5131" width="6.5" style="99" customWidth="1"/>
    <col min="5132" max="5132" width="5" style="99" customWidth="1"/>
    <col min="5133" max="5133" width="8.09765625" style="99" customWidth="1"/>
    <col min="5134" max="5134" width="19.59765625" style="99" customWidth="1"/>
    <col min="5135" max="5376" width="9" style="99"/>
    <col min="5377" max="5377" width="17.59765625" style="99" customWidth="1"/>
    <col min="5378" max="5378" width="2.5" style="99" customWidth="1"/>
    <col min="5379" max="5379" width="7.8984375" style="99" customWidth="1"/>
    <col min="5380" max="5380" width="10.09765625" style="99" customWidth="1"/>
    <col min="5381" max="5381" width="9.59765625" style="99" customWidth="1"/>
    <col min="5382" max="5382" width="10.59765625" style="99" customWidth="1"/>
    <col min="5383" max="5383" width="5" style="99" customWidth="1"/>
    <col min="5384" max="5384" width="7.5" style="99" customWidth="1"/>
    <col min="5385" max="5385" width="8.69921875" style="99" customWidth="1"/>
    <col min="5386" max="5386" width="7.5" style="99" customWidth="1"/>
    <col min="5387" max="5387" width="6.5" style="99" customWidth="1"/>
    <col min="5388" max="5388" width="5" style="99" customWidth="1"/>
    <col min="5389" max="5389" width="8.09765625" style="99" customWidth="1"/>
    <col min="5390" max="5390" width="19.59765625" style="99" customWidth="1"/>
    <col min="5391" max="5632" width="9" style="99"/>
    <col min="5633" max="5633" width="17.59765625" style="99" customWidth="1"/>
    <col min="5634" max="5634" width="2.5" style="99" customWidth="1"/>
    <col min="5635" max="5635" width="7.8984375" style="99" customWidth="1"/>
    <col min="5636" max="5636" width="10.09765625" style="99" customWidth="1"/>
    <col min="5637" max="5637" width="9.59765625" style="99" customWidth="1"/>
    <col min="5638" max="5638" width="10.59765625" style="99" customWidth="1"/>
    <col min="5639" max="5639" width="5" style="99" customWidth="1"/>
    <col min="5640" max="5640" width="7.5" style="99" customWidth="1"/>
    <col min="5641" max="5641" width="8.69921875" style="99" customWidth="1"/>
    <col min="5642" max="5642" width="7.5" style="99" customWidth="1"/>
    <col min="5643" max="5643" width="6.5" style="99" customWidth="1"/>
    <col min="5644" max="5644" width="5" style="99" customWidth="1"/>
    <col min="5645" max="5645" width="8.09765625" style="99" customWidth="1"/>
    <col min="5646" max="5646" width="19.59765625" style="99" customWidth="1"/>
    <col min="5647" max="5888" width="9" style="99"/>
    <col min="5889" max="5889" width="17.59765625" style="99" customWidth="1"/>
    <col min="5890" max="5890" width="2.5" style="99" customWidth="1"/>
    <col min="5891" max="5891" width="7.8984375" style="99" customWidth="1"/>
    <col min="5892" max="5892" width="10.09765625" style="99" customWidth="1"/>
    <col min="5893" max="5893" width="9.59765625" style="99" customWidth="1"/>
    <col min="5894" max="5894" width="10.59765625" style="99" customWidth="1"/>
    <col min="5895" max="5895" width="5" style="99" customWidth="1"/>
    <col min="5896" max="5896" width="7.5" style="99" customWidth="1"/>
    <col min="5897" max="5897" width="8.69921875" style="99" customWidth="1"/>
    <col min="5898" max="5898" width="7.5" style="99" customWidth="1"/>
    <col min="5899" max="5899" width="6.5" style="99" customWidth="1"/>
    <col min="5900" max="5900" width="5" style="99" customWidth="1"/>
    <col min="5901" max="5901" width="8.09765625" style="99" customWidth="1"/>
    <col min="5902" max="5902" width="19.59765625" style="99" customWidth="1"/>
    <col min="5903" max="6144" width="9" style="99"/>
    <col min="6145" max="6145" width="17.59765625" style="99" customWidth="1"/>
    <col min="6146" max="6146" width="2.5" style="99" customWidth="1"/>
    <col min="6147" max="6147" width="7.8984375" style="99" customWidth="1"/>
    <col min="6148" max="6148" width="10.09765625" style="99" customWidth="1"/>
    <col min="6149" max="6149" width="9.59765625" style="99" customWidth="1"/>
    <col min="6150" max="6150" width="10.59765625" style="99" customWidth="1"/>
    <col min="6151" max="6151" width="5" style="99" customWidth="1"/>
    <col min="6152" max="6152" width="7.5" style="99" customWidth="1"/>
    <col min="6153" max="6153" width="8.69921875" style="99" customWidth="1"/>
    <col min="6154" max="6154" width="7.5" style="99" customWidth="1"/>
    <col min="6155" max="6155" width="6.5" style="99" customWidth="1"/>
    <col min="6156" max="6156" width="5" style="99" customWidth="1"/>
    <col min="6157" max="6157" width="8.09765625" style="99" customWidth="1"/>
    <col min="6158" max="6158" width="19.59765625" style="99" customWidth="1"/>
    <col min="6159" max="6400" width="9" style="99"/>
    <col min="6401" max="6401" width="17.59765625" style="99" customWidth="1"/>
    <col min="6402" max="6402" width="2.5" style="99" customWidth="1"/>
    <col min="6403" max="6403" width="7.8984375" style="99" customWidth="1"/>
    <col min="6404" max="6404" width="10.09765625" style="99" customWidth="1"/>
    <col min="6405" max="6405" width="9.59765625" style="99" customWidth="1"/>
    <col min="6406" max="6406" width="10.59765625" style="99" customWidth="1"/>
    <col min="6407" max="6407" width="5" style="99" customWidth="1"/>
    <col min="6408" max="6408" width="7.5" style="99" customWidth="1"/>
    <col min="6409" max="6409" width="8.69921875" style="99" customWidth="1"/>
    <col min="6410" max="6410" width="7.5" style="99" customWidth="1"/>
    <col min="6411" max="6411" width="6.5" style="99" customWidth="1"/>
    <col min="6412" max="6412" width="5" style="99" customWidth="1"/>
    <col min="6413" max="6413" width="8.09765625" style="99" customWidth="1"/>
    <col min="6414" max="6414" width="19.59765625" style="99" customWidth="1"/>
    <col min="6415" max="6656" width="9" style="99"/>
    <col min="6657" max="6657" width="17.59765625" style="99" customWidth="1"/>
    <col min="6658" max="6658" width="2.5" style="99" customWidth="1"/>
    <col min="6659" max="6659" width="7.8984375" style="99" customWidth="1"/>
    <col min="6660" max="6660" width="10.09765625" style="99" customWidth="1"/>
    <col min="6661" max="6661" width="9.59765625" style="99" customWidth="1"/>
    <col min="6662" max="6662" width="10.59765625" style="99" customWidth="1"/>
    <col min="6663" max="6663" width="5" style="99" customWidth="1"/>
    <col min="6664" max="6664" width="7.5" style="99" customWidth="1"/>
    <col min="6665" max="6665" width="8.69921875" style="99" customWidth="1"/>
    <col min="6666" max="6666" width="7.5" style="99" customWidth="1"/>
    <col min="6667" max="6667" width="6.5" style="99" customWidth="1"/>
    <col min="6668" max="6668" width="5" style="99" customWidth="1"/>
    <col min="6669" max="6669" width="8.09765625" style="99" customWidth="1"/>
    <col min="6670" max="6670" width="19.59765625" style="99" customWidth="1"/>
    <col min="6671" max="6912" width="9" style="99"/>
    <col min="6913" max="6913" width="17.59765625" style="99" customWidth="1"/>
    <col min="6914" max="6914" width="2.5" style="99" customWidth="1"/>
    <col min="6915" max="6915" width="7.8984375" style="99" customWidth="1"/>
    <col min="6916" max="6916" width="10.09765625" style="99" customWidth="1"/>
    <col min="6917" max="6917" width="9.59765625" style="99" customWidth="1"/>
    <col min="6918" max="6918" width="10.59765625" style="99" customWidth="1"/>
    <col min="6919" max="6919" width="5" style="99" customWidth="1"/>
    <col min="6920" max="6920" width="7.5" style="99" customWidth="1"/>
    <col min="6921" max="6921" width="8.69921875" style="99" customWidth="1"/>
    <col min="6922" max="6922" width="7.5" style="99" customWidth="1"/>
    <col min="6923" max="6923" width="6.5" style="99" customWidth="1"/>
    <col min="6924" max="6924" width="5" style="99" customWidth="1"/>
    <col min="6925" max="6925" width="8.09765625" style="99" customWidth="1"/>
    <col min="6926" max="6926" width="19.59765625" style="99" customWidth="1"/>
    <col min="6927" max="7168" width="9" style="99"/>
    <col min="7169" max="7169" width="17.59765625" style="99" customWidth="1"/>
    <col min="7170" max="7170" width="2.5" style="99" customWidth="1"/>
    <col min="7171" max="7171" width="7.8984375" style="99" customWidth="1"/>
    <col min="7172" max="7172" width="10.09765625" style="99" customWidth="1"/>
    <col min="7173" max="7173" width="9.59765625" style="99" customWidth="1"/>
    <col min="7174" max="7174" width="10.59765625" style="99" customWidth="1"/>
    <col min="7175" max="7175" width="5" style="99" customWidth="1"/>
    <col min="7176" max="7176" width="7.5" style="99" customWidth="1"/>
    <col min="7177" max="7177" width="8.69921875" style="99" customWidth="1"/>
    <col min="7178" max="7178" width="7.5" style="99" customWidth="1"/>
    <col min="7179" max="7179" width="6.5" style="99" customWidth="1"/>
    <col min="7180" max="7180" width="5" style="99" customWidth="1"/>
    <col min="7181" max="7181" width="8.09765625" style="99" customWidth="1"/>
    <col min="7182" max="7182" width="19.59765625" style="99" customWidth="1"/>
    <col min="7183" max="7424" width="9" style="99"/>
    <col min="7425" max="7425" width="17.59765625" style="99" customWidth="1"/>
    <col min="7426" max="7426" width="2.5" style="99" customWidth="1"/>
    <col min="7427" max="7427" width="7.8984375" style="99" customWidth="1"/>
    <col min="7428" max="7428" width="10.09765625" style="99" customWidth="1"/>
    <col min="7429" max="7429" width="9.59765625" style="99" customWidth="1"/>
    <col min="7430" max="7430" width="10.59765625" style="99" customWidth="1"/>
    <col min="7431" max="7431" width="5" style="99" customWidth="1"/>
    <col min="7432" max="7432" width="7.5" style="99" customWidth="1"/>
    <col min="7433" max="7433" width="8.69921875" style="99" customWidth="1"/>
    <col min="7434" max="7434" width="7.5" style="99" customWidth="1"/>
    <col min="7435" max="7435" width="6.5" style="99" customWidth="1"/>
    <col min="7436" max="7436" width="5" style="99" customWidth="1"/>
    <col min="7437" max="7437" width="8.09765625" style="99" customWidth="1"/>
    <col min="7438" max="7438" width="19.59765625" style="99" customWidth="1"/>
    <col min="7439" max="7680" width="9" style="99"/>
    <col min="7681" max="7681" width="17.59765625" style="99" customWidth="1"/>
    <col min="7682" max="7682" width="2.5" style="99" customWidth="1"/>
    <col min="7683" max="7683" width="7.8984375" style="99" customWidth="1"/>
    <col min="7684" max="7684" width="10.09765625" style="99" customWidth="1"/>
    <col min="7685" max="7685" width="9.59765625" style="99" customWidth="1"/>
    <col min="7686" max="7686" width="10.59765625" style="99" customWidth="1"/>
    <col min="7687" max="7687" width="5" style="99" customWidth="1"/>
    <col min="7688" max="7688" width="7.5" style="99" customWidth="1"/>
    <col min="7689" max="7689" width="8.69921875" style="99" customWidth="1"/>
    <col min="7690" max="7690" width="7.5" style="99" customWidth="1"/>
    <col min="7691" max="7691" width="6.5" style="99" customWidth="1"/>
    <col min="7692" max="7692" width="5" style="99" customWidth="1"/>
    <col min="7693" max="7693" width="8.09765625" style="99" customWidth="1"/>
    <col min="7694" max="7694" width="19.59765625" style="99" customWidth="1"/>
    <col min="7695" max="7936" width="9" style="99"/>
    <col min="7937" max="7937" width="17.59765625" style="99" customWidth="1"/>
    <col min="7938" max="7938" width="2.5" style="99" customWidth="1"/>
    <col min="7939" max="7939" width="7.8984375" style="99" customWidth="1"/>
    <col min="7940" max="7940" width="10.09765625" style="99" customWidth="1"/>
    <col min="7941" max="7941" width="9.59765625" style="99" customWidth="1"/>
    <col min="7942" max="7942" width="10.59765625" style="99" customWidth="1"/>
    <col min="7943" max="7943" width="5" style="99" customWidth="1"/>
    <col min="7944" max="7944" width="7.5" style="99" customWidth="1"/>
    <col min="7945" max="7945" width="8.69921875" style="99" customWidth="1"/>
    <col min="7946" max="7946" width="7.5" style="99" customWidth="1"/>
    <col min="7947" max="7947" width="6.5" style="99" customWidth="1"/>
    <col min="7948" max="7948" width="5" style="99" customWidth="1"/>
    <col min="7949" max="7949" width="8.09765625" style="99" customWidth="1"/>
    <col min="7950" max="7950" width="19.59765625" style="99" customWidth="1"/>
    <col min="7951" max="8192" width="9" style="99"/>
    <col min="8193" max="8193" width="17.59765625" style="99" customWidth="1"/>
    <col min="8194" max="8194" width="2.5" style="99" customWidth="1"/>
    <col min="8195" max="8195" width="7.8984375" style="99" customWidth="1"/>
    <col min="8196" max="8196" width="10.09765625" style="99" customWidth="1"/>
    <col min="8197" max="8197" width="9.59765625" style="99" customWidth="1"/>
    <col min="8198" max="8198" width="10.59765625" style="99" customWidth="1"/>
    <col min="8199" max="8199" width="5" style="99" customWidth="1"/>
    <col min="8200" max="8200" width="7.5" style="99" customWidth="1"/>
    <col min="8201" max="8201" width="8.69921875" style="99" customWidth="1"/>
    <col min="8202" max="8202" width="7.5" style="99" customWidth="1"/>
    <col min="8203" max="8203" width="6.5" style="99" customWidth="1"/>
    <col min="8204" max="8204" width="5" style="99" customWidth="1"/>
    <col min="8205" max="8205" width="8.09765625" style="99" customWidth="1"/>
    <col min="8206" max="8206" width="19.59765625" style="99" customWidth="1"/>
    <col min="8207" max="8448" width="9" style="99"/>
    <col min="8449" max="8449" width="17.59765625" style="99" customWidth="1"/>
    <col min="8450" max="8450" width="2.5" style="99" customWidth="1"/>
    <col min="8451" max="8451" width="7.8984375" style="99" customWidth="1"/>
    <col min="8452" max="8452" width="10.09765625" style="99" customWidth="1"/>
    <col min="8453" max="8453" width="9.59765625" style="99" customWidth="1"/>
    <col min="8454" max="8454" width="10.59765625" style="99" customWidth="1"/>
    <col min="8455" max="8455" width="5" style="99" customWidth="1"/>
    <col min="8456" max="8456" width="7.5" style="99" customWidth="1"/>
    <col min="8457" max="8457" width="8.69921875" style="99" customWidth="1"/>
    <col min="8458" max="8458" width="7.5" style="99" customWidth="1"/>
    <col min="8459" max="8459" width="6.5" style="99" customWidth="1"/>
    <col min="8460" max="8460" width="5" style="99" customWidth="1"/>
    <col min="8461" max="8461" width="8.09765625" style="99" customWidth="1"/>
    <col min="8462" max="8462" width="19.59765625" style="99" customWidth="1"/>
    <col min="8463" max="8704" width="9" style="99"/>
    <col min="8705" max="8705" width="17.59765625" style="99" customWidth="1"/>
    <col min="8706" max="8706" width="2.5" style="99" customWidth="1"/>
    <col min="8707" max="8707" width="7.8984375" style="99" customWidth="1"/>
    <col min="8708" max="8708" width="10.09765625" style="99" customWidth="1"/>
    <col min="8709" max="8709" width="9.59765625" style="99" customWidth="1"/>
    <col min="8710" max="8710" width="10.59765625" style="99" customWidth="1"/>
    <col min="8711" max="8711" width="5" style="99" customWidth="1"/>
    <col min="8712" max="8712" width="7.5" style="99" customWidth="1"/>
    <col min="8713" max="8713" width="8.69921875" style="99" customWidth="1"/>
    <col min="8714" max="8714" width="7.5" style="99" customWidth="1"/>
    <col min="8715" max="8715" width="6.5" style="99" customWidth="1"/>
    <col min="8716" max="8716" width="5" style="99" customWidth="1"/>
    <col min="8717" max="8717" width="8.09765625" style="99" customWidth="1"/>
    <col min="8718" max="8718" width="19.59765625" style="99" customWidth="1"/>
    <col min="8719" max="8960" width="9" style="99"/>
    <col min="8961" max="8961" width="17.59765625" style="99" customWidth="1"/>
    <col min="8962" max="8962" width="2.5" style="99" customWidth="1"/>
    <col min="8963" max="8963" width="7.8984375" style="99" customWidth="1"/>
    <col min="8964" max="8964" width="10.09765625" style="99" customWidth="1"/>
    <col min="8965" max="8965" width="9.59765625" style="99" customWidth="1"/>
    <col min="8966" max="8966" width="10.59765625" style="99" customWidth="1"/>
    <col min="8967" max="8967" width="5" style="99" customWidth="1"/>
    <col min="8968" max="8968" width="7.5" style="99" customWidth="1"/>
    <col min="8969" max="8969" width="8.69921875" style="99" customWidth="1"/>
    <col min="8970" max="8970" width="7.5" style="99" customWidth="1"/>
    <col min="8971" max="8971" width="6.5" style="99" customWidth="1"/>
    <col min="8972" max="8972" width="5" style="99" customWidth="1"/>
    <col min="8973" max="8973" width="8.09765625" style="99" customWidth="1"/>
    <col min="8974" max="8974" width="19.59765625" style="99" customWidth="1"/>
    <col min="8975" max="9216" width="9" style="99"/>
    <col min="9217" max="9217" width="17.59765625" style="99" customWidth="1"/>
    <col min="9218" max="9218" width="2.5" style="99" customWidth="1"/>
    <col min="9219" max="9219" width="7.8984375" style="99" customWidth="1"/>
    <col min="9220" max="9220" width="10.09765625" style="99" customWidth="1"/>
    <col min="9221" max="9221" width="9.59765625" style="99" customWidth="1"/>
    <col min="9222" max="9222" width="10.59765625" style="99" customWidth="1"/>
    <col min="9223" max="9223" width="5" style="99" customWidth="1"/>
    <col min="9224" max="9224" width="7.5" style="99" customWidth="1"/>
    <col min="9225" max="9225" width="8.69921875" style="99" customWidth="1"/>
    <col min="9226" max="9226" width="7.5" style="99" customWidth="1"/>
    <col min="9227" max="9227" width="6.5" style="99" customWidth="1"/>
    <col min="9228" max="9228" width="5" style="99" customWidth="1"/>
    <col min="9229" max="9229" width="8.09765625" style="99" customWidth="1"/>
    <col min="9230" max="9230" width="19.59765625" style="99" customWidth="1"/>
    <col min="9231" max="9472" width="9" style="99"/>
    <col min="9473" max="9473" width="17.59765625" style="99" customWidth="1"/>
    <col min="9474" max="9474" width="2.5" style="99" customWidth="1"/>
    <col min="9475" max="9475" width="7.8984375" style="99" customWidth="1"/>
    <col min="9476" max="9476" width="10.09765625" style="99" customWidth="1"/>
    <col min="9477" max="9477" width="9.59765625" style="99" customWidth="1"/>
    <col min="9478" max="9478" width="10.59765625" style="99" customWidth="1"/>
    <col min="9479" max="9479" width="5" style="99" customWidth="1"/>
    <col min="9480" max="9480" width="7.5" style="99" customWidth="1"/>
    <col min="9481" max="9481" width="8.69921875" style="99" customWidth="1"/>
    <col min="9482" max="9482" width="7.5" style="99" customWidth="1"/>
    <col min="9483" max="9483" width="6.5" style="99" customWidth="1"/>
    <col min="9484" max="9484" width="5" style="99" customWidth="1"/>
    <col min="9485" max="9485" width="8.09765625" style="99" customWidth="1"/>
    <col min="9486" max="9486" width="19.59765625" style="99" customWidth="1"/>
    <col min="9487" max="9728" width="9" style="99"/>
    <col min="9729" max="9729" width="17.59765625" style="99" customWidth="1"/>
    <col min="9730" max="9730" width="2.5" style="99" customWidth="1"/>
    <col min="9731" max="9731" width="7.8984375" style="99" customWidth="1"/>
    <col min="9732" max="9732" width="10.09765625" style="99" customWidth="1"/>
    <col min="9733" max="9733" width="9.59765625" style="99" customWidth="1"/>
    <col min="9734" max="9734" width="10.59765625" style="99" customWidth="1"/>
    <col min="9735" max="9735" width="5" style="99" customWidth="1"/>
    <col min="9736" max="9736" width="7.5" style="99" customWidth="1"/>
    <col min="9737" max="9737" width="8.69921875" style="99" customWidth="1"/>
    <col min="9738" max="9738" width="7.5" style="99" customWidth="1"/>
    <col min="9739" max="9739" width="6.5" style="99" customWidth="1"/>
    <col min="9740" max="9740" width="5" style="99" customWidth="1"/>
    <col min="9741" max="9741" width="8.09765625" style="99" customWidth="1"/>
    <col min="9742" max="9742" width="19.59765625" style="99" customWidth="1"/>
    <col min="9743" max="9984" width="9" style="99"/>
    <col min="9985" max="9985" width="17.59765625" style="99" customWidth="1"/>
    <col min="9986" max="9986" width="2.5" style="99" customWidth="1"/>
    <col min="9987" max="9987" width="7.8984375" style="99" customWidth="1"/>
    <col min="9988" max="9988" width="10.09765625" style="99" customWidth="1"/>
    <col min="9989" max="9989" width="9.59765625" style="99" customWidth="1"/>
    <col min="9990" max="9990" width="10.59765625" style="99" customWidth="1"/>
    <col min="9991" max="9991" width="5" style="99" customWidth="1"/>
    <col min="9992" max="9992" width="7.5" style="99" customWidth="1"/>
    <col min="9993" max="9993" width="8.69921875" style="99" customWidth="1"/>
    <col min="9994" max="9994" width="7.5" style="99" customWidth="1"/>
    <col min="9995" max="9995" width="6.5" style="99" customWidth="1"/>
    <col min="9996" max="9996" width="5" style="99" customWidth="1"/>
    <col min="9997" max="9997" width="8.09765625" style="99" customWidth="1"/>
    <col min="9998" max="9998" width="19.59765625" style="99" customWidth="1"/>
    <col min="9999" max="10240" width="9" style="99"/>
    <col min="10241" max="10241" width="17.59765625" style="99" customWidth="1"/>
    <col min="10242" max="10242" width="2.5" style="99" customWidth="1"/>
    <col min="10243" max="10243" width="7.8984375" style="99" customWidth="1"/>
    <col min="10244" max="10244" width="10.09765625" style="99" customWidth="1"/>
    <col min="10245" max="10245" width="9.59765625" style="99" customWidth="1"/>
    <col min="10246" max="10246" width="10.59765625" style="99" customWidth="1"/>
    <col min="10247" max="10247" width="5" style="99" customWidth="1"/>
    <col min="10248" max="10248" width="7.5" style="99" customWidth="1"/>
    <col min="10249" max="10249" width="8.69921875" style="99" customWidth="1"/>
    <col min="10250" max="10250" width="7.5" style="99" customWidth="1"/>
    <col min="10251" max="10251" width="6.5" style="99" customWidth="1"/>
    <col min="10252" max="10252" width="5" style="99" customWidth="1"/>
    <col min="10253" max="10253" width="8.09765625" style="99" customWidth="1"/>
    <col min="10254" max="10254" width="19.59765625" style="99" customWidth="1"/>
    <col min="10255" max="10496" width="9" style="99"/>
    <col min="10497" max="10497" width="17.59765625" style="99" customWidth="1"/>
    <col min="10498" max="10498" width="2.5" style="99" customWidth="1"/>
    <col min="10499" max="10499" width="7.8984375" style="99" customWidth="1"/>
    <col min="10500" max="10500" width="10.09765625" style="99" customWidth="1"/>
    <col min="10501" max="10501" width="9.59765625" style="99" customWidth="1"/>
    <col min="10502" max="10502" width="10.59765625" style="99" customWidth="1"/>
    <col min="10503" max="10503" width="5" style="99" customWidth="1"/>
    <col min="10504" max="10504" width="7.5" style="99" customWidth="1"/>
    <col min="10505" max="10505" width="8.69921875" style="99" customWidth="1"/>
    <col min="10506" max="10506" width="7.5" style="99" customWidth="1"/>
    <col min="10507" max="10507" width="6.5" style="99" customWidth="1"/>
    <col min="10508" max="10508" width="5" style="99" customWidth="1"/>
    <col min="10509" max="10509" width="8.09765625" style="99" customWidth="1"/>
    <col min="10510" max="10510" width="19.59765625" style="99" customWidth="1"/>
    <col min="10511" max="10752" width="9" style="99"/>
    <col min="10753" max="10753" width="17.59765625" style="99" customWidth="1"/>
    <col min="10754" max="10754" width="2.5" style="99" customWidth="1"/>
    <col min="10755" max="10755" width="7.8984375" style="99" customWidth="1"/>
    <col min="10756" max="10756" width="10.09765625" style="99" customWidth="1"/>
    <col min="10757" max="10757" width="9.59765625" style="99" customWidth="1"/>
    <col min="10758" max="10758" width="10.59765625" style="99" customWidth="1"/>
    <col min="10759" max="10759" width="5" style="99" customWidth="1"/>
    <col min="10760" max="10760" width="7.5" style="99" customWidth="1"/>
    <col min="10761" max="10761" width="8.69921875" style="99" customWidth="1"/>
    <col min="10762" max="10762" width="7.5" style="99" customWidth="1"/>
    <col min="10763" max="10763" width="6.5" style="99" customWidth="1"/>
    <col min="10764" max="10764" width="5" style="99" customWidth="1"/>
    <col min="10765" max="10765" width="8.09765625" style="99" customWidth="1"/>
    <col min="10766" max="10766" width="19.59765625" style="99" customWidth="1"/>
    <col min="10767" max="11008" width="9" style="99"/>
    <col min="11009" max="11009" width="17.59765625" style="99" customWidth="1"/>
    <col min="11010" max="11010" width="2.5" style="99" customWidth="1"/>
    <col min="11011" max="11011" width="7.8984375" style="99" customWidth="1"/>
    <col min="11012" max="11012" width="10.09765625" style="99" customWidth="1"/>
    <col min="11013" max="11013" width="9.59765625" style="99" customWidth="1"/>
    <col min="11014" max="11014" width="10.59765625" style="99" customWidth="1"/>
    <col min="11015" max="11015" width="5" style="99" customWidth="1"/>
    <col min="11016" max="11016" width="7.5" style="99" customWidth="1"/>
    <col min="11017" max="11017" width="8.69921875" style="99" customWidth="1"/>
    <col min="11018" max="11018" width="7.5" style="99" customWidth="1"/>
    <col min="11019" max="11019" width="6.5" style="99" customWidth="1"/>
    <col min="11020" max="11020" width="5" style="99" customWidth="1"/>
    <col min="11021" max="11021" width="8.09765625" style="99" customWidth="1"/>
    <col min="11022" max="11022" width="19.59765625" style="99" customWidth="1"/>
    <col min="11023" max="11264" width="9" style="99"/>
    <col min="11265" max="11265" width="17.59765625" style="99" customWidth="1"/>
    <col min="11266" max="11266" width="2.5" style="99" customWidth="1"/>
    <col min="11267" max="11267" width="7.8984375" style="99" customWidth="1"/>
    <col min="11268" max="11268" width="10.09765625" style="99" customWidth="1"/>
    <col min="11269" max="11269" width="9.59765625" style="99" customWidth="1"/>
    <col min="11270" max="11270" width="10.59765625" style="99" customWidth="1"/>
    <col min="11271" max="11271" width="5" style="99" customWidth="1"/>
    <col min="11272" max="11272" width="7.5" style="99" customWidth="1"/>
    <col min="11273" max="11273" width="8.69921875" style="99" customWidth="1"/>
    <col min="11274" max="11274" width="7.5" style="99" customWidth="1"/>
    <col min="11275" max="11275" width="6.5" style="99" customWidth="1"/>
    <col min="11276" max="11276" width="5" style="99" customWidth="1"/>
    <col min="11277" max="11277" width="8.09765625" style="99" customWidth="1"/>
    <col min="11278" max="11278" width="19.59765625" style="99" customWidth="1"/>
    <col min="11279" max="11520" width="9" style="99"/>
    <col min="11521" max="11521" width="17.59765625" style="99" customWidth="1"/>
    <col min="11522" max="11522" width="2.5" style="99" customWidth="1"/>
    <col min="11523" max="11523" width="7.8984375" style="99" customWidth="1"/>
    <col min="11524" max="11524" width="10.09765625" style="99" customWidth="1"/>
    <col min="11525" max="11525" width="9.59765625" style="99" customWidth="1"/>
    <col min="11526" max="11526" width="10.59765625" style="99" customWidth="1"/>
    <col min="11527" max="11527" width="5" style="99" customWidth="1"/>
    <col min="11528" max="11528" width="7.5" style="99" customWidth="1"/>
    <col min="11529" max="11529" width="8.69921875" style="99" customWidth="1"/>
    <col min="11530" max="11530" width="7.5" style="99" customWidth="1"/>
    <col min="11531" max="11531" width="6.5" style="99" customWidth="1"/>
    <col min="11532" max="11532" width="5" style="99" customWidth="1"/>
    <col min="11533" max="11533" width="8.09765625" style="99" customWidth="1"/>
    <col min="11534" max="11534" width="19.59765625" style="99" customWidth="1"/>
    <col min="11535" max="11776" width="9" style="99"/>
    <col min="11777" max="11777" width="17.59765625" style="99" customWidth="1"/>
    <col min="11778" max="11778" width="2.5" style="99" customWidth="1"/>
    <col min="11779" max="11779" width="7.8984375" style="99" customWidth="1"/>
    <col min="11780" max="11780" width="10.09765625" style="99" customWidth="1"/>
    <col min="11781" max="11781" width="9.59765625" style="99" customWidth="1"/>
    <col min="11782" max="11782" width="10.59765625" style="99" customWidth="1"/>
    <col min="11783" max="11783" width="5" style="99" customWidth="1"/>
    <col min="11784" max="11784" width="7.5" style="99" customWidth="1"/>
    <col min="11785" max="11785" width="8.69921875" style="99" customWidth="1"/>
    <col min="11786" max="11786" width="7.5" style="99" customWidth="1"/>
    <col min="11787" max="11787" width="6.5" style="99" customWidth="1"/>
    <col min="11788" max="11788" width="5" style="99" customWidth="1"/>
    <col min="11789" max="11789" width="8.09765625" style="99" customWidth="1"/>
    <col min="11790" max="11790" width="19.59765625" style="99" customWidth="1"/>
    <col min="11791" max="12032" width="9" style="99"/>
    <col min="12033" max="12033" width="17.59765625" style="99" customWidth="1"/>
    <col min="12034" max="12034" width="2.5" style="99" customWidth="1"/>
    <col min="12035" max="12035" width="7.8984375" style="99" customWidth="1"/>
    <col min="12036" max="12036" width="10.09765625" style="99" customWidth="1"/>
    <col min="12037" max="12037" width="9.59765625" style="99" customWidth="1"/>
    <col min="12038" max="12038" width="10.59765625" style="99" customWidth="1"/>
    <col min="12039" max="12039" width="5" style="99" customWidth="1"/>
    <col min="12040" max="12040" width="7.5" style="99" customWidth="1"/>
    <col min="12041" max="12041" width="8.69921875" style="99" customWidth="1"/>
    <col min="12042" max="12042" width="7.5" style="99" customWidth="1"/>
    <col min="12043" max="12043" width="6.5" style="99" customWidth="1"/>
    <col min="12044" max="12044" width="5" style="99" customWidth="1"/>
    <col min="12045" max="12045" width="8.09765625" style="99" customWidth="1"/>
    <col min="12046" max="12046" width="19.59765625" style="99" customWidth="1"/>
    <col min="12047" max="12288" width="9" style="99"/>
    <col min="12289" max="12289" width="17.59765625" style="99" customWidth="1"/>
    <col min="12290" max="12290" width="2.5" style="99" customWidth="1"/>
    <col min="12291" max="12291" width="7.8984375" style="99" customWidth="1"/>
    <col min="12292" max="12292" width="10.09765625" style="99" customWidth="1"/>
    <col min="12293" max="12293" width="9.59765625" style="99" customWidth="1"/>
    <col min="12294" max="12294" width="10.59765625" style="99" customWidth="1"/>
    <col min="12295" max="12295" width="5" style="99" customWidth="1"/>
    <col min="12296" max="12296" width="7.5" style="99" customWidth="1"/>
    <col min="12297" max="12297" width="8.69921875" style="99" customWidth="1"/>
    <col min="12298" max="12298" width="7.5" style="99" customWidth="1"/>
    <col min="12299" max="12299" width="6.5" style="99" customWidth="1"/>
    <col min="12300" max="12300" width="5" style="99" customWidth="1"/>
    <col min="12301" max="12301" width="8.09765625" style="99" customWidth="1"/>
    <col min="12302" max="12302" width="19.59765625" style="99" customWidth="1"/>
    <col min="12303" max="12544" width="9" style="99"/>
    <col min="12545" max="12545" width="17.59765625" style="99" customWidth="1"/>
    <col min="12546" max="12546" width="2.5" style="99" customWidth="1"/>
    <col min="12547" max="12547" width="7.8984375" style="99" customWidth="1"/>
    <col min="12548" max="12548" width="10.09765625" style="99" customWidth="1"/>
    <col min="12549" max="12549" width="9.59765625" style="99" customWidth="1"/>
    <col min="12550" max="12550" width="10.59765625" style="99" customWidth="1"/>
    <col min="12551" max="12551" width="5" style="99" customWidth="1"/>
    <col min="12552" max="12552" width="7.5" style="99" customWidth="1"/>
    <col min="12553" max="12553" width="8.69921875" style="99" customWidth="1"/>
    <col min="12554" max="12554" width="7.5" style="99" customWidth="1"/>
    <col min="12555" max="12555" width="6.5" style="99" customWidth="1"/>
    <col min="12556" max="12556" width="5" style="99" customWidth="1"/>
    <col min="12557" max="12557" width="8.09765625" style="99" customWidth="1"/>
    <col min="12558" max="12558" width="19.59765625" style="99" customWidth="1"/>
    <col min="12559" max="12800" width="9" style="99"/>
    <col min="12801" max="12801" width="17.59765625" style="99" customWidth="1"/>
    <col min="12802" max="12802" width="2.5" style="99" customWidth="1"/>
    <col min="12803" max="12803" width="7.8984375" style="99" customWidth="1"/>
    <col min="12804" max="12804" width="10.09765625" style="99" customWidth="1"/>
    <col min="12805" max="12805" width="9.59765625" style="99" customWidth="1"/>
    <col min="12806" max="12806" width="10.59765625" style="99" customWidth="1"/>
    <col min="12807" max="12807" width="5" style="99" customWidth="1"/>
    <col min="12808" max="12808" width="7.5" style="99" customWidth="1"/>
    <col min="12809" max="12809" width="8.69921875" style="99" customWidth="1"/>
    <col min="12810" max="12810" width="7.5" style="99" customWidth="1"/>
    <col min="12811" max="12811" width="6.5" style="99" customWidth="1"/>
    <col min="12812" max="12812" width="5" style="99" customWidth="1"/>
    <col min="12813" max="12813" width="8.09765625" style="99" customWidth="1"/>
    <col min="12814" max="12814" width="19.59765625" style="99" customWidth="1"/>
    <col min="12815" max="13056" width="9" style="99"/>
    <col min="13057" max="13057" width="17.59765625" style="99" customWidth="1"/>
    <col min="13058" max="13058" width="2.5" style="99" customWidth="1"/>
    <col min="13059" max="13059" width="7.8984375" style="99" customWidth="1"/>
    <col min="13060" max="13060" width="10.09765625" style="99" customWidth="1"/>
    <col min="13061" max="13061" width="9.59765625" style="99" customWidth="1"/>
    <col min="13062" max="13062" width="10.59765625" style="99" customWidth="1"/>
    <col min="13063" max="13063" width="5" style="99" customWidth="1"/>
    <col min="13064" max="13064" width="7.5" style="99" customWidth="1"/>
    <col min="13065" max="13065" width="8.69921875" style="99" customWidth="1"/>
    <col min="13066" max="13066" width="7.5" style="99" customWidth="1"/>
    <col min="13067" max="13067" width="6.5" style="99" customWidth="1"/>
    <col min="13068" max="13068" width="5" style="99" customWidth="1"/>
    <col min="13069" max="13069" width="8.09765625" style="99" customWidth="1"/>
    <col min="13070" max="13070" width="19.59765625" style="99" customWidth="1"/>
    <col min="13071" max="13312" width="9" style="99"/>
    <col min="13313" max="13313" width="17.59765625" style="99" customWidth="1"/>
    <col min="13314" max="13314" width="2.5" style="99" customWidth="1"/>
    <col min="13315" max="13315" width="7.8984375" style="99" customWidth="1"/>
    <col min="13316" max="13316" width="10.09765625" style="99" customWidth="1"/>
    <col min="13317" max="13317" width="9.59765625" style="99" customWidth="1"/>
    <col min="13318" max="13318" width="10.59765625" style="99" customWidth="1"/>
    <col min="13319" max="13319" width="5" style="99" customWidth="1"/>
    <col min="13320" max="13320" width="7.5" style="99" customWidth="1"/>
    <col min="13321" max="13321" width="8.69921875" style="99" customWidth="1"/>
    <col min="13322" max="13322" width="7.5" style="99" customWidth="1"/>
    <col min="13323" max="13323" width="6.5" style="99" customWidth="1"/>
    <col min="13324" max="13324" width="5" style="99" customWidth="1"/>
    <col min="13325" max="13325" width="8.09765625" style="99" customWidth="1"/>
    <col min="13326" max="13326" width="19.59765625" style="99" customWidth="1"/>
    <col min="13327" max="13568" width="9" style="99"/>
    <col min="13569" max="13569" width="17.59765625" style="99" customWidth="1"/>
    <col min="13570" max="13570" width="2.5" style="99" customWidth="1"/>
    <col min="13571" max="13571" width="7.8984375" style="99" customWidth="1"/>
    <col min="13572" max="13572" width="10.09765625" style="99" customWidth="1"/>
    <col min="13573" max="13573" width="9.59765625" style="99" customWidth="1"/>
    <col min="13574" max="13574" width="10.59765625" style="99" customWidth="1"/>
    <col min="13575" max="13575" width="5" style="99" customWidth="1"/>
    <col min="13576" max="13576" width="7.5" style="99" customWidth="1"/>
    <col min="13577" max="13577" width="8.69921875" style="99" customWidth="1"/>
    <col min="13578" max="13578" width="7.5" style="99" customWidth="1"/>
    <col min="13579" max="13579" width="6.5" style="99" customWidth="1"/>
    <col min="13580" max="13580" width="5" style="99" customWidth="1"/>
    <col min="13581" max="13581" width="8.09765625" style="99" customWidth="1"/>
    <col min="13582" max="13582" width="19.59765625" style="99" customWidth="1"/>
    <col min="13583" max="13824" width="9" style="99"/>
    <col min="13825" max="13825" width="17.59765625" style="99" customWidth="1"/>
    <col min="13826" max="13826" width="2.5" style="99" customWidth="1"/>
    <col min="13827" max="13827" width="7.8984375" style="99" customWidth="1"/>
    <col min="13828" max="13828" width="10.09765625" style="99" customWidth="1"/>
    <col min="13829" max="13829" width="9.59765625" style="99" customWidth="1"/>
    <col min="13830" max="13830" width="10.59765625" style="99" customWidth="1"/>
    <col min="13831" max="13831" width="5" style="99" customWidth="1"/>
    <col min="13832" max="13832" width="7.5" style="99" customWidth="1"/>
    <col min="13833" max="13833" width="8.69921875" style="99" customWidth="1"/>
    <col min="13834" max="13834" width="7.5" style="99" customWidth="1"/>
    <col min="13835" max="13835" width="6.5" style="99" customWidth="1"/>
    <col min="13836" max="13836" width="5" style="99" customWidth="1"/>
    <col min="13837" max="13837" width="8.09765625" style="99" customWidth="1"/>
    <col min="13838" max="13838" width="19.59765625" style="99" customWidth="1"/>
    <col min="13839" max="14080" width="9" style="99"/>
    <col min="14081" max="14081" width="17.59765625" style="99" customWidth="1"/>
    <col min="14082" max="14082" width="2.5" style="99" customWidth="1"/>
    <col min="14083" max="14083" width="7.8984375" style="99" customWidth="1"/>
    <col min="14084" max="14084" width="10.09765625" style="99" customWidth="1"/>
    <col min="14085" max="14085" width="9.59765625" style="99" customWidth="1"/>
    <col min="14086" max="14086" width="10.59765625" style="99" customWidth="1"/>
    <col min="14087" max="14087" width="5" style="99" customWidth="1"/>
    <col min="14088" max="14088" width="7.5" style="99" customWidth="1"/>
    <col min="14089" max="14089" width="8.69921875" style="99" customWidth="1"/>
    <col min="14090" max="14090" width="7.5" style="99" customWidth="1"/>
    <col min="14091" max="14091" width="6.5" style="99" customWidth="1"/>
    <col min="14092" max="14092" width="5" style="99" customWidth="1"/>
    <col min="14093" max="14093" width="8.09765625" style="99" customWidth="1"/>
    <col min="14094" max="14094" width="19.59765625" style="99" customWidth="1"/>
    <col min="14095" max="14336" width="9" style="99"/>
    <col min="14337" max="14337" width="17.59765625" style="99" customWidth="1"/>
    <col min="14338" max="14338" width="2.5" style="99" customWidth="1"/>
    <col min="14339" max="14339" width="7.8984375" style="99" customWidth="1"/>
    <col min="14340" max="14340" width="10.09765625" style="99" customWidth="1"/>
    <col min="14341" max="14341" width="9.59765625" style="99" customWidth="1"/>
    <col min="14342" max="14342" width="10.59765625" style="99" customWidth="1"/>
    <col min="14343" max="14343" width="5" style="99" customWidth="1"/>
    <col min="14344" max="14344" width="7.5" style="99" customWidth="1"/>
    <col min="14345" max="14345" width="8.69921875" style="99" customWidth="1"/>
    <col min="14346" max="14346" width="7.5" style="99" customWidth="1"/>
    <col min="14347" max="14347" width="6.5" style="99" customWidth="1"/>
    <col min="14348" max="14348" width="5" style="99" customWidth="1"/>
    <col min="14349" max="14349" width="8.09765625" style="99" customWidth="1"/>
    <col min="14350" max="14350" width="19.59765625" style="99" customWidth="1"/>
    <col min="14351" max="14592" width="9" style="99"/>
    <col min="14593" max="14593" width="17.59765625" style="99" customWidth="1"/>
    <col min="14594" max="14594" width="2.5" style="99" customWidth="1"/>
    <col min="14595" max="14595" width="7.8984375" style="99" customWidth="1"/>
    <col min="14596" max="14596" width="10.09765625" style="99" customWidth="1"/>
    <col min="14597" max="14597" width="9.59765625" style="99" customWidth="1"/>
    <col min="14598" max="14598" width="10.59765625" style="99" customWidth="1"/>
    <col min="14599" max="14599" width="5" style="99" customWidth="1"/>
    <col min="14600" max="14600" width="7.5" style="99" customWidth="1"/>
    <col min="14601" max="14601" width="8.69921875" style="99" customWidth="1"/>
    <col min="14602" max="14602" width="7.5" style="99" customWidth="1"/>
    <col min="14603" max="14603" width="6.5" style="99" customWidth="1"/>
    <col min="14604" max="14604" width="5" style="99" customWidth="1"/>
    <col min="14605" max="14605" width="8.09765625" style="99" customWidth="1"/>
    <col min="14606" max="14606" width="19.59765625" style="99" customWidth="1"/>
    <col min="14607" max="14848" width="9" style="99"/>
    <col min="14849" max="14849" width="17.59765625" style="99" customWidth="1"/>
    <col min="14850" max="14850" width="2.5" style="99" customWidth="1"/>
    <col min="14851" max="14851" width="7.8984375" style="99" customWidth="1"/>
    <col min="14852" max="14852" width="10.09765625" style="99" customWidth="1"/>
    <col min="14853" max="14853" width="9.59765625" style="99" customWidth="1"/>
    <col min="14854" max="14854" width="10.59765625" style="99" customWidth="1"/>
    <col min="14855" max="14855" width="5" style="99" customWidth="1"/>
    <col min="14856" max="14856" width="7.5" style="99" customWidth="1"/>
    <col min="14857" max="14857" width="8.69921875" style="99" customWidth="1"/>
    <col min="14858" max="14858" width="7.5" style="99" customWidth="1"/>
    <col min="14859" max="14859" width="6.5" style="99" customWidth="1"/>
    <col min="14860" max="14860" width="5" style="99" customWidth="1"/>
    <col min="14861" max="14861" width="8.09765625" style="99" customWidth="1"/>
    <col min="14862" max="14862" width="19.59765625" style="99" customWidth="1"/>
    <col min="14863" max="15104" width="9" style="99"/>
    <col min="15105" max="15105" width="17.59765625" style="99" customWidth="1"/>
    <col min="15106" max="15106" width="2.5" style="99" customWidth="1"/>
    <col min="15107" max="15107" width="7.8984375" style="99" customWidth="1"/>
    <col min="15108" max="15108" width="10.09765625" style="99" customWidth="1"/>
    <col min="15109" max="15109" width="9.59765625" style="99" customWidth="1"/>
    <col min="15110" max="15110" width="10.59765625" style="99" customWidth="1"/>
    <col min="15111" max="15111" width="5" style="99" customWidth="1"/>
    <col min="15112" max="15112" width="7.5" style="99" customWidth="1"/>
    <col min="15113" max="15113" width="8.69921875" style="99" customWidth="1"/>
    <col min="15114" max="15114" width="7.5" style="99" customWidth="1"/>
    <col min="15115" max="15115" width="6.5" style="99" customWidth="1"/>
    <col min="15116" max="15116" width="5" style="99" customWidth="1"/>
    <col min="15117" max="15117" width="8.09765625" style="99" customWidth="1"/>
    <col min="15118" max="15118" width="19.59765625" style="99" customWidth="1"/>
    <col min="15119" max="15360" width="9" style="99"/>
    <col min="15361" max="15361" width="17.59765625" style="99" customWidth="1"/>
    <col min="15362" max="15362" width="2.5" style="99" customWidth="1"/>
    <col min="15363" max="15363" width="7.8984375" style="99" customWidth="1"/>
    <col min="15364" max="15364" width="10.09765625" style="99" customWidth="1"/>
    <col min="15365" max="15365" width="9.59765625" style="99" customWidth="1"/>
    <col min="15366" max="15366" width="10.59765625" style="99" customWidth="1"/>
    <col min="15367" max="15367" width="5" style="99" customWidth="1"/>
    <col min="15368" max="15368" width="7.5" style="99" customWidth="1"/>
    <col min="15369" max="15369" width="8.69921875" style="99" customWidth="1"/>
    <col min="15370" max="15370" width="7.5" style="99" customWidth="1"/>
    <col min="15371" max="15371" width="6.5" style="99" customWidth="1"/>
    <col min="15372" max="15372" width="5" style="99" customWidth="1"/>
    <col min="15373" max="15373" width="8.09765625" style="99" customWidth="1"/>
    <col min="15374" max="15374" width="19.59765625" style="99" customWidth="1"/>
    <col min="15375" max="15616" width="9" style="99"/>
    <col min="15617" max="15617" width="17.59765625" style="99" customWidth="1"/>
    <col min="15618" max="15618" width="2.5" style="99" customWidth="1"/>
    <col min="15619" max="15619" width="7.8984375" style="99" customWidth="1"/>
    <col min="15620" max="15620" width="10.09765625" style="99" customWidth="1"/>
    <col min="15621" max="15621" width="9.59765625" style="99" customWidth="1"/>
    <col min="15622" max="15622" width="10.59765625" style="99" customWidth="1"/>
    <col min="15623" max="15623" width="5" style="99" customWidth="1"/>
    <col min="15624" max="15624" width="7.5" style="99" customWidth="1"/>
    <col min="15625" max="15625" width="8.69921875" style="99" customWidth="1"/>
    <col min="15626" max="15626" width="7.5" style="99" customWidth="1"/>
    <col min="15627" max="15627" width="6.5" style="99" customWidth="1"/>
    <col min="15628" max="15628" width="5" style="99" customWidth="1"/>
    <col min="15629" max="15629" width="8.09765625" style="99" customWidth="1"/>
    <col min="15630" max="15630" width="19.59765625" style="99" customWidth="1"/>
    <col min="15631" max="15872" width="9" style="99"/>
    <col min="15873" max="15873" width="17.59765625" style="99" customWidth="1"/>
    <col min="15874" max="15874" width="2.5" style="99" customWidth="1"/>
    <col min="15875" max="15875" width="7.8984375" style="99" customWidth="1"/>
    <col min="15876" max="15876" width="10.09765625" style="99" customWidth="1"/>
    <col min="15877" max="15877" width="9.59765625" style="99" customWidth="1"/>
    <col min="15878" max="15878" width="10.59765625" style="99" customWidth="1"/>
    <col min="15879" max="15879" width="5" style="99" customWidth="1"/>
    <col min="15880" max="15880" width="7.5" style="99" customWidth="1"/>
    <col min="15881" max="15881" width="8.69921875" style="99" customWidth="1"/>
    <col min="15882" max="15882" width="7.5" style="99" customWidth="1"/>
    <col min="15883" max="15883" width="6.5" style="99" customWidth="1"/>
    <col min="15884" max="15884" width="5" style="99" customWidth="1"/>
    <col min="15885" max="15885" width="8.09765625" style="99" customWidth="1"/>
    <col min="15886" max="15886" width="19.59765625" style="99" customWidth="1"/>
    <col min="15887" max="16128" width="9" style="99"/>
    <col min="16129" max="16129" width="17.59765625" style="99" customWidth="1"/>
    <col min="16130" max="16130" width="2.5" style="99" customWidth="1"/>
    <col min="16131" max="16131" width="7.8984375" style="99" customWidth="1"/>
    <col min="16132" max="16132" width="10.09765625" style="99" customWidth="1"/>
    <col min="16133" max="16133" width="9.59765625" style="99" customWidth="1"/>
    <col min="16134" max="16134" width="10.59765625" style="99" customWidth="1"/>
    <col min="16135" max="16135" width="5" style="99" customWidth="1"/>
    <col min="16136" max="16136" width="7.5" style="99" customWidth="1"/>
    <col min="16137" max="16137" width="8.69921875" style="99" customWidth="1"/>
    <col min="16138" max="16138" width="7.5" style="99" customWidth="1"/>
    <col min="16139" max="16139" width="6.5" style="99" customWidth="1"/>
    <col min="16140" max="16140" width="5" style="99" customWidth="1"/>
    <col min="16141" max="16141" width="8.09765625" style="99" customWidth="1"/>
    <col min="16142" max="16142" width="19.59765625" style="99" customWidth="1"/>
    <col min="16143" max="16384" width="9" style="99"/>
  </cols>
  <sheetData>
    <row r="1" spans="1:20" s="74" customFormat="1" ht="21" customHeight="1">
      <c r="A1" s="261" t="s">
        <v>8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73"/>
    </row>
    <row r="2" spans="1:20" s="76" customFormat="1" ht="23.4">
      <c r="A2" s="261" t="s">
        <v>162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75"/>
    </row>
    <row r="3" spans="1:20" s="76" customFormat="1" ht="10.5" customHeight="1">
      <c r="C3" s="77"/>
      <c r="N3" s="78"/>
      <c r="Q3" s="75"/>
    </row>
    <row r="4" spans="1:20" s="76" customFormat="1" ht="23.4">
      <c r="A4" s="262" t="s">
        <v>17</v>
      </c>
      <c r="B4" s="265" t="s">
        <v>18</v>
      </c>
      <c r="C4" s="266"/>
      <c r="D4" s="127" t="s">
        <v>19</v>
      </c>
      <c r="E4" s="127" t="s">
        <v>20</v>
      </c>
      <c r="F4" s="127" t="s">
        <v>21</v>
      </c>
      <c r="G4" s="127" t="s">
        <v>15</v>
      </c>
      <c r="H4" s="127" t="s">
        <v>15</v>
      </c>
      <c r="I4" s="127" t="s">
        <v>22</v>
      </c>
      <c r="J4" s="127" t="s">
        <v>22</v>
      </c>
      <c r="K4" s="127" t="s">
        <v>22</v>
      </c>
      <c r="L4" s="127" t="s">
        <v>22</v>
      </c>
      <c r="M4" s="127" t="s">
        <v>5</v>
      </c>
      <c r="N4" s="240"/>
      <c r="O4" s="241" t="s">
        <v>4</v>
      </c>
      <c r="P4" s="267" t="s">
        <v>13</v>
      </c>
      <c r="Q4" s="75"/>
    </row>
    <row r="5" spans="1:20" s="76" customFormat="1" ht="23.4">
      <c r="A5" s="263"/>
      <c r="B5" s="270" t="s">
        <v>3</v>
      </c>
      <c r="C5" s="271"/>
      <c r="D5" s="107" t="s">
        <v>23</v>
      </c>
      <c r="E5" s="107" t="s">
        <v>163</v>
      </c>
      <c r="F5" s="107" t="s">
        <v>158</v>
      </c>
      <c r="G5" s="107" t="s">
        <v>58</v>
      </c>
      <c r="H5" s="107" t="s">
        <v>58</v>
      </c>
      <c r="I5" s="107" t="s">
        <v>24</v>
      </c>
      <c r="J5" s="107" t="s">
        <v>66</v>
      </c>
      <c r="K5" s="107" t="s">
        <v>68</v>
      </c>
      <c r="L5" s="107" t="s">
        <v>82</v>
      </c>
      <c r="M5" s="107" t="s">
        <v>25</v>
      </c>
      <c r="N5" s="242" t="s">
        <v>26</v>
      </c>
      <c r="O5" s="243"/>
      <c r="P5" s="268"/>
      <c r="Q5" s="75"/>
    </row>
    <row r="6" spans="1:20" s="76" customFormat="1" ht="23.4">
      <c r="A6" s="263"/>
      <c r="B6" s="270" t="s">
        <v>27</v>
      </c>
      <c r="C6" s="271"/>
      <c r="D6" s="107" t="s">
        <v>27</v>
      </c>
      <c r="E6" s="107" t="s">
        <v>12</v>
      </c>
      <c r="F6" s="107" t="s">
        <v>164</v>
      </c>
      <c r="G6" s="107" t="s">
        <v>28</v>
      </c>
      <c r="H6" s="107" t="s">
        <v>28</v>
      </c>
      <c r="I6" s="107" t="s">
        <v>29</v>
      </c>
      <c r="J6" s="107" t="s">
        <v>29</v>
      </c>
      <c r="K6" s="107" t="s">
        <v>29</v>
      </c>
      <c r="L6" s="107" t="s">
        <v>29</v>
      </c>
      <c r="M6" s="107" t="s">
        <v>29</v>
      </c>
      <c r="N6" s="242" t="s">
        <v>6</v>
      </c>
      <c r="O6" s="243"/>
      <c r="P6" s="268"/>
      <c r="Q6" s="75"/>
    </row>
    <row r="7" spans="1:20" s="76" customFormat="1" ht="23.25" customHeight="1">
      <c r="A7" s="264"/>
      <c r="B7" s="272"/>
      <c r="C7" s="273"/>
      <c r="D7" s="107"/>
      <c r="E7" s="244"/>
      <c r="F7" s="244" t="s">
        <v>12</v>
      </c>
      <c r="G7" s="244" t="s">
        <v>83</v>
      </c>
      <c r="H7" s="244" t="s">
        <v>67</v>
      </c>
      <c r="I7" s="245"/>
      <c r="J7" s="245"/>
      <c r="K7" s="245"/>
      <c r="L7" s="245"/>
      <c r="M7" s="245"/>
      <c r="N7" s="246"/>
      <c r="O7" s="247" t="s">
        <v>29</v>
      </c>
      <c r="P7" s="269"/>
      <c r="Q7" s="75"/>
      <c r="R7" s="206"/>
      <c r="S7" s="206"/>
    </row>
    <row r="8" spans="1:20" s="80" customFormat="1" ht="21.6">
      <c r="A8" s="221" t="s">
        <v>60</v>
      </c>
      <c r="B8" s="222" t="s">
        <v>11</v>
      </c>
      <c r="C8" s="248">
        <v>82.31</v>
      </c>
      <c r="D8" s="223" t="s">
        <v>59</v>
      </c>
      <c r="E8" s="223" t="s">
        <v>9</v>
      </c>
      <c r="F8" s="225">
        <v>8.3000000000000007</v>
      </c>
      <c r="G8" s="226" t="s">
        <v>16</v>
      </c>
      <c r="H8" s="226" t="s">
        <v>16</v>
      </c>
      <c r="I8" s="231">
        <v>0</v>
      </c>
      <c r="J8" s="223">
        <v>0</v>
      </c>
      <c r="K8" s="223" t="s">
        <v>9</v>
      </c>
      <c r="L8" s="231" t="s">
        <v>9</v>
      </c>
      <c r="M8" s="223">
        <v>1.3109999999999999</v>
      </c>
      <c r="N8" s="227">
        <f t="shared" ref="N8:N14" si="0">M8*100/O8</f>
        <v>65.55</v>
      </c>
      <c r="O8" s="223">
        <v>2</v>
      </c>
      <c r="P8" s="250"/>
      <c r="Q8" s="79">
        <v>100</v>
      </c>
      <c r="R8" s="91"/>
      <c r="S8" s="91"/>
    </row>
    <row r="9" spans="1:20" s="80" customFormat="1" ht="24.75" customHeight="1">
      <c r="A9" s="229" t="s">
        <v>78</v>
      </c>
      <c r="B9" s="230" t="s">
        <v>11</v>
      </c>
      <c r="C9" s="228">
        <v>28.73</v>
      </c>
      <c r="D9" s="223" t="s">
        <v>59</v>
      </c>
      <c r="E9" s="223" t="s">
        <v>9</v>
      </c>
      <c r="F9" s="225">
        <v>10</v>
      </c>
      <c r="G9" s="232" t="s">
        <v>15</v>
      </c>
      <c r="H9" s="233" t="s">
        <v>16</v>
      </c>
      <c r="I9" s="231">
        <v>0</v>
      </c>
      <c r="J9" s="231">
        <v>5.0000000000000001E-3</v>
      </c>
      <c r="K9" s="231" t="s">
        <v>9</v>
      </c>
      <c r="L9" s="231" t="s">
        <v>9</v>
      </c>
      <c r="M9" s="231">
        <v>1.319</v>
      </c>
      <c r="N9" s="234">
        <f t="shared" si="0"/>
        <v>31.035294117647059</v>
      </c>
      <c r="O9" s="231">
        <v>4.25</v>
      </c>
      <c r="P9" s="251"/>
      <c r="Q9" s="79" t="s">
        <v>40</v>
      </c>
      <c r="R9" s="91"/>
      <c r="S9" s="91"/>
    </row>
    <row r="10" spans="1:20" s="80" customFormat="1" ht="21.6">
      <c r="A10" s="229" t="s">
        <v>79</v>
      </c>
      <c r="B10" s="230" t="s">
        <v>11</v>
      </c>
      <c r="C10" s="228">
        <v>37.93</v>
      </c>
      <c r="D10" s="223" t="s">
        <v>59</v>
      </c>
      <c r="E10" s="223" t="s">
        <v>9</v>
      </c>
      <c r="F10" s="225">
        <v>14.1</v>
      </c>
      <c r="G10" s="233" t="s">
        <v>16</v>
      </c>
      <c r="H10" s="233" t="s">
        <v>16</v>
      </c>
      <c r="I10" s="231">
        <v>0</v>
      </c>
      <c r="J10" s="231">
        <v>1.0999999999999999E-2</v>
      </c>
      <c r="K10" s="231" t="s">
        <v>9</v>
      </c>
      <c r="L10" s="231" t="s">
        <v>9</v>
      </c>
      <c r="M10" s="231">
        <v>2.3479999999999999</v>
      </c>
      <c r="N10" s="234">
        <f t="shared" si="0"/>
        <v>26.471251409244644</v>
      </c>
      <c r="O10" s="231">
        <v>8.8699999999999992</v>
      </c>
      <c r="P10" s="251"/>
      <c r="Q10" s="79">
        <v>100</v>
      </c>
      <c r="R10" s="91"/>
      <c r="S10" s="91"/>
    </row>
    <row r="11" spans="1:20" s="80" customFormat="1" ht="21.6">
      <c r="A11" s="229" t="s">
        <v>61</v>
      </c>
      <c r="B11" s="230" t="s">
        <v>11</v>
      </c>
      <c r="C11" s="228">
        <v>53.67</v>
      </c>
      <c r="D11" s="223" t="s">
        <v>59</v>
      </c>
      <c r="E11" s="223" t="s">
        <v>9</v>
      </c>
      <c r="F11" s="225" t="s">
        <v>9</v>
      </c>
      <c r="G11" s="233" t="s">
        <v>16</v>
      </c>
      <c r="H11" s="233" t="s">
        <v>16</v>
      </c>
      <c r="I11" s="231">
        <v>0</v>
      </c>
      <c r="J11" s="231">
        <v>0</v>
      </c>
      <c r="K11" s="231" t="s">
        <v>9</v>
      </c>
      <c r="L11" s="231" t="s">
        <v>9</v>
      </c>
      <c r="M11" s="231">
        <v>0.98599999999999999</v>
      </c>
      <c r="N11" s="234">
        <f t="shared" si="0"/>
        <v>86.491228070175438</v>
      </c>
      <c r="O11" s="231">
        <v>1.1399999999999999</v>
      </c>
      <c r="P11" s="218"/>
      <c r="Q11" s="79">
        <v>100</v>
      </c>
      <c r="R11" s="91"/>
      <c r="S11" s="91" t="s">
        <v>40</v>
      </c>
    </row>
    <row r="12" spans="1:20" s="80" customFormat="1" ht="21.6">
      <c r="A12" s="229" t="s">
        <v>80</v>
      </c>
      <c r="B12" s="230" t="s">
        <v>11</v>
      </c>
      <c r="C12" s="228">
        <v>48.91</v>
      </c>
      <c r="D12" s="223" t="s">
        <v>59</v>
      </c>
      <c r="E12" s="223" t="s">
        <v>9</v>
      </c>
      <c r="F12" s="224">
        <v>18.5</v>
      </c>
      <c r="G12" s="233" t="s">
        <v>16</v>
      </c>
      <c r="H12" s="233" t="s">
        <v>16</v>
      </c>
      <c r="I12" s="231">
        <v>0</v>
      </c>
      <c r="J12" s="231">
        <v>0</v>
      </c>
      <c r="K12" s="231" t="s">
        <v>9</v>
      </c>
      <c r="L12" s="231" t="s">
        <v>9</v>
      </c>
      <c r="M12" s="231">
        <v>3.8639999999999999</v>
      </c>
      <c r="N12" s="234">
        <f>M12*100/O12</f>
        <v>50.842105263157897</v>
      </c>
      <c r="O12" s="231">
        <v>7.6</v>
      </c>
      <c r="P12" s="236"/>
      <c r="Q12" s="79">
        <v>100</v>
      </c>
      <c r="R12" s="91"/>
      <c r="S12" s="207"/>
    </row>
    <row r="13" spans="1:20" s="80" customFormat="1" ht="21.6">
      <c r="A13" s="229" t="s">
        <v>64</v>
      </c>
      <c r="B13" s="230" t="s">
        <v>11</v>
      </c>
      <c r="C13" s="228">
        <v>51.24</v>
      </c>
      <c r="D13" s="223" t="s">
        <v>59</v>
      </c>
      <c r="E13" s="223" t="s">
        <v>9</v>
      </c>
      <c r="F13" s="252" t="s">
        <v>9</v>
      </c>
      <c r="G13" s="233" t="s">
        <v>16</v>
      </c>
      <c r="H13" s="233" t="s">
        <v>16</v>
      </c>
      <c r="I13" s="231">
        <v>0</v>
      </c>
      <c r="J13" s="231">
        <v>0</v>
      </c>
      <c r="K13" s="231" t="s">
        <v>9</v>
      </c>
      <c r="L13" s="231" t="s">
        <v>9</v>
      </c>
      <c r="M13" s="231">
        <v>0.21</v>
      </c>
      <c r="N13" s="234">
        <f>M13*100/O13</f>
        <v>26.25</v>
      </c>
      <c r="O13" s="231">
        <v>0.8</v>
      </c>
      <c r="P13" s="218"/>
      <c r="Q13" s="79" t="s">
        <v>40</v>
      </c>
      <c r="R13" s="91"/>
      <c r="S13" s="207"/>
      <c r="T13" s="91"/>
    </row>
    <row r="14" spans="1:20" s="80" customFormat="1" ht="21.6">
      <c r="A14" s="229" t="s">
        <v>62</v>
      </c>
      <c r="B14" s="230" t="s">
        <v>11</v>
      </c>
      <c r="C14" s="228">
        <v>60.08</v>
      </c>
      <c r="D14" s="223" t="s">
        <v>59</v>
      </c>
      <c r="E14" s="223" t="s">
        <v>9</v>
      </c>
      <c r="F14" s="224">
        <v>13.3</v>
      </c>
      <c r="G14" s="233" t="s">
        <v>16</v>
      </c>
      <c r="H14" s="233" t="s">
        <v>16</v>
      </c>
      <c r="I14" s="231">
        <v>0</v>
      </c>
      <c r="J14" s="231">
        <v>1E-3</v>
      </c>
      <c r="K14" s="231" t="s">
        <v>9</v>
      </c>
      <c r="L14" s="231" t="s">
        <v>9</v>
      </c>
      <c r="M14" s="231">
        <v>2.2069999999999999</v>
      </c>
      <c r="N14" s="234">
        <f t="shared" si="0"/>
        <v>71.193548387096769</v>
      </c>
      <c r="O14" s="231">
        <v>3.1</v>
      </c>
      <c r="P14" s="218"/>
      <c r="Q14" s="79"/>
      <c r="R14" s="91"/>
      <c r="S14" s="207"/>
      <c r="T14" s="91"/>
    </row>
    <row r="15" spans="1:20" s="80" customFormat="1" ht="21.6">
      <c r="A15" s="229" t="s">
        <v>31</v>
      </c>
      <c r="B15" s="230" t="s">
        <v>11</v>
      </c>
      <c r="C15" s="228">
        <v>2.93</v>
      </c>
      <c r="D15" s="223" t="s">
        <v>59</v>
      </c>
      <c r="E15" s="223" t="s">
        <v>9</v>
      </c>
      <c r="F15" s="225" t="s">
        <v>9</v>
      </c>
      <c r="G15" s="232" t="s">
        <v>9</v>
      </c>
      <c r="H15" s="232" t="s">
        <v>9</v>
      </c>
      <c r="I15" s="232" t="s">
        <v>9</v>
      </c>
      <c r="J15" s="232" t="s">
        <v>9</v>
      </c>
      <c r="K15" s="232" t="s">
        <v>9</v>
      </c>
      <c r="L15" s="231"/>
      <c r="M15" s="231" t="s">
        <v>9</v>
      </c>
      <c r="N15" s="234" t="s">
        <v>9</v>
      </c>
      <c r="O15" s="235"/>
      <c r="P15" s="237"/>
      <c r="Q15" s="79"/>
      <c r="R15" s="91"/>
      <c r="S15" s="207"/>
      <c r="T15" s="91"/>
    </row>
    <row r="16" spans="1:20" s="80" customFormat="1" ht="21.6">
      <c r="A16" s="229" t="s">
        <v>32</v>
      </c>
      <c r="B16" s="230" t="s">
        <v>11</v>
      </c>
      <c r="C16" s="228">
        <v>2.93</v>
      </c>
      <c r="D16" s="223" t="s">
        <v>59</v>
      </c>
      <c r="E16" s="223" t="s">
        <v>9</v>
      </c>
      <c r="F16" s="225" t="s">
        <v>9</v>
      </c>
      <c r="G16" s="224" t="s">
        <v>9</v>
      </c>
      <c r="H16" s="224" t="s">
        <v>9</v>
      </c>
      <c r="I16" s="224" t="s">
        <v>9</v>
      </c>
      <c r="J16" s="224" t="s">
        <v>9</v>
      </c>
      <c r="K16" s="224" t="s">
        <v>9</v>
      </c>
      <c r="L16" s="231"/>
      <c r="M16" s="231" t="s">
        <v>9</v>
      </c>
      <c r="N16" s="234" t="s">
        <v>9</v>
      </c>
      <c r="O16" s="235"/>
      <c r="P16" s="238"/>
      <c r="R16" s="91"/>
      <c r="S16" s="91"/>
    </row>
    <row r="17" spans="1:19" s="80" customFormat="1" ht="21.6">
      <c r="A17" s="229" t="s">
        <v>33</v>
      </c>
      <c r="B17" s="230" t="s">
        <v>11</v>
      </c>
      <c r="C17" s="228">
        <v>2.93</v>
      </c>
      <c r="D17" s="223" t="s">
        <v>59</v>
      </c>
      <c r="E17" s="223" t="s">
        <v>9</v>
      </c>
      <c r="F17" s="225" t="s">
        <v>9</v>
      </c>
      <c r="G17" s="224" t="s">
        <v>9</v>
      </c>
      <c r="H17" s="224" t="s">
        <v>9</v>
      </c>
      <c r="I17" s="224" t="s">
        <v>9</v>
      </c>
      <c r="J17" s="224" t="s">
        <v>9</v>
      </c>
      <c r="K17" s="224" t="s">
        <v>9</v>
      </c>
      <c r="L17" s="231"/>
      <c r="M17" s="231" t="s">
        <v>9</v>
      </c>
      <c r="N17" s="234" t="s">
        <v>9</v>
      </c>
      <c r="O17" s="235"/>
      <c r="P17" s="237"/>
      <c r="Q17" s="79"/>
      <c r="R17" s="91"/>
      <c r="S17" s="91"/>
    </row>
    <row r="18" spans="1:19" s="80" customFormat="1" ht="21.6">
      <c r="A18" s="221" t="s">
        <v>34</v>
      </c>
      <c r="B18" s="222" t="s">
        <v>11</v>
      </c>
      <c r="C18" s="228">
        <v>9.65</v>
      </c>
      <c r="D18" s="223" t="s">
        <v>59</v>
      </c>
      <c r="E18" s="223" t="s">
        <v>9</v>
      </c>
      <c r="F18" s="225" t="s">
        <v>9</v>
      </c>
      <c r="G18" s="232" t="s">
        <v>9</v>
      </c>
      <c r="H18" s="232" t="s">
        <v>9</v>
      </c>
      <c r="I18" s="232" t="s">
        <v>9</v>
      </c>
      <c r="J18" s="232" t="s">
        <v>9</v>
      </c>
      <c r="K18" s="232" t="s">
        <v>9</v>
      </c>
      <c r="L18" s="239"/>
      <c r="M18" s="223" t="s">
        <v>9</v>
      </c>
      <c r="N18" s="227" t="s">
        <v>9</v>
      </c>
      <c r="O18" s="239"/>
      <c r="P18" s="238"/>
      <c r="Q18" s="79"/>
    </row>
    <row r="19" spans="1:19" s="80" customFormat="1" ht="8.25" customHeight="1">
      <c r="A19" s="81"/>
      <c r="B19" s="82"/>
      <c r="C19" s="83"/>
      <c r="D19" s="83"/>
      <c r="E19" s="84"/>
      <c r="F19" s="85"/>
      <c r="G19" s="84"/>
      <c r="H19" s="84"/>
      <c r="I19" s="84"/>
      <c r="J19" s="86"/>
      <c r="K19" s="86"/>
      <c r="L19" s="86"/>
      <c r="M19" s="83"/>
      <c r="N19" s="87"/>
      <c r="O19" s="82"/>
      <c r="P19" s="82"/>
      <c r="Q19" s="79"/>
    </row>
    <row r="20" spans="1:19" s="90" customFormat="1" ht="21.75" customHeight="1">
      <c r="A20" s="88"/>
      <c r="B20" s="255" t="s">
        <v>35</v>
      </c>
      <c r="C20" s="256"/>
      <c r="D20" s="256"/>
      <c r="E20" s="88"/>
      <c r="F20" s="124"/>
      <c r="G20" s="88"/>
      <c r="H20" s="88"/>
      <c r="I20" s="88"/>
      <c r="J20" s="257"/>
      <c r="K20" s="257"/>
      <c r="L20" s="257"/>
      <c r="M20" s="257"/>
      <c r="N20" s="257"/>
      <c r="O20" s="88"/>
      <c r="P20" s="88"/>
      <c r="Q20" s="89"/>
    </row>
    <row r="21" spans="1:19" s="90" customFormat="1" ht="21.6">
      <c r="A21" s="91"/>
      <c r="B21" s="91"/>
      <c r="C21" s="92" t="s">
        <v>81</v>
      </c>
      <c r="D21" s="91"/>
      <c r="E21" s="91"/>
      <c r="F21" s="91"/>
      <c r="G21" s="91"/>
      <c r="H21" s="91"/>
      <c r="I21" s="91"/>
      <c r="J21" s="93"/>
      <c r="K21" s="259" t="s">
        <v>36</v>
      </c>
      <c r="L21" s="259"/>
      <c r="M21" s="259"/>
      <c r="N21" s="259"/>
      <c r="O21" s="259"/>
      <c r="P21" s="88"/>
      <c r="Q21" s="89"/>
    </row>
    <row r="22" spans="1:19" s="90" customFormat="1" ht="21.6">
      <c r="A22" s="80"/>
      <c r="B22" s="80"/>
      <c r="C22" s="94"/>
      <c r="D22" s="80"/>
      <c r="E22" s="80"/>
      <c r="F22" s="80"/>
      <c r="G22" s="80"/>
      <c r="H22" s="80"/>
      <c r="I22" s="80"/>
      <c r="J22" s="104"/>
      <c r="K22" s="110"/>
      <c r="L22" s="125"/>
      <c r="M22" s="104"/>
      <c r="N22" s="95"/>
      <c r="Q22" s="89" t="s">
        <v>63</v>
      </c>
    </row>
    <row r="23" spans="1:19" s="90" customFormat="1" ht="21.6">
      <c r="A23" s="80" t="s">
        <v>37</v>
      </c>
      <c r="B23" s="96" t="s">
        <v>38</v>
      </c>
      <c r="D23" s="96"/>
      <c r="E23" s="96" t="s">
        <v>39</v>
      </c>
      <c r="F23" s="80"/>
      <c r="G23" s="80"/>
      <c r="H23" s="80"/>
      <c r="I23" s="80"/>
      <c r="J23" s="97"/>
      <c r="K23" s="258" t="s">
        <v>151</v>
      </c>
      <c r="L23" s="258"/>
      <c r="M23" s="258"/>
      <c r="N23" s="258"/>
      <c r="O23" s="258"/>
      <c r="P23" s="90" t="s">
        <v>40</v>
      </c>
      <c r="Q23" s="89"/>
    </row>
    <row r="24" spans="1:19" s="90" customFormat="1" ht="21.6">
      <c r="A24" s="80"/>
      <c r="B24" s="97" t="s">
        <v>155</v>
      </c>
      <c r="C24" s="97"/>
      <c r="D24" s="97"/>
      <c r="E24" s="80"/>
      <c r="F24" s="80"/>
      <c r="G24" s="80"/>
      <c r="H24" s="80"/>
      <c r="I24" s="80"/>
      <c r="J24" s="97"/>
      <c r="K24" s="258" t="s">
        <v>69</v>
      </c>
      <c r="L24" s="258"/>
      <c r="M24" s="258"/>
      <c r="N24" s="258"/>
      <c r="O24" s="258"/>
      <c r="P24" s="97"/>
      <c r="Q24" s="89" t="s">
        <v>9</v>
      </c>
      <c r="R24" s="90" t="s">
        <v>63</v>
      </c>
    </row>
    <row r="25" spans="1:19" s="76" customFormat="1" ht="23.4">
      <c r="A25" s="260" t="s">
        <v>154</v>
      </c>
      <c r="B25" s="260"/>
      <c r="C25" s="260"/>
      <c r="D25" s="260"/>
      <c r="E25" s="260"/>
      <c r="F25" s="126"/>
      <c r="G25" s="80"/>
      <c r="H25" s="80"/>
      <c r="I25" s="80"/>
      <c r="J25" s="96"/>
      <c r="K25" s="258"/>
      <c r="L25" s="258"/>
      <c r="M25" s="258"/>
      <c r="N25" s="258"/>
      <c r="O25" s="258"/>
      <c r="Q25" s="75" t="s">
        <v>9</v>
      </c>
    </row>
    <row r="26" spans="1:19" s="76" customFormat="1" ht="23.4">
      <c r="A26" s="260"/>
      <c r="B26" s="260"/>
      <c r="C26" s="260"/>
      <c r="D26" s="260"/>
      <c r="E26" s="260"/>
      <c r="J26" s="253"/>
      <c r="K26" s="253"/>
      <c r="L26" s="253"/>
      <c r="M26" s="253"/>
      <c r="N26" s="253"/>
      <c r="Q26" s="75"/>
    </row>
    <row r="27" spans="1:19" s="76" customFormat="1" ht="23.4">
      <c r="C27" s="77"/>
      <c r="N27" s="78"/>
      <c r="P27" s="76" t="s">
        <v>40</v>
      </c>
      <c r="Q27" s="75"/>
    </row>
    <row r="51" spans="1:17" ht="19.8">
      <c r="A51" s="90"/>
      <c r="B51" s="90"/>
      <c r="C51" s="98"/>
      <c r="D51" s="103"/>
      <c r="E51" s="90"/>
      <c r="N51" s="99"/>
      <c r="Q51" s="99"/>
    </row>
    <row r="52" spans="1:17" ht="19.8">
      <c r="A52" s="253"/>
      <c r="B52" s="253"/>
      <c r="C52" s="253"/>
      <c r="D52" s="253"/>
      <c r="E52" s="253"/>
      <c r="N52" s="99"/>
      <c r="Q52" s="99"/>
    </row>
    <row r="53" spans="1:17" ht="23.4">
      <c r="A53" s="76"/>
      <c r="B53" s="76"/>
      <c r="C53" s="254"/>
      <c r="D53" s="254"/>
      <c r="E53" s="76"/>
      <c r="N53" s="99"/>
      <c r="Q53" s="99"/>
    </row>
  </sheetData>
  <mergeCells count="19">
    <mergeCell ref="A1:P1"/>
    <mergeCell ref="A2:P2"/>
    <mergeCell ref="A4:A7"/>
    <mergeCell ref="B4:C4"/>
    <mergeCell ref="P4:P7"/>
    <mergeCell ref="B5:C5"/>
    <mergeCell ref="B6:C6"/>
    <mergeCell ref="B7:C7"/>
    <mergeCell ref="J26:N26"/>
    <mergeCell ref="A52:E52"/>
    <mergeCell ref="C53:D53"/>
    <mergeCell ref="B20:D20"/>
    <mergeCell ref="J20:N20"/>
    <mergeCell ref="K23:O23"/>
    <mergeCell ref="K21:O21"/>
    <mergeCell ref="K24:O24"/>
    <mergeCell ref="A25:E25"/>
    <mergeCell ref="K25:O25"/>
    <mergeCell ref="A26:E26"/>
  </mergeCells>
  <printOptions horizontalCentered="1"/>
  <pageMargins left="0" right="0" top="0.39370078740157483" bottom="0.27559055118110237" header="0.31496062992125984" footer="0.31496062992125984"/>
  <pageSetup paperSize="9" scale="90" orientation="landscape" horizontalDpi="4294967293" r:id="rId1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S75"/>
  <sheetViews>
    <sheetView topLeftCell="A3" workbookViewId="0">
      <selection activeCell="H10" sqref="H10"/>
    </sheetView>
  </sheetViews>
  <sheetFormatPr defaultRowHeight="13.2"/>
  <cols>
    <col min="1" max="1" width="3.3984375" style="68" customWidth="1"/>
    <col min="2" max="2" width="17" style="68" customWidth="1"/>
    <col min="3" max="3" width="8.69921875" style="68" customWidth="1"/>
    <col min="4" max="4" width="7" style="68" customWidth="1"/>
    <col min="5" max="5" width="7.69921875" style="68" customWidth="1"/>
    <col min="6" max="6" width="1.59765625" style="68" customWidth="1"/>
    <col min="7" max="7" width="6.69921875" style="69" customWidth="1"/>
    <col min="8" max="8" width="8" style="68" customWidth="1"/>
    <col min="9" max="9" width="7.69921875" style="70" customWidth="1"/>
    <col min="10" max="10" width="7.3984375" style="68" customWidth="1"/>
    <col min="11" max="11" width="8.19921875" style="68" customWidth="1"/>
    <col min="12" max="12" width="8.69921875" style="68" customWidth="1"/>
    <col min="13" max="15" width="9" style="68"/>
    <col min="16" max="16" width="9.19921875" style="68" bestFit="1" customWidth="1"/>
    <col min="17" max="17" width="9.59765625" style="68" bestFit="1" customWidth="1"/>
    <col min="18" max="18" width="10.59765625" style="68" bestFit="1" customWidth="1"/>
    <col min="19" max="256" width="9" style="68"/>
    <col min="257" max="257" width="3.3984375" style="68" customWidth="1"/>
    <col min="258" max="258" width="10.3984375" style="68" customWidth="1"/>
    <col min="259" max="259" width="9.19921875" style="68" customWidth="1"/>
    <col min="260" max="261" width="8.09765625" style="68" customWidth="1"/>
    <col min="262" max="262" width="1.59765625" style="68" customWidth="1"/>
    <col min="263" max="263" width="7.69921875" style="68" customWidth="1"/>
    <col min="264" max="264" width="8.5" style="68" customWidth="1"/>
    <col min="265" max="265" width="8.09765625" style="68" customWidth="1"/>
    <col min="266" max="266" width="8.5" style="68" customWidth="1"/>
    <col min="267" max="267" width="9.5" style="68" customWidth="1"/>
    <col min="268" max="268" width="9.8984375" style="68" customWidth="1"/>
    <col min="269" max="512" width="9" style="68"/>
    <col min="513" max="513" width="3.3984375" style="68" customWidth="1"/>
    <col min="514" max="514" width="10.3984375" style="68" customWidth="1"/>
    <col min="515" max="515" width="9.19921875" style="68" customWidth="1"/>
    <col min="516" max="517" width="8.09765625" style="68" customWidth="1"/>
    <col min="518" max="518" width="1.59765625" style="68" customWidth="1"/>
    <col min="519" max="519" width="7.69921875" style="68" customWidth="1"/>
    <col min="520" max="520" width="8.5" style="68" customWidth="1"/>
    <col min="521" max="521" width="8.09765625" style="68" customWidth="1"/>
    <col min="522" max="522" width="8.5" style="68" customWidth="1"/>
    <col min="523" max="523" width="9.5" style="68" customWidth="1"/>
    <col min="524" max="524" width="9.8984375" style="68" customWidth="1"/>
    <col min="525" max="768" width="9" style="68"/>
    <col min="769" max="769" width="3.3984375" style="68" customWidth="1"/>
    <col min="770" max="770" width="10.3984375" style="68" customWidth="1"/>
    <col min="771" max="771" width="9.19921875" style="68" customWidth="1"/>
    <col min="772" max="773" width="8.09765625" style="68" customWidth="1"/>
    <col min="774" max="774" width="1.59765625" style="68" customWidth="1"/>
    <col min="775" max="775" width="7.69921875" style="68" customWidth="1"/>
    <col min="776" max="776" width="8.5" style="68" customWidth="1"/>
    <col min="777" max="777" width="8.09765625" style="68" customWidth="1"/>
    <col min="778" max="778" width="8.5" style="68" customWidth="1"/>
    <col min="779" max="779" width="9.5" style="68" customWidth="1"/>
    <col min="780" max="780" width="9.8984375" style="68" customWidth="1"/>
    <col min="781" max="1024" width="9" style="68"/>
    <col min="1025" max="1025" width="3.3984375" style="68" customWidth="1"/>
    <col min="1026" max="1026" width="10.3984375" style="68" customWidth="1"/>
    <col min="1027" max="1027" width="9.19921875" style="68" customWidth="1"/>
    <col min="1028" max="1029" width="8.09765625" style="68" customWidth="1"/>
    <col min="1030" max="1030" width="1.59765625" style="68" customWidth="1"/>
    <col min="1031" max="1031" width="7.69921875" style="68" customWidth="1"/>
    <col min="1032" max="1032" width="8.5" style="68" customWidth="1"/>
    <col min="1033" max="1033" width="8.09765625" style="68" customWidth="1"/>
    <col min="1034" max="1034" width="8.5" style="68" customWidth="1"/>
    <col min="1035" max="1035" width="9.5" style="68" customWidth="1"/>
    <col min="1036" max="1036" width="9.8984375" style="68" customWidth="1"/>
    <col min="1037" max="1280" width="9" style="68"/>
    <col min="1281" max="1281" width="3.3984375" style="68" customWidth="1"/>
    <col min="1282" max="1282" width="10.3984375" style="68" customWidth="1"/>
    <col min="1283" max="1283" width="9.19921875" style="68" customWidth="1"/>
    <col min="1284" max="1285" width="8.09765625" style="68" customWidth="1"/>
    <col min="1286" max="1286" width="1.59765625" style="68" customWidth="1"/>
    <col min="1287" max="1287" width="7.69921875" style="68" customWidth="1"/>
    <col min="1288" max="1288" width="8.5" style="68" customWidth="1"/>
    <col min="1289" max="1289" width="8.09765625" style="68" customWidth="1"/>
    <col min="1290" max="1290" width="8.5" style="68" customWidth="1"/>
    <col min="1291" max="1291" width="9.5" style="68" customWidth="1"/>
    <col min="1292" max="1292" width="9.8984375" style="68" customWidth="1"/>
    <col min="1293" max="1536" width="9" style="68"/>
    <col min="1537" max="1537" width="3.3984375" style="68" customWidth="1"/>
    <col min="1538" max="1538" width="10.3984375" style="68" customWidth="1"/>
    <col min="1539" max="1539" width="9.19921875" style="68" customWidth="1"/>
    <col min="1540" max="1541" width="8.09765625" style="68" customWidth="1"/>
    <col min="1542" max="1542" width="1.59765625" style="68" customWidth="1"/>
    <col min="1543" max="1543" width="7.69921875" style="68" customWidth="1"/>
    <col min="1544" max="1544" width="8.5" style="68" customWidth="1"/>
    <col min="1545" max="1545" width="8.09765625" style="68" customWidth="1"/>
    <col min="1546" max="1546" width="8.5" style="68" customWidth="1"/>
    <col min="1547" max="1547" width="9.5" style="68" customWidth="1"/>
    <col min="1548" max="1548" width="9.8984375" style="68" customWidth="1"/>
    <col min="1549" max="1792" width="9" style="68"/>
    <col min="1793" max="1793" width="3.3984375" style="68" customWidth="1"/>
    <col min="1794" max="1794" width="10.3984375" style="68" customWidth="1"/>
    <col min="1795" max="1795" width="9.19921875" style="68" customWidth="1"/>
    <col min="1796" max="1797" width="8.09765625" style="68" customWidth="1"/>
    <col min="1798" max="1798" width="1.59765625" style="68" customWidth="1"/>
    <col min="1799" max="1799" width="7.69921875" style="68" customWidth="1"/>
    <col min="1800" max="1800" width="8.5" style="68" customWidth="1"/>
    <col min="1801" max="1801" width="8.09765625" style="68" customWidth="1"/>
    <col min="1802" max="1802" width="8.5" style="68" customWidth="1"/>
    <col min="1803" max="1803" width="9.5" style="68" customWidth="1"/>
    <col min="1804" max="1804" width="9.8984375" style="68" customWidth="1"/>
    <col min="1805" max="2048" width="9" style="68"/>
    <col min="2049" max="2049" width="3.3984375" style="68" customWidth="1"/>
    <col min="2050" max="2050" width="10.3984375" style="68" customWidth="1"/>
    <col min="2051" max="2051" width="9.19921875" style="68" customWidth="1"/>
    <col min="2052" max="2053" width="8.09765625" style="68" customWidth="1"/>
    <col min="2054" max="2054" width="1.59765625" style="68" customWidth="1"/>
    <col min="2055" max="2055" width="7.69921875" style="68" customWidth="1"/>
    <col min="2056" max="2056" width="8.5" style="68" customWidth="1"/>
    <col min="2057" max="2057" width="8.09765625" style="68" customWidth="1"/>
    <col min="2058" max="2058" width="8.5" style="68" customWidth="1"/>
    <col min="2059" max="2059" width="9.5" style="68" customWidth="1"/>
    <col min="2060" max="2060" width="9.8984375" style="68" customWidth="1"/>
    <col min="2061" max="2304" width="9" style="68"/>
    <col min="2305" max="2305" width="3.3984375" style="68" customWidth="1"/>
    <col min="2306" max="2306" width="10.3984375" style="68" customWidth="1"/>
    <col min="2307" max="2307" width="9.19921875" style="68" customWidth="1"/>
    <col min="2308" max="2309" width="8.09765625" style="68" customWidth="1"/>
    <col min="2310" max="2310" width="1.59765625" style="68" customWidth="1"/>
    <col min="2311" max="2311" width="7.69921875" style="68" customWidth="1"/>
    <col min="2312" max="2312" width="8.5" style="68" customWidth="1"/>
    <col min="2313" max="2313" width="8.09765625" style="68" customWidth="1"/>
    <col min="2314" max="2314" width="8.5" style="68" customWidth="1"/>
    <col min="2315" max="2315" width="9.5" style="68" customWidth="1"/>
    <col min="2316" max="2316" width="9.8984375" style="68" customWidth="1"/>
    <col min="2317" max="2560" width="9" style="68"/>
    <col min="2561" max="2561" width="3.3984375" style="68" customWidth="1"/>
    <col min="2562" max="2562" width="10.3984375" style="68" customWidth="1"/>
    <col min="2563" max="2563" width="9.19921875" style="68" customWidth="1"/>
    <col min="2564" max="2565" width="8.09765625" style="68" customWidth="1"/>
    <col min="2566" max="2566" width="1.59765625" style="68" customWidth="1"/>
    <col min="2567" max="2567" width="7.69921875" style="68" customWidth="1"/>
    <col min="2568" max="2568" width="8.5" style="68" customWidth="1"/>
    <col min="2569" max="2569" width="8.09765625" style="68" customWidth="1"/>
    <col min="2570" max="2570" width="8.5" style="68" customWidth="1"/>
    <col min="2571" max="2571" width="9.5" style="68" customWidth="1"/>
    <col min="2572" max="2572" width="9.8984375" style="68" customWidth="1"/>
    <col min="2573" max="2816" width="9" style="68"/>
    <col min="2817" max="2817" width="3.3984375" style="68" customWidth="1"/>
    <col min="2818" max="2818" width="10.3984375" style="68" customWidth="1"/>
    <col min="2819" max="2819" width="9.19921875" style="68" customWidth="1"/>
    <col min="2820" max="2821" width="8.09765625" style="68" customWidth="1"/>
    <col min="2822" max="2822" width="1.59765625" style="68" customWidth="1"/>
    <col min="2823" max="2823" width="7.69921875" style="68" customWidth="1"/>
    <col min="2824" max="2824" width="8.5" style="68" customWidth="1"/>
    <col min="2825" max="2825" width="8.09765625" style="68" customWidth="1"/>
    <col min="2826" max="2826" width="8.5" style="68" customWidth="1"/>
    <col min="2827" max="2827" width="9.5" style="68" customWidth="1"/>
    <col min="2828" max="2828" width="9.8984375" style="68" customWidth="1"/>
    <col min="2829" max="3072" width="9" style="68"/>
    <col min="3073" max="3073" width="3.3984375" style="68" customWidth="1"/>
    <col min="3074" max="3074" width="10.3984375" style="68" customWidth="1"/>
    <col min="3075" max="3075" width="9.19921875" style="68" customWidth="1"/>
    <col min="3076" max="3077" width="8.09765625" style="68" customWidth="1"/>
    <col min="3078" max="3078" width="1.59765625" style="68" customWidth="1"/>
    <col min="3079" max="3079" width="7.69921875" style="68" customWidth="1"/>
    <col min="3080" max="3080" width="8.5" style="68" customWidth="1"/>
    <col min="3081" max="3081" width="8.09765625" style="68" customWidth="1"/>
    <col min="3082" max="3082" width="8.5" style="68" customWidth="1"/>
    <col min="3083" max="3083" width="9.5" style="68" customWidth="1"/>
    <col min="3084" max="3084" width="9.8984375" style="68" customWidth="1"/>
    <col min="3085" max="3328" width="9" style="68"/>
    <col min="3329" max="3329" width="3.3984375" style="68" customWidth="1"/>
    <col min="3330" max="3330" width="10.3984375" style="68" customWidth="1"/>
    <col min="3331" max="3331" width="9.19921875" style="68" customWidth="1"/>
    <col min="3332" max="3333" width="8.09765625" style="68" customWidth="1"/>
    <col min="3334" max="3334" width="1.59765625" style="68" customWidth="1"/>
    <col min="3335" max="3335" width="7.69921875" style="68" customWidth="1"/>
    <col min="3336" max="3336" width="8.5" style="68" customWidth="1"/>
    <col min="3337" max="3337" width="8.09765625" style="68" customWidth="1"/>
    <col min="3338" max="3338" width="8.5" style="68" customWidth="1"/>
    <col min="3339" max="3339" width="9.5" style="68" customWidth="1"/>
    <col min="3340" max="3340" width="9.8984375" style="68" customWidth="1"/>
    <col min="3341" max="3584" width="9" style="68"/>
    <col min="3585" max="3585" width="3.3984375" style="68" customWidth="1"/>
    <col min="3586" max="3586" width="10.3984375" style="68" customWidth="1"/>
    <col min="3587" max="3587" width="9.19921875" style="68" customWidth="1"/>
    <col min="3588" max="3589" width="8.09765625" style="68" customWidth="1"/>
    <col min="3590" max="3590" width="1.59765625" style="68" customWidth="1"/>
    <col min="3591" max="3591" width="7.69921875" style="68" customWidth="1"/>
    <col min="3592" max="3592" width="8.5" style="68" customWidth="1"/>
    <col min="3593" max="3593" width="8.09765625" style="68" customWidth="1"/>
    <col min="3594" max="3594" width="8.5" style="68" customWidth="1"/>
    <col min="3595" max="3595" width="9.5" style="68" customWidth="1"/>
    <col min="3596" max="3596" width="9.8984375" style="68" customWidth="1"/>
    <col min="3597" max="3840" width="9" style="68"/>
    <col min="3841" max="3841" width="3.3984375" style="68" customWidth="1"/>
    <col min="3842" max="3842" width="10.3984375" style="68" customWidth="1"/>
    <col min="3843" max="3843" width="9.19921875" style="68" customWidth="1"/>
    <col min="3844" max="3845" width="8.09765625" style="68" customWidth="1"/>
    <col min="3846" max="3846" width="1.59765625" style="68" customWidth="1"/>
    <col min="3847" max="3847" width="7.69921875" style="68" customWidth="1"/>
    <col min="3848" max="3848" width="8.5" style="68" customWidth="1"/>
    <col min="3849" max="3849" width="8.09765625" style="68" customWidth="1"/>
    <col min="3850" max="3850" width="8.5" style="68" customWidth="1"/>
    <col min="3851" max="3851" width="9.5" style="68" customWidth="1"/>
    <col min="3852" max="3852" width="9.8984375" style="68" customWidth="1"/>
    <col min="3853" max="4096" width="9" style="68"/>
    <col min="4097" max="4097" width="3.3984375" style="68" customWidth="1"/>
    <col min="4098" max="4098" width="10.3984375" style="68" customWidth="1"/>
    <col min="4099" max="4099" width="9.19921875" style="68" customWidth="1"/>
    <col min="4100" max="4101" width="8.09765625" style="68" customWidth="1"/>
    <col min="4102" max="4102" width="1.59765625" style="68" customWidth="1"/>
    <col min="4103" max="4103" width="7.69921875" style="68" customWidth="1"/>
    <col min="4104" max="4104" width="8.5" style="68" customWidth="1"/>
    <col min="4105" max="4105" width="8.09765625" style="68" customWidth="1"/>
    <col min="4106" max="4106" width="8.5" style="68" customWidth="1"/>
    <col min="4107" max="4107" width="9.5" style="68" customWidth="1"/>
    <col min="4108" max="4108" width="9.8984375" style="68" customWidth="1"/>
    <col min="4109" max="4352" width="9" style="68"/>
    <col min="4353" max="4353" width="3.3984375" style="68" customWidth="1"/>
    <col min="4354" max="4354" width="10.3984375" style="68" customWidth="1"/>
    <col min="4355" max="4355" width="9.19921875" style="68" customWidth="1"/>
    <col min="4356" max="4357" width="8.09765625" style="68" customWidth="1"/>
    <col min="4358" max="4358" width="1.59765625" style="68" customWidth="1"/>
    <col min="4359" max="4359" width="7.69921875" style="68" customWidth="1"/>
    <col min="4360" max="4360" width="8.5" style="68" customWidth="1"/>
    <col min="4361" max="4361" width="8.09765625" style="68" customWidth="1"/>
    <col min="4362" max="4362" width="8.5" style="68" customWidth="1"/>
    <col min="4363" max="4363" width="9.5" style="68" customWidth="1"/>
    <col min="4364" max="4364" width="9.8984375" style="68" customWidth="1"/>
    <col min="4365" max="4608" width="9" style="68"/>
    <col min="4609" max="4609" width="3.3984375" style="68" customWidth="1"/>
    <col min="4610" max="4610" width="10.3984375" style="68" customWidth="1"/>
    <col min="4611" max="4611" width="9.19921875" style="68" customWidth="1"/>
    <col min="4612" max="4613" width="8.09765625" style="68" customWidth="1"/>
    <col min="4614" max="4614" width="1.59765625" style="68" customWidth="1"/>
    <col min="4615" max="4615" width="7.69921875" style="68" customWidth="1"/>
    <col min="4616" max="4616" width="8.5" style="68" customWidth="1"/>
    <col min="4617" max="4617" width="8.09765625" style="68" customWidth="1"/>
    <col min="4618" max="4618" width="8.5" style="68" customWidth="1"/>
    <col min="4619" max="4619" width="9.5" style="68" customWidth="1"/>
    <col min="4620" max="4620" width="9.8984375" style="68" customWidth="1"/>
    <col min="4621" max="4864" width="9" style="68"/>
    <col min="4865" max="4865" width="3.3984375" style="68" customWidth="1"/>
    <col min="4866" max="4866" width="10.3984375" style="68" customWidth="1"/>
    <col min="4867" max="4867" width="9.19921875" style="68" customWidth="1"/>
    <col min="4868" max="4869" width="8.09765625" style="68" customWidth="1"/>
    <col min="4870" max="4870" width="1.59765625" style="68" customWidth="1"/>
    <col min="4871" max="4871" width="7.69921875" style="68" customWidth="1"/>
    <col min="4872" max="4872" width="8.5" style="68" customWidth="1"/>
    <col min="4873" max="4873" width="8.09765625" style="68" customWidth="1"/>
    <col min="4874" max="4874" width="8.5" style="68" customWidth="1"/>
    <col min="4875" max="4875" width="9.5" style="68" customWidth="1"/>
    <col min="4876" max="4876" width="9.8984375" style="68" customWidth="1"/>
    <col min="4877" max="5120" width="9" style="68"/>
    <col min="5121" max="5121" width="3.3984375" style="68" customWidth="1"/>
    <col min="5122" max="5122" width="10.3984375" style="68" customWidth="1"/>
    <col min="5123" max="5123" width="9.19921875" style="68" customWidth="1"/>
    <col min="5124" max="5125" width="8.09765625" style="68" customWidth="1"/>
    <col min="5126" max="5126" width="1.59765625" style="68" customWidth="1"/>
    <col min="5127" max="5127" width="7.69921875" style="68" customWidth="1"/>
    <col min="5128" max="5128" width="8.5" style="68" customWidth="1"/>
    <col min="5129" max="5129" width="8.09765625" style="68" customWidth="1"/>
    <col min="5130" max="5130" width="8.5" style="68" customWidth="1"/>
    <col min="5131" max="5131" width="9.5" style="68" customWidth="1"/>
    <col min="5132" max="5132" width="9.8984375" style="68" customWidth="1"/>
    <col min="5133" max="5376" width="9" style="68"/>
    <col min="5377" max="5377" width="3.3984375" style="68" customWidth="1"/>
    <col min="5378" max="5378" width="10.3984375" style="68" customWidth="1"/>
    <col min="5379" max="5379" width="9.19921875" style="68" customWidth="1"/>
    <col min="5380" max="5381" width="8.09765625" style="68" customWidth="1"/>
    <col min="5382" max="5382" width="1.59765625" style="68" customWidth="1"/>
    <col min="5383" max="5383" width="7.69921875" style="68" customWidth="1"/>
    <col min="5384" max="5384" width="8.5" style="68" customWidth="1"/>
    <col min="5385" max="5385" width="8.09765625" style="68" customWidth="1"/>
    <col min="5386" max="5386" width="8.5" style="68" customWidth="1"/>
    <col min="5387" max="5387" width="9.5" style="68" customWidth="1"/>
    <col min="5388" max="5388" width="9.8984375" style="68" customWidth="1"/>
    <col min="5389" max="5632" width="9" style="68"/>
    <col min="5633" max="5633" width="3.3984375" style="68" customWidth="1"/>
    <col min="5634" max="5634" width="10.3984375" style="68" customWidth="1"/>
    <col min="5635" max="5635" width="9.19921875" style="68" customWidth="1"/>
    <col min="5636" max="5637" width="8.09765625" style="68" customWidth="1"/>
    <col min="5638" max="5638" width="1.59765625" style="68" customWidth="1"/>
    <col min="5639" max="5639" width="7.69921875" style="68" customWidth="1"/>
    <col min="5640" max="5640" width="8.5" style="68" customWidth="1"/>
    <col min="5641" max="5641" width="8.09765625" style="68" customWidth="1"/>
    <col min="5642" max="5642" width="8.5" style="68" customWidth="1"/>
    <col min="5643" max="5643" width="9.5" style="68" customWidth="1"/>
    <col min="5644" max="5644" width="9.8984375" style="68" customWidth="1"/>
    <col min="5645" max="5888" width="9" style="68"/>
    <col min="5889" max="5889" width="3.3984375" style="68" customWidth="1"/>
    <col min="5890" max="5890" width="10.3984375" style="68" customWidth="1"/>
    <col min="5891" max="5891" width="9.19921875" style="68" customWidth="1"/>
    <col min="5892" max="5893" width="8.09765625" style="68" customWidth="1"/>
    <col min="5894" max="5894" width="1.59765625" style="68" customWidth="1"/>
    <col min="5895" max="5895" width="7.69921875" style="68" customWidth="1"/>
    <col min="5896" max="5896" width="8.5" style="68" customWidth="1"/>
    <col min="5897" max="5897" width="8.09765625" style="68" customWidth="1"/>
    <col min="5898" max="5898" width="8.5" style="68" customWidth="1"/>
    <col min="5899" max="5899" width="9.5" style="68" customWidth="1"/>
    <col min="5900" max="5900" width="9.8984375" style="68" customWidth="1"/>
    <col min="5901" max="6144" width="9" style="68"/>
    <col min="6145" max="6145" width="3.3984375" style="68" customWidth="1"/>
    <col min="6146" max="6146" width="10.3984375" style="68" customWidth="1"/>
    <col min="6147" max="6147" width="9.19921875" style="68" customWidth="1"/>
    <col min="6148" max="6149" width="8.09765625" style="68" customWidth="1"/>
    <col min="6150" max="6150" width="1.59765625" style="68" customWidth="1"/>
    <col min="6151" max="6151" width="7.69921875" style="68" customWidth="1"/>
    <col min="6152" max="6152" width="8.5" style="68" customWidth="1"/>
    <col min="6153" max="6153" width="8.09765625" style="68" customWidth="1"/>
    <col min="6154" max="6154" width="8.5" style="68" customWidth="1"/>
    <col min="6155" max="6155" width="9.5" style="68" customWidth="1"/>
    <col min="6156" max="6156" width="9.8984375" style="68" customWidth="1"/>
    <col min="6157" max="6400" width="9" style="68"/>
    <col min="6401" max="6401" width="3.3984375" style="68" customWidth="1"/>
    <col min="6402" max="6402" width="10.3984375" style="68" customWidth="1"/>
    <col min="6403" max="6403" width="9.19921875" style="68" customWidth="1"/>
    <col min="6404" max="6405" width="8.09765625" style="68" customWidth="1"/>
    <col min="6406" max="6406" width="1.59765625" style="68" customWidth="1"/>
    <col min="6407" max="6407" width="7.69921875" style="68" customWidth="1"/>
    <col min="6408" max="6408" width="8.5" style="68" customWidth="1"/>
    <col min="6409" max="6409" width="8.09765625" style="68" customWidth="1"/>
    <col min="6410" max="6410" width="8.5" style="68" customWidth="1"/>
    <col min="6411" max="6411" width="9.5" style="68" customWidth="1"/>
    <col min="6412" max="6412" width="9.8984375" style="68" customWidth="1"/>
    <col min="6413" max="6656" width="9" style="68"/>
    <col min="6657" max="6657" width="3.3984375" style="68" customWidth="1"/>
    <col min="6658" max="6658" width="10.3984375" style="68" customWidth="1"/>
    <col min="6659" max="6659" width="9.19921875" style="68" customWidth="1"/>
    <col min="6660" max="6661" width="8.09765625" style="68" customWidth="1"/>
    <col min="6662" max="6662" width="1.59765625" style="68" customWidth="1"/>
    <col min="6663" max="6663" width="7.69921875" style="68" customWidth="1"/>
    <col min="6664" max="6664" width="8.5" style="68" customWidth="1"/>
    <col min="6665" max="6665" width="8.09765625" style="68" customWidth="1"/>
    <col min="6666" max="6666" width="8.5" style="68" customWidth="1"/>
    <col min="6667" max="6667" width="9.5" style="68" customWidth="1"/>
    <col min="6668" max="6668" width="9.8984375" style="68" customWidth="1"/>
    <col min="6669" max="6912" width="9" style="68"/>
    <col min="6913" max="6913" width="3.3984375" style="68" customWidth="1"/>
    <col min="6914" max="6914" width="10.3984375" style="68" customWidth="1"/>
    <col min="6915" max="6915" width="9.19921875" style="68" customWidth="1"/>
    <col min="6916" max="6917" width="8.09765625" style="68" customWidth="1"/>
    <col min="6918" max="6918" width="1.59765625" style="68" customWidth="1"/>
    <col min="6919" max="6919" width="7.69921875" style="68" customWidth="1"/>
    <col min="6920" max="6920" width="8.5" style="68" customWidth="1"/>
    <col min="6921" max="6921" width="8.09765625" style="68" customWidth="1"/>
    <col min="6922" max="6922" width="8.5" style="68" customWidth="1"/>
    <col min="6923" max="6923" width="9.5" style="68" customWidth="1"/>
    <col min="6924" max="6924" width="9.8984375" style="68" customWidth="1"/>
    <col min="6925" max="7168" width="9" style="68"/>
    <col min="7169" max="7169" width="3.3984375" style="68" customWidth="1"/>
    <col min="7170" max="7170" width="10.3984375" style="68" customWidth="1"/>
    <col min="7171" max="7171" width="9.19921875" style="68" customWidth="1"/>
    <col min="7172" max="7173" width="8.09765625" style="68" customWidth="1"/>
    <col min="7174" max="7174" width="1.59765625" style="68" customWidth="1"/>
    <col min="7175" max="7175" width="7.69921875" style="68" customWidth="1"/>
    <col min="7176" max="7176" width="8.5" style="68" customWidth="1"/>
    <col min="7177" max="7177" width="8.09765625" style="68" customWidth="1"/>
    <col min="7178" max="7178" width="8.5" style="68" customWidth="1"/>
    <col min="7179" max="7179" width="9.5" style="68" customWidth="1"/>
    <col min="7180" max="7180" width="9.8984375" style="68" customWidth="1"/>
    <col min="7181" max="7424" width="9" style="68"/>
    <col min="7425" max="7425" width="3.3984375" style="68" customWidth="1"/>
    <col min="7426" max="7426" width="10.3984375" style="68" customWidth="1"/>
    <col min="7427" max="7427" width="9.19921875" style="68" customWidth="1"/>
    <col min="7428" max="7429" width="8.09765625" style="68" customWidth="1"/>
    <col min="7430" max="7430" width="1.59765625" style="68" customWidth="1"/>
    <col min="7431" max="7431" width="7.69921875" style="68" customWidth="1"/>
    <col min="7432" max="7432" width="8.5" style="68" customWidth="1"/>
    <col min="7433" max="7433" width="8.09765625" style="68" customWidth="1"/>
    <col min="7434" max="7434" width="8.5" style="68" customWidth="1"/>
    <col min="7435" max="7435" width="9.5" style="68" customWidth="1"/>
    <col min="7436" max="7436" width="9.8984375" style="68" customWidth="1"/>
    <col min="7437" max="7680" width="9" style="68"/>
    <col min="7681" max="7681" width="3.3984375" style="68" customWidth="1"/>
    <col min="7682" max="7682" width="10.3984375" style="68" customWidth="1"/>
    <col min="7683" max="7683" width="9.19921875" style="68" customWidth="1"/>
    <col min="7684" max="7685" width="8.09765625" style="68" customWidth="1"/>
    <col min="7686" max="7686" width="1.59765625" style="68" customWidth="1"/>
    <col min="7687" max="7687" width="7.69921875" style="68" customWidth="1"/>
    <col min="7688" max="7688" width="8.5" style="68" customWidth="1"/>
    <col min="7689" max="7689" width="8.09765625" style="68" customWidth="1"/>
    <col min="7690" max="7690" width="8.5" style="68" customWidth="1"/>
    <col min="7691" max="7691" width="9.5" style="68" customWidth="1"/>
    <col min="7692" max="7692" width="9.8984375" style="68" customWidth="1"/>
    <col min="7693" max="7936" width="9" style="68"/>
    <col min="7937" max="7937" width="3.3984375" style="68" customWidth="1"/>
    <col min="7938" max="7938" width="10.3984375" style="68" customWidth="1"/>
    <col min="7939" max="7939" width="9.19921875" style="68" customWidth="1"/>
    <col min="7940" max="7941" width="8.09765625" style="68" customWidth="1"/>
    <col min="7942" max="7942" width="1.59765625" style="68" customWidth="1"/>
    <col min="7943" max="7943" width="7.69921875" style="68" customWidth="1"/>
    <col min="7944" max="7944" width="8.5" style="68" customWidth="1"/>
    <col min="7945" max="7945" width="8.09765625" style="68" customWidth="1"/>
    <col min="7946" max="7946" width="8.5" style="68" customWidth="1"/>
    <col min="7947" max="7947" width="9.5" style="68" customWidth="1"/>
    <col min="7948" max="7948" width="9.8984375" style="68" customWidth="1"/>
    <col min="7949" max="8192" width="9" style="68"/>
    <col min="8193" max="8193" width="3.3984375" style="68" customWidth="1"/>
    <col min="8194" max="8194" width="10.3984375" style="68" customWidth="1"/>
    <col min="8195" max="8195" width="9.19921875" style="68" customWidth="1"/>
    <col min="8196" max="8197" width="8.09765625" style="68" customWidth="1"/>
    <col min="8198" max="8198" width="1.59765625" style="68" customWidth="1"/>
    <col min="8199" max="8199" width="7.69921875" style="68" customWidth="1"/>
    <col min="8200" max="8200" width="8.5" style="68" customWidth="1"/>
    <col min="8201" max="8201" width="8.09765625" style="68" customWidth="1"/>
    <col min="8202" max="8202" width="8.5" style="68" customWidth="1"/>
    <col min="8203" max="8203" width="9.5" style="68" customWidth="1"/>
    <col min="8204" max="8204" width="9.8984375" style="68" customWidth="1"/>
    <col min="8205" max="8448" width="9" style="68"/>
    <col min="8449" max="8449" width="3.3984375" style="68" customWidth="1"/>
    <col min="8450" max="8450" width="10.3984375" style="68" customWidth="1"/>
    <col min="8451" max="8451" width="9.19921875" style="68" customWidth="1"/>
    <col min="8452" max="8453" width="8.09765625" style="68" customWidth="1"/>
    <col min="8454" max="8454" width="1.59765625" style="68" customWidth="1"/>
    <col min="8455" max="8455" width="7.69921875" style="68" customWidth="1"/>
    <col min="8456" max="8456" width="8.5" style="68" customWidth="1"/>
    <col min="8457" max="8457" width="8.09765625" style="68" customWidth="1"/>
    <col min="8458" max="8458" width="8.5" style="68" customWidth="1"/>
    <col min="8459" max="8459" width="9.5" style="68" customWidth="1"/>
    <col min="8460" max="8460" width="9.8984375" style="68" customWidth="1"/>
    <col min="8461" max="8704" width="9" style="68"/>
    <col min="8705" max="8705" width="3.3984375" style="68" customWidth="1"/>
    <col min="8706" max="8706" width="10.3984375" style="68" customWidth="1"/>
    <col min="8707" max="8707" width="9.19921875" style="68" customWidth="1"/>
    <col min="8708" max="8709" width="8.09765625" style="68" customWidth="1"/>
    <col min="8710" max="8710" width="1.59765625" style="68" customWidth="1"/>
    <col min="8711" max="8711" width="7.69921875" style="68" customWidth="1"/>
    <col min="8712" max="8712" width="8.5" style="68" customWidth="1"/>
    <col min="8713" max="8713" width="8.09765625" style="68" customWidth="1"/>
    <col min="8714" max="8714" width="8.5" style="68" customWidth="1"/>
    <col min="8715" max="8715" width="9.5" style="68" customWidth="1"/>
    <col min="8716" max="8716" width="9.8984375" style="68" customWidth="1"/>
    <col min="8717" max="8960" width="9" style="68"/>
    <col min="8961" max="8961" width="3.3984375" style="68" customWidth="1"/>
    <col min="8962" max="8962" width="10.3984375" style="68" customWidth="1"/>
    <col min="8963" max="8963" width="9.19921875" style="68" customWidth="1"/>
    <col min="8964" max="8965" width="8.09765625" style="68" customWidth="1"/>
    <col min="8966" max="8966" width="1.59765625" style="68" customWidth="1"/>
    <col min="8967" max="8967" width="7.69921875" style="68" customWidth="1"/>
    <col min="8968" max="8968" width="8.5" style="68" customWidth="1"/>
    <col min="8969" max="8969" width="8.09765625" style="68" customWidth="1"/>
    <col min="8970" max="8970" width="8.5" style="68" customWidth="1"/>
    <col min="8971" max="8971" width="9.5" style="68" customWidth="1"/>
    <col min="8972" max="8972" width="9.8984375" style="68" customWidth="1"/>
    <col min="8973" max="9216" width="9" style="68"/>
    <col min="9217" max="9217" width="3.3984375" style="68" customWidth="1"/>
    <col min="9218" max="9218" width="10.3984375" style="68" customWidth="1"/>
    <col min="9219" max="9219" width="9.19921875" style="68" customWidth="1"/>
    <col min="9220" max="9221" width="8.09765625" style="68" customWidth="1"/>
    <col min="9222" max="9222" width="1.59765625" style="68" customWidth="1"/>
    <col min="9223" max="9223" width="7.69921875" style="68" customWidth="1"/>
    <col min="9224" max="9224" width="8.5" style="68" customWidth="1"/>
    <col min="9225" max="9225" width="8.09765625" style="68" customWidth="1"/>
    <col min="9226" max="9226" width="8.5" style="68" customWidth="1"/>
    <col min="9227" max="9227" width="9.5" style="68" customWidth="1"/>
    <col min="9228" max="9228" width="9.8984375" style="68" customWidth="1"/>
    <col min="9229" max="9472" width="9" style="68"/>
    <col min="9473" max="9473" width="3.3984375" style="68" customWidth="1"/>
    <col min="9474" max="9474" width="10.3984375" style="68" customWidth="1"/>
    <col min="9475" max="9475" width="9.19921875" style="68" customWidth="1"/>
    <col min="9476" max="9477" width="8.09765625" style="68" customWidth="1"/>
    <col min="9478" max="9478" width="1.59765625" style="68" customWidth="1"/>
    <col min="9479" max="9479" width="7.69921875" style="68" customWidth="1"/>
    <col min="9480" max="9480" width="8.5" style="68" customWidth="1"/>
    <col min="9481" max="9481" width="8.09765625" style="68" customWidth="1"/>
    <col min="9482" max="9482" width="8.5" style="68" customWidth="1"/>
    <col min="9483" max="9483" width="9.5" style="68" customWidth="1"/>
    <col min="9484" max="9484" width="9.8984375" style="68" customWidth="1"/>
    <col min="9485" max="9728" width="9" style="68"/>
    <col min="9729" max="9729" width="3.3984375" style="68" customWidth="1"/>
    <col min="9730" max="9730" width="10.3984375" style="68" customWidth="1"/>
    <col min="9731" max="9731" width="9.19921875" style="68" customWidth="1"/>
    <col min="9732" max="9733" width="8.09765625" style="68" customWidth="1"/>
    <col min="9734" max="9734" width="1.59765625" style="68" customWidth="1"/>
    <col min="9735" max="9735" width="7.69921875" style="68" customWidth="1"/>
    <col min="9736" max="9736" width="8.5" style="68" customWidth="1"/>
    <col min="9737" max="9737" width="8.09765625" style="68" customWidth="1"/>
    <col min="9738" max="9738" width="8.5" style="68" customWidth="1"/>
    <col min="9739" max="9739" width="9.5" style="68" customWidth="1"/>
    <col min="9740" max="9740" width="9.8984375" style="68" customWidth="1"/>
    <col min="9741" max="9984" width="9" style="68"/>
    <col min="9985" max="9985" width="3.3984375" style="68" customWidth="1"/>
    <col min="9986" max="9986" width="10.3984375" style="68" customWidth="1"/>
    <col min="9987" max="9987" width="9.19921875" style="68" customWidth="1"/>
    <col min="9988" max="9989" width="8.09765625" style="68" customWidth="1"/>
    <col min="9990" max="9990" width="1.59765625" style="68" customWidth="1"/>
    <col min="9991" max="9991" width="7.69921875" style="68" customWidth="1"/>
    <col min="9992" max="9992" width="8.5" style="68" customWidth="1"/>
    <col min="9993" max="9993" width="8.09765625" style="68" customWidth="1"/>
    <col min="9994" max="9994" width="8.5" style="68" customWidth="1"/>
    <col min="9995" max="9995" width="9.5" style="68" customWidth="1"/>
    <col min="9996" max="9996" width="9.8984375" style="68" customWidth="1"/>
    <col min="9997" max="10240" width="9" style="68"/>
    <col min="10241" max="10241" width="3.3984375" style="68" customWidth="1"/>
    <col min="10242" max="10242" width="10.3984375" style="68" customWidth="1"/>
    <col min="10243" max="10243" width="9.19921875" style="68" customWidth="1"/>
    <col min="10244" max="10245" width="8.09765625" style="68" customWidth="1"/>
    <col min="10246" max="10246" width="1.59765625" style="68" customWidth="1"/>
    <col min="10247" max="10247" width="7.69921875" style="68" customWidth="1"/>
    <col min="10248" max="10248" width="8.5" style="68" customWidth="1"/>
    <col min="10249" max="10249" width="8.09765625" style="68" customWidth="1"/>
    <col min="10250" max="10250" width="8.5" style="68" customWidth="1"/>
    <col min="10251" max="10251" width="9.5" style="68" customWidth="1"/>
    <col min="10252" max="10252" width="9.8984375" style="68" customWidth="1"/>
    <col min="10253" max="10496" width="9" style="68"/>
    <col min="10497" max="10497" width="3.3984375" style="68" customWidth="1"/>
    <col min="10498" max="10498" width="10.3984375" style="68" customWidth="1"/>
    <col min="10499" max="10499" width="9.19921875" style="68" customWidth="1"/>
    <col min="10500" max="10501" width="8.09765625" style="68" customWidth="1"/>
    <col min="10502" max="10502" width="1.59765625" style="68" customWidth="1"/>
    <col min="10503" max="10503" width="7.69921875" style="68" customWidth="1"/>
    <col min="10504" max="10504" width="8.5" style="68" customWidth="1"/>
    <col min="10505" max="10505" width="8.09765625" style="68" customWidth="1"/>
    <col min="10506" max="10506" width="8.5" style="68" customWidth="1"/>
    <col min="10507" max="10507" width="9.5" style="68" customWidth="1"/>
    <col min="10508" max="10508" width="9.8984375" style="68" customWidth="1"/>
    <col min="10509" max="10752" width="9" style="68"/>
    <col min="10753" max="10753" width="3.3984375" style="68" customWidth="1"/>
    <col min="10754" max="10754" width="10.3984375" style="68" customWidth="1"/>
    <col min="10755" max="10755" width="9.19921875" style="68" customWidth="1"/>
    <col min="10756" max="10757" width="8.09765625" style="68" customWidth="1"/>
    <col min="10758" max="10758" width="1.59765625" style="68" customWidth="1"/>
    <col min="10759" max="10759" width="7.69921875" style="68" customWidth="1"/>
    <col min="10760" max="10760" width="8.5" style="68" customWidth="1"/>
    <col min="10761" max="10761" width="8.09765625" style="68" customWidth="1"/>
    <col min="10762" max="10762" width="8.5" style="68" customWidth="1"/>
    <col min="10763" max="10763" width="9.5" style="68" customWidth="1"/>
    <col min="10764" max="10764" width="9.8984375" style="68" customWidth="1"/>
    <col min="10765" max="11008" width="9" style="68"/>
    <col min="11009" max="11009" width="3.3984375" style="68" customWidth="1"/>
    <col min="11010" max="11010" width="10.3984375" style="68" customWidth="1"/>
    <col min="11011" max="11011" width="9.19921875" style="68" customWidth="1"/>
    <col min="11012" max="11013" width="8.09765625" style="68" customWidth="1"/>
    <col min="11014" max="11014" width="1.59765625" style="68" customWidth="1"/>
    <col min="11015" max="11015" width="7.69921875" style="68" customWidth="1"/>
    <col min="11016" max="11016" width="8.5" style="68" customWidth="1"/>
    <col min="11017" max="11017" width="8.09765625" style="68" customWidth="1"/>
    <col min="11018" max="11018" width="8.5" style="68" customWidth="1"/>
    <col min="11019" max="11019" width="9.5" style="68" customWidth="1"/>
    <col min="11020" max="11020" width="9.8984375" style="68" customWidth="1"/>
    <col min="11021" max="11264" width="9" style="68"/>
    <col min="11265" max="11265" width="3.3984375" style="68" customWidth="1"/>
    <col min="11266" max="11266" width="10.3984375" style="68" customWidth="1"/>
    <col min="11267" max="11267" width="9.19921875" style="68" customWidth="1"/>
    <col min="11268" max="11269" width="8.09765625" style="68" customWidth="1"/>
    <col min="11270" max="11270" width="1.59765625" style="68" customWidth="1"/>
    <col min="11271" max="11271" width="7.69921875" style="68" customWidth="1"/>
    <col min="11272" max="11272" width="8.5" style="68" customWidth="1"/>
    <col min="11273" max="11273" width="8.09765625" style="68" customWidth="1"/>
    <col min="11274" max="11274" width="8.5" style="68" customWidth="1"/>
    <col min="11275" max="11275" width="9.5" style="68" customWidth="1"/>
    <col min="11276" max="11276" width="9.8984375" style="68" customWidth="1"/>
    <col min="11277" max="11520" width="9" style="68"/>
    <col min="11521" max="11521" width="3.3984375" style="68" customWidth="1"/>
    <col min="11522" max="11522" width="10.3984375" style="68" customWidth="1"/>
    <col min="11523" max="11523" width="9.19921875" style="68" customWidth="1"/>
    <col min="11524" max="11525" width="8.09765625" style="68" customWidth="1"/>
    <col min="11526" max="11526" width="1.59765625" style="68" customWidth="1"/>
    <col min="11527" max="11527" width="7.69921875" style="68" customWidth="1"/>
    <col min="11528" max="11528" width="8.5" style="68" customWidth="1"/>
    <col min="11529" max="11529" width="8.09765625" style="68" customWidth="1"/>
    <col min="11530" max="11530" width="8.5" style="68" customWidth="1"/>
    <col min="11531" max="11531" width="9.5" style="68" customWidth="1"/>
    <col min="11532" max="11532" width="9.8984375" style="68" customWidth="1"/>
    <col min="11533" max="11776" width="9" style="68"/>
    <col min="11777" max="11777" width="3.3984375" style="68" customWidth="1"/>
    <col min="11778" max="11778" width="10.3984375" style="68" customWidth="1"/>
    <col min="11779" max="11779" width="9.19921875" style="68" customWidth="1"/>
    <col min="11780" max="11781" width="8.09765625" style="68" customWidth="1"/>
    <col min="11782" max="11782" width="1.59765625" style="68" customWidth="1"/>
    <col min="11783" max="11783" width="7.69921875" style="68" customWidth="1"/>
    <col min="11784" max="11784" width="8.5" style="68" customWidth="1"/>
    <col min="11785" max="11785" width="8.09765625" style="68" customWidth="1"/>
    <col min="11786" max="11786" width="8.5" style="68" customWidth="1"/>
    <col min="11787" max="11787" width="9.5" style="68" customWidth="1"/>
    <col min="11788" max="11788" width="9.8984375" style="68" customWidth="1"/>
    <col min="11789" max="12032" width="9" style="68"/>
    <col min="12033" max="12033" width="3.3984375" style="68" customWidth="1"/>
    <col min="12034" max="12034" width="10.3984375" style="68" customWidth="1"/>
    <col min="12035" max="12035" width="9.19921875" style="68" customWidth="1"/>
    <col min="12036" max="12037" width="8.09765625" style="68" customWidth="1"/>
    <col min="12038" max="12038" width="1.59765625" style="68" customWidth="1"/>
    <col min="12039" max="12039" width="7.69921875" style="68" customWidth="1"/>
    <col min="12040" max="12040" width="8.5" style="68" customWidth="1"/>
    <col min="12041" max="12041" width="8.09765625" style="68" customWidth="1"/>
    <col min="12042" max="12042" width="8.5" style="68" customWidth="1"/>
    <col min="12043" max="12043" width="9.5" style="68" customWidth="1"/>
    <col min="12044" max="12044" width="9.8984375" style="68" customWidth="1"/>
    <col min="12045" max="12288" width="9" style="68"/>
    <col min="12289" max="12289" width="3.3984375" style="68" customWidth="1"/>
    <col min="12290" max="12290" width="10.3984375" style="68" customWidth="1"/>
    <col min="12291" max="12291" width="9.19921875" style="68" customWidth="1"/>
    <col min="12292" max="12293" width="8.09765625" style="68" customWidth="1"/>
    <col min="12294" max="12294" width="1.59765625" style="68" customWidth="1"/>
    <col min="12295" max="12295" width="7.69921875" style="68" customWidth="1"/>
    <col min="12296" max="12296" width="8.5" style="68" customWidth="1"/>
    <col min="12297" max="12297" width="8.09765625" style="68" customWidth="1"/>
    <col min="12298" max="12298" width="8.5" style="68" customWidth="1"/>
    <col min="12299" max="12299" width="9.5" style="68" customWidth="1"/>
    <col min="12300" max="12300" width="9.8984375" style="68" customWidth="1"/>
    <col min="12301" max="12544" width="9" style="68"/>
    <col min="12545" max="12545" width="3.3984375" style="68" customWidth="1"/>
    <col min="12546" max="12546" width="10.3984375" style="68" customWidth="1"/>
    <col min="12547" max="12547" width="9.19921875" style="68" customWidth="1"/>
    <col min="12548" max="12549" width="8.09765625" style="68" customWidth="1"/>
    <col min="12550" max="12550" width="1.59765625" style="68" customWidth="1"/>
    <col min="12551" max="12551" width="7.69921875" style="68" customWidth="1"/>
    <col min="12552" max="12552" width="8.5" style="68" customWidth="1"/>
    <col min="12553" max="12553" width="8.09765625" style="68" customWidth="1"/>
    <col min="12554" max="12554" width="8.5" style="68" customWidth="1"/>
    <col min="12555" max="12555" width="9.5" style="68" customWidth="1"/>
    <col min="12556" max="12556" width="9.8984375" style="68" customWidth="1"/>
    <col min="12557" max="12800" width="9" style="68"/>
    <col min="12801" max="12801" width="3.3984375" style="68" customWidth="1"/>
    <col min="12802" max="12802" width="10.3984375" style="68" customWidth="1"/>
    <col min="12803" max="12803" width="9.19921875" style="68" customWidth="1"/>
    <col min="12804" max="12805" width="8.09765625" style="68" customWidth="1"/>
    <col min="12806" max="12806" width="1.59765625" style="68" customWidth="1"/>
    <col min="12807" max="12807" width="7.69921875" style="68" customWidth="1"/>
    <col min="12808" max="12808" width="8.5" style="68" customWidth="1"/>
    <col min="12809" max="12809" width="8.09765625" style="68" customWidth="1"/>
    <col min="12810" max="12810" width="8.5" style="68" customWidth="1"/>
    <col min="12811" max="12811" width="9.5" style="68" customWidth="1"/>
    <col min="12812" max="12812" width="9.8984375" style="68" customWidth="1"/>
    <col min="12813" max="13056" width="9" style="68"/>
    <col min="13057" max="13057" width="3.3984375" style="68" customWidth="1"/>
    <col min="13058" max="13058" width="10.3984375" style="68" customWidth="1"/>
    <col min="13059" max="13059" width="9.19921875" style="68" customWidth="1"/>
    <col min="13060" max="13061" width="8.09765625" style="68" customWidth="1"/>
    <col min="13062" max="13062" width="1.59765625" style="68" customWidth="1"/>
    <col min="13063" max="13063" width="7.69921875" style="68" customWidth="1"/>
    <col min="13064" max="13064" width="8.5" style="68" customWidth="1"/>
    <col min="13065" max="13065" width="8.09765625" style="68" customWidth="1"/>
    <col min="13066" max="13066" width="8.5" style="68" customWidth="1"/>
    <col min="13067" max="13067" width="9.5" style="68" customWidth="1"/>
    <col min="13068" max="13068" width="9.8984375" style="68" customWidth="1"/>
    <col min="13069" max="13312" width="9" style="68"/>
    <col min="13313" max="13313" width="3.3984375" style="68" customWidth="1"/>
    <col min="13314" max="13314" width="10.3984375" style="68" customWidth="1"/>
    <col min="13315" max="13315" width="9.19921875" style="68" customWidth="1"/>
    <col min="13316" max="13317" width="8.09765625" style="68" customWidth="1"/>
    <col min="13318" max="13318" width="1.59765625" style="68" customWidth="1"/>
    <col min="13319" max="13319" width="7.69921875" style="68" customWidth="1"/>
    <col min="13320" max="13320" width="8.5" style="68" customWidth="1"/>
    <col min="13321" max="13321" width="8.09765625" style="68" customWidth="1"/>
    <col min="13322" max="13322" width="8.5" style="68" customWidth="1"/>
    <col min="13323" max="13323" width="9.5" style="68" customWidth="1"/>
    <col min="13324" max="13324" width="9.8984375" style="68" customWidth="1"/>
    <col min="13325" max="13568" width="9" style="68"/>
    <col min="13569" max="13569" width="3.3984375" style="68" customWidth="1"/>
    <col min="13570" max="13570" width="10.3984375" style="68" customWidth="1"/>
    <col min="13571" max="13571" width="9.19921875" style="68" customWidth="1"/>
    <col min="13572" max="13573" width="8.09765625" style="68" customWidth="1"/>
    <col min="13574" max="13574" width="1.59765625" style="68" customWidth="1"/>
    <col min="13575" max="13575" width="7.69921875" style="68" customWidth="1"/>
    <col min="13576" max="13576" width="8.5" style="68" customWidth="1"/>
    <col min="13577" max="13577" width="8.09765625" style="68" customWidth="1"/>
    <col min="13578" max="13578" width="8.5" style="68" customWidth="1"/>
    <col min="13579" max="13579" width="9.5" style="68" customWidth="1"/>
    <col min="13580" max="13580" width="9.8984375" style="68" customWidth="1"/>
    <col min="13581" max="13824" width="9" style="68"/>
    <col min="13825" max="13825" width="3.3984375" style="68" customWidth="1"/>
    <col min="13826" max="13826" width="10.3984375" style="68" customWidth="1"/>
    <col min="13827" max="13827" width="9.19921875" style="68" customWidth="1"/>
    <col min="13828" max="13829" width="8.09765625" style="68" customWidth="1"/>
    <col min="13830" max="13830" width="1.59765625" style="68" customWidth="1"/>
    <col min="13831" max="13831" width="7.69921875" style="68" customWidth="1"/>
    <col min="13832" max="13832" width="8.5" style="68" customWidth="1"/>
    <col min="13833" max="13833" width="8.09765625" style="68" customWidth="1"/>
    <col min="13834" max="13834" width="8.5" style="68" customWidth="1"/>
    <col min="13835" max="13835" width="9.5" style="68" customWidth="1"/>
    <col min="13836" max="13836" width="9.8984375" style="68" customWidth="1"/>
    <col min="13837" max="14080" width="9" style="68"/>
    <col min="14081" max="14081" width="3.3984375" style="68" customWidth="1"/>
    <col min="14082" max="14082" width="10.3984375" style="68" customWidth="1"/>
    <col min="14083" max="14083" width="9.19921875" style="68" customWidth="1"/>
    <col min="14084" max="14085" width="8.09765625" style="68" customWidth="1"/>
    <col min="14086" max="14086" width="1.59765625" style="68" customWidth="1"/>
    <col min="14087" max="14087" width="7.69921875" style="68" customWidth="1"/>
    <col min="14088" max="14088" width="8.5" style="68" customWidth="1"/>
    <col min="14089" max="14089" width="8.09765625" style="68" customWidth="1"/>
    <col min="14090" max="14090" width="8.5" style="68" customWidth="1"/>
    <col min="14091" max="14091" width="9.5" style="68" customWidth="1"/>
    <col min="14092" max="14092" width="9.8984375" style="68" customWidth="1"/>
    <col min="14093" max="14336" width="9" style="68"/>
    <col min="14337" max="14337" width="3.3984375" style="68" customWidth="1"/>
    <col min="14338" max="14338" width="10.3984375" style="68" customWidth="1"/>
    <col min="14339" max="14339" width="9.19921875" style="68" customWidth="1"/>
    <col min="14340" max="14341" width="8.09765625" style="68" customWidth="1"/>
    <col min="14342" max="14342" width="1.59765625" style="68" customWidth="1"/>
    <col min="14343" max="14343" width="7.69921875" style="68" customWidth="1"/>
    <col min="14344" max="14344" width="8.5" style="68" customWidth="1"/>
    <col min="14345" max="14345" width="8.09765625" style="68" customWidth="1"/>
    <col min="14346" max="14346" width="8.5" style="68" customWidth="1"/>
    <col min="14347" max="14347" width="9.5" style="68" customWidth="1"/>
    <col min="14348" max="14348" width="9.8984375" style="68" customWidth="1"/>
    <col min="14349" max="14592" width="9" style="68"/>
    <col min="14593" max="14593" width="3.3984375" style="68" customWidth="1"/>
    <col min="14594" max="14594" width="10.3984375" style="68" customWidth="1"/>
    <col min="14595" max="14595" width="9.19921875" style="68" customWidth="1"/>
    <col min="14596" max="14597" width="8.09765625" style="68" customWidth="1"/>
    <col min="14598" max="14598" width="1.59765625" style="68" customWidth="1"/>
    <col min="14599" max="14599" width="7.69921875" style="68" customWidth="1"/>
    <col min="14600" max="14600" width="8.5" style="68" customWidth="1"/>
    <col min="14601" max="14601" width="8.09765625" style="68" customWidth="1"/>
    <col min="14602" max="14602" width="8.5" style="68" customWidth="1"/>
    <col min="14603" max="14603" width="9.5" style="68" customWidth="1"/>
    <col min="14604" max="14604" width="9.8984375" style="68" customWidth="1"/>
    <col min="14605" max="14848" width="9" style="68"/>
    <col min="14849" max="14849" width="3.3984375" style="68" customWidth="1"/>
    <col min="14850" max="14850" width="10.3984375" style="68" customWidth="1"/>
    <col min="14851" max="14851" width="9.19921875" style="68" customWidth="1"/>
    <col min="14852" max="14853" width="8.09765625" style="68" customWidth="1"/>
    <col min="14854" max="14854" width="1.59765625" style="68" customWidth="1"/>
    <col min="14855" max="14855" width="7.69921875" style="68" customWidth="1"/>
    <col min="14856" max="14856" width="8.5" style="68" customWidth="1"/>
    <col min="14857" max="14857" width="8.09765625" style="68" customWidth="1"/>
    <col min="14858" max="14858" width="8.5" style="68" customWidth="1"/>
    <col min="14859" max="14859" width="9.5" style="68" customWidth="1"/>
    <col min="14860" max="14860" width="9.8984375" style="68" customWidth="1"/>
    <col min="14861" max="15104" width="9" style="68"/>
    <col min="15105" max="15105" width="3.3984375" style="68" customWidth="1"/>
    <col min="15106" max="15106" width="10.3984375" style="68" customWidth="1"/>
    <col min="15107" max="15107" width="9.19921875" style="68" customWidth="1"/>
    <col min="15108" max="15109" width="8.09765625" style="68" customWidth="1"/>
    <col min="15110" max="15110" width="1.59765625" style="68" customWidth="1"/>
    <col min="15111" max="15111" width="7.69921875" style="68" customWidth="1"/>
    <col min="15112" max="15112" width="8.5" style="68" customWidth="1"/>
    <col min="15113" max="15113" width="8.09765625" style="68" customWidth="1"/>
    <col min="15114" max="15114" width="8.5" style="68" customWidth="1"/>
    <col min="15115" max="15115" width="9.5" style="68" customWidth="1"/>
    <col min="15116" max="15116" width="9.8984375" style="68" customWidth="1"/>
    <col min="15117" max="15360" width="9" style="68"/>
    <col min="15361" max="15361" width="3.3984375" style="68" customWidth="1"/>
    <col min="15362" max="15362" width="10.3984375" style="68" customWidth="1"/>
    <col min="15363" max="15363" width="9.19921875" style="68" customWidth="1"/>
    <col min="15364" max="15365" width="8.09765625" style="68" customWidth="1"/>
    <col min="15366" max="15366" width="1.59765625" style="68" customWidth="1"/>
    <col min="15367" max="15367" width="7.69921875" style="68" customWidth="1"/>
    <col min="15368" max="15368" width="8.5" style="68" customWidth="1"/>
    <col min="15369" max="15369" width="8.09765625" style="68" customWidth="1"/>
    <col min="15370" max="15370" width="8.5" style="68" customWidth="1"/>
    <col min="15371" max="15371" width="9.5" style="68" customWidth="1"/>
    <col min="15372" max="15372" width="9.8984375" style="68" customWidth="1"/>
    <col min="15373" max="15616" width="9" style="68"/>
    <col min="15617" max="15617" width="3.3984375" style="68" customWidth="1"/>
    <col min="15618" max="15618" width="10.3984375" style="68" customWidth="1"/>
    <col min="15619" max="15619" width="9.19921875" style="68" customWidth="1"/>
    <col min="15620" max="15621" width="8.09765625" style="68" customWidth="1"/>
    <col min="15622" max="15622" width="1.59765625" style="68" customWidth="1"/>
    <col min="15623" max="15623" width="7.69921875" style="68" customWidth="1"/>
    <col min="15624" max="15624" width="8.5" style="68" customWidth="1"/>
    <col min="15625" max="15625" width="8.09765625" style="68" customWidth="1"/>
    <col min="15626" max="15626" width="8.5" style="68" customWidth="1"/>
    <col min="15627" max="15627" width="9.5" style="68" customWidth="1"/>
    <col min="15628" max="15628" width="9.8984375" style="68" customWidth="1"/>
    <col min="15629" max="15872" width="9" style="68"/>
    <col min="15873" max="15873" width="3.3984375" style="68" customWidth="1"/>
    <col min="15874" max="15874" width="10.3984375" style="68" customWidth="1"/>
    <col min="15875" max="15875" width="9.19921875" style="68" customWidth="1"/>
    <col min="15876" max="15877" width="8.09765625" style="68" customWidth="1"/>
    <col min="15878" max="15878" width="1.59765625" style="68" customWidth="1"/>
    <col min="15879" max="15879" width="7.69921875" style="68" customWidth="1"/>
    <col min="15880" max="15880" width="8.5" style="68" customWidth="1"/>
    <col min="15881" max="15881" width="8.09765625" style="68" customWidth="1"/>
    <col min="15882" max="15882" width="8.5" style="68" customWidth="1"/>
    <col min="15883" max="15883" width="9.5" style="68" customWidth="1"/>
    <col min="15884" max="15884" width="9.8984375" style="68" customWidth="1"/>
    <col min="15885" max="16128" width="9" style="68"/>
    <col min="16129" max="16129" width="3.3984375" style="68" customWidth="1"/>
    <col min="16130" max="16130" width="10.3984375" style="68" customWidth="1"/>
    <col min="16131" max="16131" width="9.19921875" style="68" customWidth="1"/>
    <col min="16132" max="16133" width="8.09765625" style="68" customWidth="1"/>
    <col min="16134" max="16134" width="1.59765625" style="68" customWidth="1"/>
    <col min="16135" max="16135" width="7.69921875" style="68" customWidth="1"/>
    <col min="16136" max="16136" width="8.5" style="68" customWidth="1"/>
    <col min="16137" max="16137" width="8.09765625" style="68" customWidth="1"/>
    <col min="16138" max="16138" width="8.5" style="68" customWidth="1"/>
    <col min="16139" max="16139" width="9.5" style="68" customWidth="1"/>
    <col min="16140" max="16140" width="9.8984375" style="68" customWidth="1"/>
    <col min="16141" max="16384" width="9" style="68"/>
  </cols>
  <sheetData>
    <row r="1" spans="1:19" s="1" customFormat="1" ht="24.9" customHeight="1">
      <c r="A1" s="274" t="s">
        <v>41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</row>
    <row r="2" spans="1:19" s="1" customFormat="1" ht="24.9" customHeight="1">
      <c r="A2" s="274" t="s">
        <v>8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O2" s="115"/>
    </row>
    <row r="3" spans="1:19" s="1" customFormat="1" ht="24.9" customHeight="1">
      <c r="A3" s="275" t="s">
        <v>165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</row>
    <row r="4" spans="1:19" s="9" customFormat="1" ht="18" customHeight="1">
      <c r="A4" s="2"/>
      <c r="B4" s="3"/>
      <c r="C4" s="2"/>
      <c r="D4" s="2"/>
      <c r="E4" s="2"/>
      <c r="F4" s="2"/>
      <c r="G4" s="4"/>
      <c r="H4" s="5"/>
      <c r="I4" s="6"/>
      <c r="J4" s="7"/>
      <c r="K4" s="8"/>
      <c r="L4" s="2"/>
      <c r="P4" s="9" t="s">
        <v>40</v>
      </c>
    </row>
    <row r="5" spans="1:19" s="9" customFormat="1" ht="20.399999999999999">
      <c r="A5" s="276" t="s">
        <v>0</v>
      </c>
      <c r="B5" s="276" t="s">
        <v>42</v>
      </c>
      <c r="C5" s="10" t="s">
        <v>4</v>
      </c>
      <c r="D5" s="279" t="s">
        <v>43</v>
      </c>
      <c r="E5" s="280"/>
      <c r="F5" s="280"/>
      <c r="G5" s="280"/>
      <c r="H5" s="280"/>
      <c r="I5" s="281"/>
      <c r="J5" s="10"/>
      <c r="K5" s="279" t="s">
        <v>20</v>
      </c>
      <c r="L5" s="281"/>
      <c r="O5" s="117"/>
      <c r="P5" s="119"/>
    </row>
    <row r="6" spans="1:19" s="9" customFormat="1" ht="20.399999999999999">
      <c r="A6" s="277"/>
      <c r="B6" s="277"/>
      <c r="C6" s="11" t="s">
        <v>0</v>
      </c>
      <c r="D6" s="11" t="s">
        <v>159</v>
      </c>
      <c r="E6" s="12" t="s">
        <v>26</v>
      </c>
      <c r="F6" s="279" t="s">
        <v>44</v>
      </c>
      <c r="G6" s="280"/>
      <c r="H6" s="280"/>
      <c r="I6" s="281"/>
      <c r="J6" s="11" t="s">
        <v>45</v>
      </c>
      <c r="K6" s="11" t="s">
        <v>5</v>
      </c>
      <c r="L6" s="10" t="s">
        <v>46</v>
      </c>
    </row>
    <row r="7" spans="1:19" s="9" customFormat="1" ht="20.399999999999999">
      <c r="A7" s="277"/>
      <c r="B7" s="277"/>
      <c r="C7" s="11" t="s">
        <v>47</v>
      </c>
      <c r="D7" s="13"/>
      <c r="E7" s="12" t="s">
        <v>2</v>
      </c>
      <c r="F7" s="282" t="s">
        <v>1</v>
      </c>
      <c r="G7" s="283"/>
      <c r="H7" s="11" t="s">
        <v>5</v>
      </c>
      <c r="I7" s="12" t="s">
        <v>26</v>
      </c>
      <c r="J7" s="11" t="s">
        <v>48</v>
      </c>
      <c r="K7" s="14" t="s">
        <v>49</v>
      </c>
      <c r="L7" s="14">
        <v>23377</v>
      </c>
      <c r="O7" s="9" t="s">
        <v>40</v>
      </c>
    </row>
    <row r="8" spans="1:19" s="9" customFormat="1" ht="22.2">
      <c r="A8" s="278"/>
      <c r="B8" s="278"/>
      <c r="C8" s="15" t="s">
        <v>50</v>
      </c>
      <c r="D8" s="15" t="s">
        <v>50</v>
      </c>
      <c r="E8" s="15" t="s">
        <v>159</v>
      </c>
      <c r="F8" s="284" t="s">
        <v>3</v>
      </c>
      <c r="G8" s="285"/>
      <c r="H8" s="15" t="s">
        <v>50</v>
      </c>
      <c r="I8" s="16" t="s">
        <v>2</v>
      </c>
      <c r="J8" s="15" t="s">
        <v>50</v>
      </c>
      <c r="K8" s="17" t="s">
        <v>166</v>
      </c>
      <c r="L8" s="15" t="s">
        <v>51</v>
      </c>
      <c r="Q8" s="113"/>
      <c r="R8" s="129"/>
    </row>
    <row r="9" spans="1:19" s="25" customFormat="1" ht="21.6">
      <c r="A9" s="11">
        <v>1</v>
      </c>
      <c r="B9" s="13" t="s">
        <v>70</v>
      </c>
      <c r="C9" s="19">
        <v>224</v>
      </c>
      <c r="D9" s="19">
        <v>93.86</v>
      </c>
      <c r="E9" s="20">
        <f>D9*100/C9</f>
        <v>41.901785714285715</v>
      </c>
      <c r="F9" s="21" t="s">
        <v>11</v>
      </c>
      <c r="G9" s="105">
        <v>82.06</v>
      </c>
      <c r="H9" s="19">
        <v>104.08</v>
      </c>
      <c r="I9" s="23">
        <f>H9*100/C9</f>
        <v>46.464285714285715</v>
      </c>
      <c r="J9" s="20">
        <v>337</v>
      </c>
      <c r="K9" s="18" t="s">
        <v>9</v>
      </c>
      <c r="L9" s="18">
        <v>16.16</v>
      </c>
      <c r="M9" s="108">
        <v>100</v>
      </c>
      <c r="N9" s="120"/>
      <c r="O9" s="118"/>
      <c r="P9" s="123"/>
      <c r="Q9" s="121"/>
      <c r="R9" s="122"/>
      <c r="S9" s="118"/>
    </row>
    <row r="10" spans="1:19" s="25" customFormat="1" ht="21.6">
      <c r="A10" s="11">
        <v>2</v>
      </c>
      <c r="B10" s="13" t="s">
        <v>71</v>
      </c>
      <c r="C10" s="109">
        <v>2</v>
      </c>
      <c r="D10" s="19">
        <v>1.3089999999999999</v>
      </c>
      <c r="E10" s="20">
        <f t="shared" ref="E10:E16" si="0">D10*100/C10</f>
        <v>65.45</v>
      </c>
      <c r="F10" s="21" t="s">
        <v>11</v>
      </c>
      <c r="G10" s="105">
        <f>ปริมาณน้ำ!C8</f>
        <v>82.31</v>
      </c>
      <c r="H10" s="19">
        <f>ปริมาณน้ำ!M8</f>
        <v>1.3109999999999999</v>
      </c>
      <c r="I10" s="23">
        <f>ปริมาณน้ำ!N8</f>
        <v>65.55</v>
      </c>
      <c r="J10" s="11">
        <v>10.34</v>
      </c>
      <c r="K10" s="18" t="str">
        <f>ปริมาณน้ำ!E8</f>
        <v>-</v>
      </c>
      <c r="L10" s="24">
        <f>ปริมาณน้ำ!F8</f>
        <v>8.3000000000000007</v>
      </c>
      <c r="M10" s="108"/>
      <c r="O10" s="118"/>
      <c r="P10" s="94"/>
      <c r="Q10" s="114"/>
      <c r="R10" s="114"/>
    </row>
    <row r="11" spans="1:19" s="25" customFormat="1" ht="21.6">
      <c r="A11" s="11">
        <v>3</v>
      </c>
      <c r="B11" s="13" t="s">
        <v>72</v>
      </c>
      <c r="C11" s="109">
        <v>4.25</v>
      </c>
      <c r="D11" s="19">
        <v>1.3939999999999999</v>
      </c>
      <c r="E11" s="20">
        <f t="shared" si="0"/>
        <v>32.799999999999997</v>
      </c>
      <c r="F11" s="21" t="s">
        <v>11</v>
      </c>
      <c r="G11" s="105">
        <f>ปริมาณน้ำ!C9</f>
        <v>28.73</v>
      </c>
      <c r="H11" s="19">
        <f>ปริมาณน้ำ!M9</f>
        <v>1.319</v>
      </c>
      <c r="I11" s="23">
        <f>ปริมาณน้ำ!N9</f>
        <v>31.035294117647059</v>
      </c>
      <c r="J11" s="20">
        <v>1.3</v>
      </c>
      <c r="K11" s="18" t="str">
        <f>ปริมาณน้ำ!E9</f>
        <v>-</v>
      </c>
      <c r="L11" s="24">
        <f>ปริมาณน้ำ!F9</f>
        <v>10</v>
      </c>
      <c r="M11" s="108">
        <v>100</v>
      </c>
      <c r="N11" s="112">
        <v>4.1879999999999997</v>
      </c>
      <c r="P11" s="94"/>
      <c r="Q11" s="114"/>
      <c r="R11" s="114"/>
    </row>
    <row r="12" spans="1:19" s="25" customFormat="1" ht="21.6">
      <c r="A12" s="11">
        <v>4</v>
      </c>
      <c r="B12" s="13" t="s">
        <v>73</v>
      </c>
      <c r="C12" s="109">
        <v>8.8699999999999992</v>
      </c>
      <c r="D12" s="19">
        <v>3.1480000000000001</v>
      </c>
      <c r="E12" s="20">
        <f t="shared" si="0"/>
        <v>35.490417136414884</v>
      </c>
      <c r="F12" s="21" t="s">
        <v>11</v>
      </c>
      <c r="G12" s="105">
        <f>ปริมาณน้ำ!C10</f>
        <v>37.93</v>
      </c>
      <c r="H12" s="19">
        <f>ปริมาณน้ำ!M10</f>
        <v>2.3479999999999999</v>
      </c>
      <c r="I12" s="23">
        <f>ปริมาณน้ำ!N10</f>
        <v>26.471251409244644</v>
      </c>
      <c r="J12" s="11">
        <v>5.85</v>
      </c>
      <c r="K12" s="18" t="str">
        <f>ปริมาณน้ำ!E10</f>
        <v>-</v>
      </c>
      <c r="L12" s="24">
        <f>ปริมาณน้ำ!F10</f>
        <v>14.1</v>
      </c>
      <c r="M12" s="108">
        <v>100</v>
      </c>
      <c r="N12" s="112">
        <v>8.8699999999999992</v>
      </c>
      <c r="P12" s="94"/>
      <c r="Q12" s="114"/>
      <c r="R12" s="114"/>
    </row>
    <row r="13" spans="1:19" s="25" customFormat="1" ht="21.6">
      <c r="A13" s="11">
        <v>5</v>
      </c>
      <c r="B13" s="13" t="s">
        <v>74</v>
      </c>
      <c r="C13" s="109">
        <v>1.1399999999999999</v>
      </c>
      <c r="D13" s="19">
        <v>0.53</v>
      </c>
      <c r="E13" s="20">
        <f t="shared" si="0"/>
        <v>46.491228070175445</v>
      </c>
      <c r="F13" s="21" t="s">
        <v>11</v>
      </c>
      <c r="G13" s="105">
        <f>ปริมาณน้ำ!C11</f>
        <v>53.67</v>
      </c>
      <c r="H13" s="19">
        <f>ปริมาณน้ำ!M11</f>
        <v>0.98599999999999999</v>
      </c>
      <c r="I13" s="23">
        <f>ปริมาณน้ำ!N11</f>
        <v>86.491228070175438</v>
      </c>
      <c r="J13" s="20">
        <v>3.2</v>
      </c>
      <c r="K13" s="111" t="s">
        <v>30</v>
      </c>
      <c r="L13" s="111" t="s">
        <v>30</v>
      </c>
      <c r="M13" s="108">
        <v>100</v>
      </c>
      <c r="N13" s="112"/>
      <c r="P13" s="94"/>
      <c r="Q13" s="114"/>
      <c r="R13" s="114"/>
    </row>
    <row r="14" spans="1:19" s="25" customFormat="1" ht="21.6">
      <c r="A14" s="11">
        <v>6</v>
      </c>
      <c r="B14" s="13" t="s">
        <v>75</v>
      </c>
      <c r="C14" s="109">
        <v>7.6</v>
      </c>
      <c r="D14" s="19">
        <v>3.952</v>
      </c>
      <c r="E14" s="20">
        <f>D14*100/C14</f>
        <v>52</v>
      </c>
      <c r="F14" s="21" t="s">
        <v>11</v>
      </c>
      <c r="G14" s="105">
        <f>ปริมาณน้ำ!C12</f>
        <v>48.91</v>
      </c>
      <c r="H14" s="19">
        <f>ปริมาณน้ำ!M12</f>
        <v>3.8639999999999999</v>
      </c>
      <c r="I14" s="23">
        <f>ปริมาณน้ำ!N12</f>
        <v>50.842105263157897</v>
      </c>
      <c r="J14" s="20">
        <v>12.7</v>
      </c>
      <c r="K14" s="18" t="str">
        <f>ปริมาณน้ำ!E12</f>
        <v>-</v>
      </c>
      <c r="L14" s="24">
        <f>ปริมาณน้ำ!F12</f>
        <v>18.5</v>
      </c>
      <c r="M14" s="108">
        <v>100</v>
      </c>
      <c r="N14" s="112">
        <v>6.9</v>
      </c>
      <c r="P14" s="94"/>
      <c r="Q14" s="114"/>
      <c r="R14" s="114"/>
    </row>
    <row r="15" spans="1:19" s="25" customFormat="1" ht="21.6">
      <c r="A15" s="11">
        <v>7</v>
      </c>
      <c r="B15" s="13" t="s">
        <v>76</v>
      </c>
      <c r="C15" s="109">
        <v>0.8</v>
      </c>
      <c r="D15" s="19">
        <v>0.218</v>
      </c>
      <c r="E15" s="20">
        <f>D15*100/C15</f>
        <v>27.25</v>
      </c>
      <c r="F15" s="21" t="s">
        <v>11</v>
      </c>
      <c r="G15" s="105">
        <f>ปริมาณน้ำ!C13</f>
        <v>51.24</v>
      </c>
      <c r="H15" s="19">
        <f>ปริมาณน้ำ!M13</f>
        <v>0.21</v>
      </c>
      <c r="I15" s="23">
        <f>ปริมาณน้ำ!N13</f>
        <v>26.25</v>
      </c>
      <c r="J15" s="11">
        <v>0.94</v>
      </c>
      <c r="K15" s="111" t="s">
        <v>30</v>
      </c>
      <c r="L15" s="111" t="s">
        <v>30</v>
      </c>
      <c r="M15" s="108">
        <v>100</v>
      </c>
      <c r="P15" s="94"/>
      <c r="Q15" s="114"/>
      <c r="R15" s="114"/>
    </row>
    <row r="16" spans="1:19" s="25" customFormat="1" ht="21.6">
      <c r="A16" s="11">
        <v>8</v>
      </c>
      <c r="B16" s="13" t="s">
        <v>77</v>
      </c>
      <c r="C16" s="109">
        <v>3.1</v>
      </c>
      <c r="D16" s="19">
        <v>1.9510000000000001</v>
      </c>
      <c r="E16" s="20">
        <f t="shared" si="0"/>
        <v>62.935483870967737</v>
      </c>
      <c r="F16" s="21" t="s">
        <v>11</v>
      </c>
      <c r="G16" s="105">
        <f>ปริมาณน้ำ!C14</f>
        <v>60.08</v>
      </c>
      <c r="H16" s="19">
        <f>ปริมาณน้ำ!M14</f>
        <v>2.2069999999999999</v>
      </c>
      <c r="I16" s="23">
        <f>ปริมาณน้ำ!N14</f>
        <v>71.193548387096769</v>
      </c>
      <c r="J16" s="20">
        <v>5.8</v>
      </c>
      <c r="K16" s="18" t="str">
        <f>ปริมาณน้ำ!E14</f>
        <v>-</v>
      </c>
      <c r="L16" s="24">
        <f>ปริมาณน้ำ!F14</f>
        <v>13.3</v>
      </c>
      <c r="M16" s="108">
        <v>100</v>
      </c>
      <c r="P16" s="94"/>
      <c r="Q16" s="114"/>
      <c r="R16" s="114"/>
    </row>
    <row r="17" spans="1:16" s="25" customFormat="1" ht="22.5" customHeight="1">
      <c r="A17" s="13"/>
      <c r="B17" s="13"/>
      <c r="C17" s="26" t="s">
        <v>40</v>
      </c>
      <c r="D17" s="11"/>
      <c r="E17" s="20"/>
      <c r="F17" s="27"/>
      <c r="G17" s="28"/>
      <c r="H17" s="19"/>
      <c r="I17" s="12"/>
      <c r="J17" s="11"/>
      <c r="K17" s="13"/>
      <c r="L17" s="13"/>
      <c r="P17" s="116"/>
    </row>
    <row r="18" spans="1:16" s="25" customFormat="1" ht="22.5" customHeight="1">
      <c r="A18" s="13"/>
      <c r="B18" s="13"/>
      <c r="C18" s="13"/>
      <c r="D18" s="11"/>
      <c r="E18" s="20"/>
      <c r="F18" s="27"/>
      <c r="G18" s="28"/>
      <c r="H18" s="11"/>
      <c r="I18" s="12"/>
      <c r="J18" s="11"/>
      <c r="K18" s="13"/>
      <c r="L18" s="29"/>
    </row>
    <row r="19" spans="1:16" s="25" customFormat="1" ht="21.75" customHeight="1">
      <c r="A19" s="30"/>
      <c r="B19" s="30"/>
      <c r="C19" s="30"/>
      <c r="D19" s="19"/>
      <c r="E19" s="20"/>
      <c r="F19" s="21"/>
      <c r="G19" s="31"/>
      <c r="H19" s="11"/>
      <c r="I19" s="12"/>
      <c r="J19" s="11"/>
      <c r="K19" s="30"/>
      <c r="L19" s="30"/>
    </row>
    <row r="20" spans="1:16" s="25" customFormat="1" ht="22.8">
      <c r="A20" s="30"/>
      <c r="B20" s="30"/>
      <c r="C20" s="32"/>
      <c r="D20" s="33"/>
      <c r="E20" s="34"/>
      <c r="F20" s="35"/>
      <c r="G20" s="36"/>
      <c r="H20" s="33"/>
      <c r="I20" s="37"/>
      <c r="J20" s="11"/>
      <c r="K20" s="30"/>
      <c r="L20" s="38"/>
    </row>
    <row r="21" spans="1:16" s="25" customFormat="1" ht="20.399999999999999">
      <c r="A21" s="30"/>
      <c r="B21" s="30"/>
      <c r="C21" s="30"/>
      <c r="D21" s="11"/>
      <c r="E21" s="20"/>
      <c r="F21" s="27"/>
      <c r="G21" s="31"/>
      <c r="H21" s="11"/>
      <c r="I21" s="12"/>
      <c r="J21" s="11"/>
      <c r="K21" s="30"/>
      <c r="L21" s="39"/>
      <c r="N21" s="116"/>
    </row>
    <row r="22" spans="1:16" s="25" customFormat="1" ht="20.399999999999999">
      <c r="A22" s="30"/>
      <c r="B22" s="30"/>
      <c r="C22" s="30"/>
      <c r="D22" s="11"/>
      <c r="E22" s="20"/>
      <c r="F22" s="27"/>
      <c r="G22" s="31"/>
      <c r="H22" s="11"/>
      <c r="I22" s="12"/>
      <c r="J22" s="11"/>
      <c r="K22" s="30"/>
      <c r="L22" s="38"/>
    </row>
    <row r="23" spans="1:16" s="25" customFormat="1" ht="20.399999999999999">
      <c r="A23" s="30"/>
      <c r="B23" s="30"/>
      <c r="C23" s="30"/>
      <c r="D23" s="11"/>
      <c r="E23" s="20"/>
      <c r="F23" s="27"/>
      <c r="G23" s="40"/>
      <c r="H23" s="11"/>
      <c r="I23" s="12"/>
      <c r="J23" s="11"/>
      <c r="K23" s="30"/>
      <c r="L23" s="39"/>
    </row>
    <row r="24" spans="1:16" s="25" customFormat="1" ht="20.399999999999999">
      <c r="A24" s="30"/>
      <c r="B24" s="30"/>
      <c r="C24" s="30"/>
      <c r="D24" s="11"/>
      <c r="E24" s="20"/>
      <c r="F24" s="27"/>
      <c r="G24" s="40"/>
      <c r="H24" s="11"/>
      <c r="I24" s="12"/>
      <c r="J24" s="11"/>
      <c r="K24" s="30"/>
      <c r="L24" s="30"/>
    </row>
    <row r="25" spans="1:16" s="25" customFormat="1" ht="20.399999999999999">
      <c r="A25" s="30"/>
      <c r="B25" s="30"/>
      <c r="C25" s="30"/>
      <c r="D25" s="11"/>
      <c r="E25" s="20"/>
      <c r="F25" s="27"/>
      <c r="G25" s="40"/>
      <c r="H25" s="11"/>
      <c r="I25" s="12"/>
      <c r="J25" s="11"/>
      <c r="K25" s="30"/>
      <c r="L25" s="30"/>
    </row>
    <row r="26" spans="1:16" s="25" customFormat="1" ht="20.399999999999999">
      <c r="A26" s="41"/>
      <c r="B26" s="30"/>
      <c r="C26" s="30"/>
      <c r="D26" s="11"/>
      <c r="E26" s="20"/>
      <c r="F26" s="27"/>
      <c r="G26" s="40"/>
      <c r="H26" s="11"/>
      <c r="I26" s="12"/>
      <c r="J26" s="11"/>
      <c r="K26" s="30"/>
      <c r="L26" s="30"/>
    </row>
    <row r="27" spans="1:16" s="25" customFormat="1" ht="20.399999999999999">
      <c r="A27" s="41"/>
      <c r="B27" s="30"/>
      <c r="C27" s="30"/>
      <c r="D27" s="11"/>
      <c r="E27" s="20"/>
      <c r="F27" s="27"/>
      <c r="G27" s="40"/>
      <c r="H27" s="11"/>
      <c r="I27" s="12"/>
      <c r="J27" s="11"/>
      <c r="K27" s="30"/>
      <c r="L27" s="30"/>
    </row>
    <row r="28" spans="1:16" s="25" customFormat="1" ht="20.399999999999999">
      <c r="A28" s="41"/>
      <c r="B28" s="30"/>
      <c r="C28" s="30"/>
      <c r="D28" s="11"/>
      <c r="E28" s="20"/>
      <c r="F28" s="27"/>
      <c r="G28" s="40"/>
      <c r="H28" s="11"/>
      <c r="I28" s="12"/>
      <c r="J28" s="11"/>
      <c r="K28" s="30"/>
      <c r="L28" s="30"/>
    </row>
    <row r="29" spans="1:16" s="25" customFormat="1" ht="27" customHeight="1">
      <c r="A29" s="42"/>
      <c r="B29" s="43"/>
      <c r="C29" s="44" t="s">
        <v>40</v>
      </c>
      <c r="D29" s="45"/>
      <c r="E29" s="46"/>
      <c r="F29" s="47"/>
      <c r="G29" s="48"/>
      <c r="H29" s="45"/>
      <c r="I29" s="16"/>
      <c r="J29" s="15"/>
      <c r="K29" s="43"/>
      <c r="L29" s="43"/>
    </row>
    <row r="30" spans="1:16" s="25" customFormat="1" ht="20.399999999999999">
      <c r="A30" s="49"/>
      <c r="B30" s="50">
        <v>250.15</v>
      </c>
      <c r="C30" s="52">
        <f>SUM(C9:C29)</f>
        <v>251.76</v>
      </c>
      <c r="D30" s="52">
        <f>SUM(D9:D29)</f>
        <v>106.36199999999999</v>
      </c>
      <c r="E30" s="51">
        <f>D30*100/C30</f>
        <v>42.247378455672063</v>
      </c>
      <c r="F30" s="53"/>
      <c r="G30" s="54">
        <v>100</v>
      </c>
      <c r="H30" s="52">
        <f>SUM(H9:H29)</f>
        <v>116.32499999999999</v>
      </c>
      <c r="I30" s="55">
        <f>H30*G30/C30</f>
        <v>46.204718779790269</v>
      </c>
      <c r="J30" s="51">
        <f>SUM(J9:J29)</f>
        <v>377.13</v>
      </c>
      <c r="K30" s="56"/>
      <c r="L30" s="56"/>
      <c r="P30" s="60">
        <f>SUM(G30:O30)</f>
        <v>639.65971877979018</v>
      </c>
    </row>
    <row r="31" spans="1:16" s="25" customFormat="1" ht="20.399999999999999">
      <c r="A31" s="57"/>
      <c r="B31" s="58"/>
      <c r="C31" s="59" t="s">
        <v>40</v>
      </c>
      <c r="D31" s="59"/>
      <c r="E31" s="57"/>
      <c r="F31" s="57"/>
      <c r="G31" s="60"/>
      <c r="I31" s="61"/>
      <c r="J31" s="128"/>
    </row>
    <row r="32" spans="1:16" s="25" customFormat="1" ht="20.399999999999999">
      <c r="A32" s="57"/>
      <c r="B32" s="62"/>
      <c r="C32" s="57"/>
      <c r="D32" s="57"/>
      <c r="E32" s="57"/>
      <c r="F32" s="57"/>
      <c r="G32" s="63"/>
      <c r="H32" s="57"/>
      <c r="I32" s="64"/>
      <c r="J32" s="57"/>
      <c r="K32" s="65"/>
      <c r="L32" s="65"/>
    </row>
    <row r="33" spans="1:12" s="25" customFormat="1" ht="18">
      <c r="A33" s="9"/>
      <c r="B33" s="9"/>
      <c r="C33" s="9"/>
      <c r="D33" s="9"/>
      <c r="E33" s="9"/>
      <c r="F33" s="9"/>
      <c r="G33" s="66"/>
      <c r="H33" s="9"/>
      <c r="I33" s="67"/>
      <c r="J33" s="9"/>
      <c r="K33" s="9"/>
      <c r="L33" s="9"/>
    </row>
    <row r="34" spans="1:12" s="25" customFormat="1" ht="18">
      <c r="A34" s="9"/>
      <c r="B34" s="9"/>
      <c r="C34" s="9"/>
      <c r="D34" s="9"/>
      <c r="E34" s="9"/>
      <c r="F34" s="9"/>
      <c r="G34" s="66"/>
      <c r="H34" s="9"/>
      <c r="I34" s="67"/>
      <c r="J34" s="9"/>
      <c r="K34" s="9"/>
      <c r="L34" s="9"/>
    </row>
    <row r="35" spans="1:12" s="25" customFormat="1" ht="18">
      <c r="A35" s="9"/>
      <c r="B35" s="9"/>
      <c r="C35" s="9"/>
      <c r="D35" s="9"/>
      <c r="E35" s="9"/>
      <c r="F35" s="9"/>
      <c r="G35" s="66"/>
      <c r="H35" s="9"/>
      <c r="I35" s="67"/>
      <c r="J35" s="9"/>
      <c r="K35" s="9"/>
      <c r="L35" s="9"/>
    </row>
    <row r="36" spans="1:12" s="25" customFormat="1" ht="18">
      <c r="A36" s="9"/>
      <c r="B36" s="9"/>
      <c r="C36" s="9"/>
      <c r="D36" s="9"/>
      <c r="E36" s="9"/>
      <c r="F36" s="9"/>
      <c r="G36" s="66"/>
      <c r="H36" s="9"/>
      <c r="I36" s="67"/>
      <c r="J36" s="9"/>
      <c r="K36" s="9"/>
      <c r="L36" s="9"/>
    </row>
    <row r="37" spans="1:12" s="25" customFormat="1" ht="18">
      <c r="A37" s="9"/>
      <c r="B37" s="9"/>
      <c r="C37" s="9"/>
      <c r="D37" s="9"/>
      <c r="E37" s="9"/>
      <c r="F37" s="9"/>
      <c r="G37" s="66"/>
      <c r="H37" s="9"/>
      <c r="I37" s="67"/>
      <c r="J37" s="9"/>
      <c r="K37" s="9"/>
      <c r="L37" s="9"/>
    </row>
    <row r="38" spans="1:12" s="25" customFormat="1" ht="18">
      <c r="A38" s="9"/>
      <c r="B38" s="9"/>
      <c r="C38" s="9"/>
      <c r="D38" s="9"/>
      <c r="E38" s="9"/>
      <c r="F38" s="9"/>
      <c r="G38" s="66"/>
      <c r="H38" s="9"/>
      <c r="I38" s="67"/>
      <c r="J38" s="9"/>
      <c r="K38" s="9"/>
      <c r="L38" s="9"/>
    </row>
    <row r="39" spans="1:12" s="25" customFormat="1" ht="18">
      <c r="A39" s="9"/>
      <c r="B39" s="9"/>
      <c r="C39" s="9"/>
      <c r="D39" s="9"/>
      <c r="E39" s="9"/>
      <c r="F39" s="9"/>
      <c r="G39" s="66"/>
      <c r="H39" s="9"/>
      <c r="I39" s="67"/>
      <c r="J39" s="9"/>
      <c r="K39" s="9"/>
      <c r="L39" s="9"/>
    </row>
    <row r="40" spans="1:12" s="25" customFormat="1" ht="18">
      <c r="A40" s="9"/>
      <c r="B40" s="9"/>
      <c r="C40" s="9"/>
      <c r="D40" s="9"/>
      <c r="E40" s="9"/>
      <c r="F40" s="9"/>
      <c r="G40" s="66"/>
      <c r="H40" s="9"/>
      <c r="I40" s="67"/>
      <c r="J40" s="9"/>
      <c r="K40" s="9"/>
      <c r="L40" s="9"/>
    </row>
    <row r="41" spans="1:12" s="25" customFormat="1" ht="18">
      <c r="A41" s="9"/>
      <c r="B41" s="9"/>
      <c r="C41" s="9"/>
      <c r="D41" s="9"/>
      <c r="E41" s="9"/>
      <c r="F41" s="9"/>
      <c r="G41" s="66"/>
      <c r="H41" s="9"/>
      <c r="I41" s="67"/>
      <c r="J41" s="9"/>
      <c r="K41" s="9"/>
      <c r="L41" s="9"/>
    </row>
    <row r="42" spans="1:12" s="25" customFormat="1" ht="18">
      <c r="A42" s="9"/>
      <c r="B42" s="9"/>
      <c r="C42" s="9"/>
      <c r="D42" s="9"/>
      <c r="E42" s="9"/>
      <c r="F42" s="9"/>
      <c r="G42" s="66"/>
      <c r="H42" s="9"/>
      <c r="I42" s="67"/>
      <c r="J42" s="9"/>
      <c r="K42" s="9"/>
      <c r="L42" s="9"/>
    </row>
    <row r="43" spans="1:12" s="25" customFormat="1" ht="18">
      <c r="A43" s="9"/>
      <c r="B43" s="9"/>
      <c r="C43" s="9"/>
      <c r="D43" s="9"/>
      <c r="E43" s="9"/>
      <c r="F43" s="9"/>
      <c r="G43" s="66"/>
      <c r="H43" s="9"/>
      <c r="I43" s="67"/>
      <c r="J43" s="9"/>
      <c r="K43" s="9"/>
      <c r="L43" s="9"/>
    </row>
    <row r="44" spans="1:12" s="71" customFormat="1">
      <c r="A44" s="68"/>
      <c r="B44" s="68"/>
      <c r="C44" s="68"/>
      <c r="D44" s="68"/>
      <c r="E44" s="68"/>
      <c r="F44" s="68"/>
      <c r="G44" s="69"/>
      <c r="H44" s="68"/>
      <c r="I44" s="70"/>
      <c r="J44" s="68"/>
      <c r="K44" s="68"/>
      <c r="L44" s="68"/>
    </row>
    <row r="45" spans="1:12" s="71" customFormat="1">
      <c r="A45" s="68"/>
      <c r="B45" s="68"/>
      <c r="C45" s="68"/>
      <c r="D45" s="68"/>
      <c r="E45" s="68"/>
      <c r="F45" s="68"/>
      <c r="G45" s="69"/>
      <c r="H45" s="68"/>
      <c r="I45" s="70"/>
      <c r="J45" s="68"/>
      <c r="K45" s="68"/>
      <c r="L45" s="68"/>
    </row>
    <row r="46" spans="1:12" s="71" customFormat="1">
      <c r="A46" s="68"/>
      <c r="B46" s="68"/>
      <c r="C46" s="68"/>
      <c r="D46" s="68"/>
      <c r="E46" s="68"/>
      <c r="F46" s="68"/>
      <c r="G46" s="69"/>
      <c r="H46" s="68"/>
      <c r="I46" s="70"/>
      <c r="J46" s="68"/>
      <c r="K46" s="68"/>
      <c r="L46" s="68"/>
    </row>
    <row r="47" spans="1:12" s="71" customFormat="1">
      <c r="A47" s="68"/>
      <c r="B47" s="68"/>
      <c r="C47" s="68"/>
      <c r="D47" s="68"/>
      <c r="E47" s="68"/>
      <c r="F47" s="68"/>
      <c r="G47" s="69"/>
      <c r="H47" s="68"/>
      <c r="I47" s="70"/>
      <c r="J47" s="68"/>
      <c r="K47" s="68"/>
      <c r="L47" s="68"/>
    </row>
    <row r="48" spans="1:12" s="71" customFormat="1">
      <c r="A48" s="68"/>
      <c r="B48" s="68"/>
      <c r="C48" s="68"/>
      <c r="D48" s="68"/>
      <c r="E48" s="68"/>
      <c r="F48" s="68"/>
      <c r="G48" s="69"/>
      <c r="H48" s="68"/>
      <c r="I48" s="70"/>
      <c r="J48" s="68"/>
      <c r="K48" s="68"/>
      <c r="L48" s="68"/>
    </row>
    <row r="49" spans="1:12" s="71" customFormat="1">
      <c r="A49" s="68"/>
      <c r="B49" s="68"/>
      <c r="C49" s="68"/>
      <c r="D49" s="68"/>
      <c r="E49" s="68"/>
      <c r="F49" s="68"/>
      <c r="G49" s="69"/>
      <c r="H49" s="68"/>
      <c r="I49" s="70"/>
      <c r="J49" s="68"/>
      <c r="K49" s="68"/>
      <c r="L49" s="68"/>
    </row>
    <row r="50" spans="1:12" s="71" customFormat="1">
      <c r="A50" s="68"/>
      <c r="B50" s="68"/>
      <c r="C50" s="68"/>
      <c r="D50" s="68"/>
      <c r="E50" s="68"/>
      <c r="F50" s="68"/>
      <c r="G50" s="69"/>
      <c r="H50" s="68"/>
      <c r="I50" s="70"/>
      <c r="J50" s="68"/>
      <c r="K50" s="68"/>
      <c r="L50" s="68"/>
    </row>
    <row r="51" spans="1:12" s="71" customFormat="1">
      <c r="A51" s="68"/>
      <c r="B51" s="68"/>
      <c r="C51" s="68"/>
      <c r="D51" s="68"/>
      <c r="E51" s="68"/>
      <c r="F51" s="68"/>
      <c r="G51" s="69"/>
      <c r="H51" s="68"/>
      <c r="I51" s="70"/>
      <c r="J51" s="68"/>
      <c r="K51" s="68"/>
      <c r="L51" s="68"/>
    </row>
    <row r="52" spans="1:12" s="71" customFormat="1">
      <c r="A52" s="68"/>
      <c r="B52" s="68"/>
      <c r="C52" s="68"/>
      <c r="D52" s="68"/>
      <c r="E52" s="68"/>
      <c r="F52" s="68"/>
      <c r="G52" s="69"/>
      <c r="H52" s="68"/>
      <c r="I52" s="70"/>
      <c r="J52" s="68"/>
      <c r="K52" s="68"/>
      <c r="L52" s="68"/>
    </row>
    <row r="53" spans="1:12" s="71" customFormat="1">
      <c r="A53" s="68"/>
      <c r="B53" s="68"/>
      <c r="C53" s="68"/>
      <c r="D53" s="68"/>
      <c r="E53" s="68"/>
      <c r="F53" s="68"/>
      <c r="G53" s="69"/>
      <c r="H53" s="68"/>
      <c r="I53" s="70"/>
      <c r="J53" s="68"/>
      <c r="K53" s="68"/>
      <c r="L53" s="68"/>
    </row>
    <row r="54" spans="1:12" s="71" customFormat="1">
      <c r="A54" s="68"/>
      <c r="B54" s="68"/>
      <c r="C54" s="68"/>
      <c r="D54" s="68"/>
      <c r="E54" s="68"/>
      <c r="F54" s="68"/>
      <c r="G54" s="69"/>
      <c r="H54" s="68"/>
      <c r="I54" s="70"/>
      <c r="J54" s="68"/>
      <c r="K54" s="68"/>
      <c r="L54" s="68"/>
    </row>
    <row r="55" spans="1:12" s="71" customFormat="1">
      <c r="A55" s="68"/>
      <c r="B55" s="68"/>
      <c r="C55" s="68"/>
      <c r="D55" s="68"/>
      <c r="E55" s="68"/>
      <c r="F55" s="68"/>
      <c r="G55" s="69"/>
      <c r="H55" s="68"/>
      <c r="I55" s="70"/>
      <c r="J55" s="68"/>
      <c r="K55" s="68"/>
      <c r="L55" s="68"/>
    </row>
    <row r="56" spans="1:12" s="71" customFormat="1">
      <c r="A56" s="68"/>
      <c r="B56" s="68"/>
      <c r="C56" s="68"/>
      <c r="D56" s="68"/>
      <c r="E56" s="68"/>
      <c r="F56" s="68"/>
      <c r="G56" s="69"/>
      <c r="H56" s="68"/>
      <c r="I56" s="70"/>
      <c r="J56" s="68"/>
      <c r="K56" s="68"/>
      <c r="L56" s="68"/>
    </row>
    <row r="57" spans="1:12" s="71" customFormat="1">
      <c r="A57" s="68"/>
      <c r="B57" s="68"/>
      <c r="C57" s="68"/>
      <c r="D57" s="68"/>
      <c r="E57" s="68"/>
      <c r="F57" s="68"/>
      <c r="G57" s="69"/>
      <c r="H57" s="68"/>
      <c r="I57" s="70"/>
      <c r="J57" s="68"/>
      <c r="K57" s="68"/>
      <c r="L57" s="68"/>
    </row>
    <row r="58" spans="1:12" s="71" customFormat="1">
      <c r="A58" s="68"/>
      <c r="B58" s="68"/>
      <c r="C58" s="68"/>
      <c r="D58" s="68"/>
      <c r="E58" s="68"/>
      <c r="F58" s="68"/>
      <c r="G58" s="69"/>
      <c r="H58" s="68"/>
      <c r="I58" s="70"/>
      <c r="J58" s="68"/>
      <c r="K58" s="68"/>
      <c r="L58" s="68"/>
    </row>
    <row r="59" spans="1:12" s="71" customFormat="1">
      <c r="A59" s="68"/>
      <c r="B59" s="68"/>
      <c r="C59" s="68"/>
      <c r="D59" s="68"/>
      <c r="E59" s="68"/>
      <c r="F59" s="68"/>
      <c r="G59" s="69"/>
      <c r="H59" s="68"/>
      <c r="I59" s="70"/>
      <c r="J59" s="68"/>
      <c r="K59" s="68"/>
      <c r="L59" s="68"/>
    </row>
    <row r="60" spans="1:12" s="71" customFormat="1">
      <c r="A60" s="68"/>
      <c r="B60" s="68"/>
      <c r="C60" s="68"/>
      <c r="D60" s="68"/>
      <c r="E60" s="68"/>
      <c r="F60" s="68"/>
      <c r="G60" s="69"/>
      <c r="H60" s="68"/>
      <c r="I60" s="70"/>
      <c r="J60" s="68"/>
      <c r="K60" s="68"/>
      <c r="L60" s="68"/>
    </row>
    <row r="61" spans="1:12" s="71" customFormat="1">
      <c r="A61" s="68"/>
      <c r="B61" s="68"/>
      <c r="C61" s="68"/>
      <c r="D61" s="68"/>
      <c r="E61" s="68"/>
      <c r="F61" s="68"/>
      <c r="G61" s="69"/>
      <c r="H61" s="68"/>
      <c r="I61" s="70"/>
      <c r="J61" s="68"/>
      <c r="K61" s="68"/>
      <c r="L61" s="68"/>
    </row>
    <row r="62" spans="1:12" s="71" customFormat="1">
      <c r="A62" s="68"/>
      <c r="B62" s="68"/>
      <c r="C62" s="68"/>
      <c r="D62" s="68"/>
      <c r="E62" s="68"/>
      <c r="F62" s="68"/>
      <c r="G62" s="69"/>
      <c r="H62" s="68"/>
      <c r="I62" s="70"/>
      <c r="J62" s="68"/>
      <c r="K62" s="68"/>
      <c r="L62" s="68"/>
    </row>
    <row r="63" spans="1:12" s="71" customFormat="1">
      <c r="A63" s="68"/>
      <c r="B63" s="68"/>
      <c r="C63" s="68"/>
      <c r="D63" s="68"/>
      <c r="E63" s="68"/>
      <c r="F63" s="68"/>
      <c r="G63" s="69"/>
      <c r="H63" s="68"/>
      <c r="I63" s="70"/>
      <c r="J63" s="68"/>
      <c r="K63" s="68"/>
      <c r="L63" s="68"/>
    </row>
    <row r="64" spans="1:12" s="71" customFormat="1">
      <c r="A64" s="68"/>
      <c r="B64" s="68"/>
      <c r="C64" s="68"/>
      <c r="D64" s="68"/>
      <c r="E64" s="68"/>
      <c r="F64" s="68"/>
      <c r="G64" s="69"/>
      <c r="H64" s="68"/>
      <c r="I64" s="70"/>
      <c r="J64" s="68"/>
      <c r="K64" s="68"/>
      <c r="L64" s="68"/>
    </row>
    <row r="65" spans="1:12" s="71" customFormat="1">
      <c r="A65" s="68"/>
      <c r="B65" s="68"/>
      <c r="C65" s="68"/>
      <c r="D65" s="68"/>
      <c r="E65" s="68"/>
      <c r="F65" s="68"/>
      <c r="G65" s="69"/>
      <c r="H65" s="68"/>
      <c r="I65" s="70"/>
      <c r="J65" s="68"/>
      <c r="K65" s="68"/>
      <c r="L65" s="68"/>
    </row>
    <row r="66" spans="1:12" s="71" customFormat="1">
      <c r="A66" s="68"/>
      <c r="B66" s="68"/>
      <c r="C66" s="68"/>
      <c r="D66" s="68"/>
      <c r="E66" s="68"/>
      <c r="F66" s="68"/>
      <c r="G66" s="69"/>
      <c r="H66" s="68"/>
      <c r="I66" s="70"/>
      <c r="J66" s="68"/>
      <c r="K66" s="68"/>
      <c r="L66" s="68"/>
    </row>
    <row r="67" spans="1:12" s="71" customFormat="1">
      <c r="A67" s="68"/>
      <c r="B67" s="68"/>
      <c r="C67" s="68"/>
      <c r="D67" s="68"/>
      <c r="E67" s="68"/>
      <c r="F67" s="68"/>
      <c r="G67" s="69"/>
      <c r="H67" s="68"/>
      <c r="I67" s="70"/>
      <c r="J67" s="68"/>
      <c r="K67" s="68"/>
      <c r="L67" s="68"/>
    </row>
    <row r="68" spans="1:12" s="71" customFormat="1">
      <c r="A68" s="68"/>
      <c r="B68" s="68"/>
      <c r="C68" s="68"/>
      <c r="D68" s="68"/>
      <c r="E68" s="68"/>
      <c r="F68" s="68"/>
      <c r="G68" s="69"/>
      <c r="H68" s="68"/>
      <c r="I68" s="70"/>
      <c r="J68" s="68"/>
      <c r="K68" s="68"/>
      <c r="L68" s="68"/>
    </row>
    <row r="69" spans="1:12" s="71" customFormat="1">
      <c r="A69" s="68"/>
      <c r="B69" s="68"/>
      <c r="C69" s="68"/>
      <c r="D69" s="68"/>
      <c r="E69" s="68"/>
      <c r="F69" s="68"/>
      <c r="G69" s="69"/>
      <c r="H69" s="68"/>
      <c r="I69" s="70"/>
      <c r="J69" s="68"/>
      <c r="K69" s="68"/>
      <c r="L69" s="68"/>
    </row>
    <row r="70" spans="1:12" s="71" customFormat="1">
      <c r="A70" s="68"/>
      <c r="B70" s="68"/>
      <c r="C70" s="68"/>
      <c r="D70" s="68"/>
      <c r="E70" s="68"/>
      <c r="F70" s="68"/>
      <c r="G70" s="69"/>
      <c r="H70" s="68"/>
      <c r="I70" s="70"/>
      <c r="J70" s="68"/>
      <c r="K70" s="68"/>
      <c r="L70" s="68"/>
    </row>
    <row r="71" spans="1:12" s="71" customFormat="1">
      <c r="A71" s="68"/>
      <c r="B71" s="68"/>
      <c r="C71" s="68"/>
      <c r="D71" s="68"/>
      <c r="E71" s="68"/>
      <c r="F71" s="68"/>
      <c r="G71" s="69"/>
      <c r="H71" s="68"/>
      <c r="I71" s="70"/>
      <c r="J71" s="68"/>
      <c r="K71" s="68"/>
      <c r="L71" s="68"/>
    </row>
    <row r="72" spans="1:12" s="71" customFormat="1">
      <c r="A72" s="68"/>
      <c r="B72" s="68"/>
      <c r="C72" s="68"/>
      <c r="D72" s="68"/>
      <c r="E72" s="68"/>
      <c r="F72" s="68"/>
      <c r="G72" s="69"/>
      <c r="H72" s="68"/>
      <c r="I72" s="70"/>
      <c r="J72" s="68"/>
      <c r="K72" s="68"/>
      <c r="L72" s="68"/>
    </row>
    <row r="73" spans="1:12" s="71" customFormat="1">
      <c r="A73" s="68"/>
      <c r="B73" s="68"/>
      <c r="C73" s="68"/>
      <c r="D73" s="68"/>
      <c r="E73" s="68"/>
      <c r="F73" s="68"/>
      <c r="G73" s="69"/>
      <c r="H73" s="68"/>
      <c r="I73" s="70"/>
      <c r="J73" s="68"/>
      <c r="K73" s="68"/>
      <c r="L73" s="68"/>
    </row>
    <row r="74" spans="1:12" s="71" customFormat="1">
      <c r="A74" s="68"/>
      <c r="B74" s="68"/>
      <c r="C74" s="68"/>
      <c r="D74" s="68"/>
      <c r="E74" s="68"/>
      <c r="F74" s="68"/>
      <c r="G74" s="69"/>
      <c r="H74" s="68"/>
      <c r="I74" s="70"/>
      <c r="J74" s="68"/>
      <c r="K74" s="68"/>
      <c r="L74" s="68"/>
    </row>
    <row r="75" spans="1:12" s="71" customFormat="1">
      <c r="A75" s="68"/>
      <c r="B75" s="68"/>
      <c r="C75" s="68"/>
      <c r="D75" s="68"/>
      <c r="E75" s="68"/>
      <c r="F75" s="68"/>
      <c r="G75" s="69"/>
      <c r="H75" s="68"/>
      <c r="I75" s="70"/>
      <c r="J75" s="68"/>
      <c r="K75" s="68"/>
      <c r="L75" s="68"/>
    </row>
  </sheetData>
  <mergeCells count="10">
    <mergeCell ref="A1:L1"/>
    <mergeCell ref="A2:L2"/>
    <mergeCell ref="A3:L3"/>
    <mergeCell ref="A5:A8"/>
    <mergeCell ref="B5:B8"/>
    <mergeCell ref="D5:I5"/>
    <mergeCell ref="K5:L5"/>
    <mergeCell ref="F6:I6"/>
    <mergeCell ref="F7:G7"/>
    <mergeCell ref="F8:G8"/>
  </mergeCells>
  <pageMargins left="0.32" right="0.2" top="0.75" bottom="0.62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Q75"/>
  <sheetViews>
    <sheetView tabSelected="1" workbookViewId="0">
      <selection activeCell="C18" sqref="C18"/>
    </sheetView>
  </sheetViews>
  <sheetFormatPr defaultRowHeight="13.2"/>
  <cols>
    <col min="1" max="1" width="3.3984375" style="68" customWidth="1"/>
    <col min="2" max="2" width="10.3984375" style="68" customWidth="1"/>
    <col min="3" max="3" width="9.19921875" style="68" customWidth="1"/>
    <col min="4" max="5" width="8.09765625" style="68" customWidth="1"/>
    <col min="6" max="6" width="1.59765625" style="68" customWidth="1"/>
    <col min="7" max="7" width="7" style="69" customWidth="1"/>
    <col min="8" max="8" width="8.5" style="68" customWidth="1"/>
    <col min="9" max="9" width="8.09765625" style="70" customWidth="1"/>
    <col min="10" max="10" width="8.5" style="68" customWidth="1"/>
    <col min="11" max="11" width="9.5" style="68" customWidth="1"/>
    <col min="12" max="12" width="9.8984375" style="68" customWidth="1"/>
    <col min="13" max="256" width="9" style="68"/>
    <col min="257" max="257" width="3.3984375" style="68" customWidth="1"/>
    <col min="258" max="258" width="10.3984375" style="68" customWidth="1"/>
    <col min="259" max="259" width="9.19921875" style="68" customWidth="1"/>
    <col min="260" max="261" width="8.09765625" style="68" customWidth="1"/>
    <col min="262" max="262" width="1.59765625" style="68" customWidth="1"/>
    <col min="263" max="263" width="7.69921875" style="68" customWidth="1"/>
    <col min="264" max="264" width="8.5" style="68" customWidth="1"/>
    <col min="265" max="265" width="8.09765625" style="68" customWidth="1"/>
    <col min="266" max="266" width="8.5" style="68" customWidth="1"/>
    <col min="267" max="267" width="9.5" style="68" customWidth="1"/>
    <col min="268" max="268" width="9.8984375" style="68" customWidth="1"/>
    <col min="269" max="512" width="9" style="68"/>
    <col min="513" max="513" width="3.3984375" style="68" customWidth="1"/>
    <col min="514" max="514" width="10.3984375" style="68" customWidth="1"/>
    <col min="515" max="515" width="9.19921875" style="68" customWidth="1"/>
    <col min="516" max="517" width="8.09765625" style="68" customWidth="1"/>
    <col min="518" max="518" width="1.59765625" style="68" customWidth="1"/>
    <col min="519" max="519" width="7.69921875" style="68" customWidth="1"/>
    <col min="520" max="520" width="8.5" style="68" customWidth="1"/>
    <col min="521" max="521" width="8.09765625" style="68" customWidth="1"/>
    <col min="522" max="522" width="8.5" style="68" customWidth="1"/>
    <col min="523" max="523" width="9.5" style="68" customWidth="1"/>
    <col min="524" max="524" width="9.8984375" style="68" customWidth="1"/>
    <col min="525" max="768" width="9" style="68"/>
    <col min="769" max="769" width="3.3984375" style="68" customWidth="1"/>
    <col min="770" max="770" width="10.3984375" style="68" customWidth="1"/>
    <col min="771" max="771" width="9.19921875" style="68" customWidth="1"/>
    <col min="772" max="773" width="8.09765625" style="68" customWidth="1"/>
    <col min="774" max="774" width="1.59765625" style="68" customWidth="1"/>
    <col min="775" max="775" width="7.69921875" style="68" customWidth="1"/>
    <col min="776" max="776" width="8.5" style="68" customWidth="1"/>
    <col min="777" max="777" width="8.09765625" style="68" customWidth="1"/>
    <col min="778" max="778" width="8.5" style="68" customWidth="1"/>
    <col min="779" max="779" width="9.5" style="68" customWidth="1"/>
    <col min="780" max="780" width="9.8984375" style="68" customWidth="1"/>
    <col min="781" max="1024" width="9" style="68"/>
    <col min="1025" max="1025" width="3.3984375" style="68" customWidth="1"/>
    <col min="1026" max="1026" width="10.3984375" style="68" customWidth="1"/>
    <col min="1027" max="1027" width="9.19921875" style="68" customWidth="1"/>
    <col min="1028" max="1029" width="8.09765625" style="68" customWidth="1"/>
    <col min="1030" max="1030" width="1.59765625" style="68" customWidth="1"/>
    <col min="1031" max="1031" width="7.69921875" style="68" customWidth="1"/>
    <col min="1032" max="1032" width="8.5" style="68" customWidth="1"/>
    <col min="1033" max="1033" width="8.09765625" style="68" customWidth="1"/>
    <col min="1034" max="1034" width="8.5" style="68" customWidth="1"/>
    <col min="1035" max="1035" width="9.5" style="68" customWidth="1"/>
    <col min="1036" max="1036" width="9.8984375" style="68" customWidth="1"/>
    <col min="1037" max="1280" width="9" style="68"/>
    <col min="1281" max="1281" width="3.3984375" style="68" customWidth="1"/>
    <col min="1282" max="1282" width="10.3984375" style="68" customWidth="1"/>
    <col min="1283" max="1283" width="9.19921875" style="68" customWidth="1"/>
    <col min="1284" max="1285" width="8.09765625" style="68" customWidth="1"/>
    <col min="1286" max="1286" width="1.59765625" style="68" customWidth="1"/>
    <col min="1287" max="1287" width="7.69921875" style="68" customWidth="1"/>
    <col min="1288" max="1288" width="8.5" style="68" customWidth="1"/>
    <col min="1289" max="1289" width="8.09765625" style="68" customWidth="1"/>
    <col min="1290" max="1290" width="8.5" style="68" customWidth="1"/>
    <col min="1291" max="1291" width="9.5" style="68" customWidth="1"/>
    <col min="1292" max="1292" width="9.8984375" style="68" customWidth="1"/>
    <col min="1293" max="1536" width="9" style="68"/>
    <col min="1537" max="1537" width="3.3984375" style="68" customWidth="1"/>
    <col min="1538" max="1538" width="10.3984375" style="68" customWidth="1"/>
    <col min="1539" max="1539" width="9.19921875" style="68" customWidth="1"/>
    <col min="1540" max="1541" width="8.09765625" style="68" customWidth="1"/>
    <col min="1542" max="1542" width="1.59765625" style="68" customWidth="1"/>
    <col min="1543" max="1543" width="7.69921875" style="68" customWidth="1"/>
    <col min="1544" max="1544" width="8.5" style="68" customWidth="1"/>
    <col min="1545" max="1545" width="8.09765625" style="68" customWidth="1"/>
    <col min="1546" max="1546" width="8.5" style="68" customWidth="1"/>
    <col min="1547" max="1547" width="9.5" style="68" customWidth="1"/>
    <col min="1548" max="1548" width="9.8984375" style="68" customWidth="1"/>
    <col min="1549" max="1792" width="9" style="68"/>
    <col min="1793" max="1793" width="3.3984375" style="68" customWidth="1"/>
    <col min="1794" max="1794" width="10.3984375" style="68" customWidth="1"/>
    <col min="1795" max="1795" width="9.19921875" style="68" customWidth="1"/>
    <col min="1796" max="1797" width="8.09765625" style="68" customWidth="1"/>
    <col min="1798" max="1798" width="1.59765625" style="68" customWidth="1"/>
    <col min="1799" max="1799" width="7.69921875" style="68" customWidth="1"/>
    <col min="1800" max="1800" width="8.5" style="68" customWidth="1"/>
    <col min="1801" max="1801" width="8.09765625" style="68" customWidth="1"/>
    <col min="1802" max="1802" width="8.5" style="68" customWidth="1"/>
    <col min="1803" max="1803" width="9.5" style="68" customWidth="1"/>
    <col min="1804" max="1804" width="9.8984375" style="68" customWidth="1"/>
    <col min="1805" max="2048" width="9" style="68"/>
    <col min="2049" max="2049" width="3.3984375" style="68" customWidth="1"/>
    <col min="2050" max="2050" width="10.3984375" style="68" customWidth="1"/>
    <col min="2051" max="2051" width="9.19921875" style="68" customWidth="1"/>
    <col min="2052" max="2053" width="8.09765625" style="68" customWidth="1"/>
    <col min="2054" max="2054" width="1.59765625" style="68" customWidth="1"/>
    <col min="2055" max="2055" width="7.69921875" style="68" customWidth="1"/>
    <col min="2056" max="2056" width="8.5" style="68" customWidth="1"/>
    <col min="2057" max="2057" width="8.09765625" style="68" customWidth="1"/>
    <col min="2058" max="2058" width="8.5" style="68" customWidth="1"/>
    <col min="2059" max="2059" width="9.5" style="68" customWidth="1"/>
    <col min="2060" max="2060" width="9.8984375" style="68" customWidth="1"/>
    <col min="2061" max="2304" width="9" style="68"/>
    <col min="2305" max="2305" width="3.3984375" style="68" customWidth="1"/>
    <col min="2306" max="2306" width="10.3984375" style="68" customWidth="1"/>
    <col min="2307" max="2307" width="9.19921875" style="68" customWidth="1"/>
    <col min="2308" max="2309" width="8.09765625" style="68" customWidth="1"/>
    <col min="2310" max="2310" width="1.59765625" style="68" customWidth="1"/>
    <col min="2311" max="2311" width="7.69921875" style="68" customWidth="1"/>
    <col min="2312" max="2312" width="8.5" style="68" customWidth="1"/>
    <col min="2313" max="2313" width="8.09765625" style="68" customWidth="1"/>
    <col min="2314" max="2314" width="8.5" style="68" customWidth="1"/>
    <col min="2315" max="2315" width="9.5" style="68" customWidth="1"/>
    <col min="2316" max="2316" width="9.8984375" style="68" customWidth="1"/>
    <col min="2317" max="2560" width="9" style="68"/>
    <col min="2561" max="2561" width="3.3984375" style="68" customWidth="1"/>
    <col min="2562" max="2562" width="10.3984375" style="68" customWidth="1"/>
    <col min="2563" max="2563" width="9.19921875" style="68" customWidth="1"/>
    <col min="2564" max="2565" width="8.09765625" style="68" customWidth="1"/>
    <col min="2566" max="2566" width="1.59765625" style="68" customWidth="1"/>
    <col min="2567" max="2567" width="7.69921875" style="68" customWidth="1"/>
    <col min="2568" max="2568" width="8.5" style="68" customWidth="1"/>
    <col min="2569" max="2569" width="8.09765625" style="68" customWidth="1"/>
    <col min="2570" max="2570" width="8.5" style="68" customWidth="1"/>
    <col min="2571" max="2571" width="9.5" style="68" customWidth="1"/>
    <col min="2572" max="2572" width="9.8984375" style="68" customWidth="1"/>
    <col min="2573" max="2816" width="9" style="68"/>
    <col min="2817" max="2817" width="3.3984375" style="68" customWidth="1"/>
    <col min="2818" max="2818" width="10.3984375" style="68" customWidth="1"/>
    <col min="2819" max="2819" width="9.19921875" style="68" customWidth="1"/>
    <col min="2820" max="2821" width="8.09765625" style="68" customWidth="1"/>
    <col min="2822" max="2822" width="1.59765625" style="68" customWidth="1"/>
    <col min="2823" max="2823" width="7.69921875" style="68" customWidth="1"/>
    <col min="2824" max="2824" width="8.5" style="68" customWidth="1"/>
    <col min="2825" max="2825" width="8.09765625" style="68" customWidth="1"/>
    <col min="2826" max="2826" width="8.5" style="68" customWidth="1"/>
    <col min="2827" max="2827" width="9.5" style="68" customWidth="1"/>
    <col min="2828" max="2828" width="9.8984375" style="68" customWidth="1"/>
    <col min="2829" max="3072" width="9" style="68"/>
    <col min="3073" max="3073" width="3.3984375" style="68" customWidth="1"/>
    <col min="3074" max="3074" width="10.3984375" style="68" customWidth="1"/>
    <col min="3075" max="3075" width="9.19921875" style="68" customWidth="1"/>
    <col min="3076" max="3077" width="8.09765625" style="68" customWidth="1"/>
    <col min="3078" max="3078" width="1.59765625" style="68" customWidth="1"/>
    <col min="3079" max="3079" width="7.69921875" style="68" customWidth="1"/>
    <col min="3080" max="3080" width="8.5" style="68" customWidth="1"/>
    <col min="3081" max="3081" width="8.09765625" style="68" customWidth="1"/>
    <col min="3082" max="3082" width="8.5" style="68" customWidth="1"/>
    <col min="3083" max="3083" width="9.5" style="68" customWidth="1"/>
    <col min="3084" max="3084" width="9.8984375" style="68" customWidth="1"/>
    <col min="3085" max="3328" width="9" style="68"/>
    <col min="3329" max="3329" width="3.3984375" style="68" customWidth="1"/>
    <col min="3330" max="3330" width="10.3984375" style="68" customWidth="1"/>
    <col min="3331" max="3331" width="9.19921875" style="68" customWidth="1"/>
    <col min="3332" max="3333" width="8.09765625" style="68" customWidth="1"/>
    <col min="3334" max="3334" width="1.59765625" style="68" customWidth="1"/>
    <col min="3335" max="3335" width="7.69921875" style="68" customWidth="1"/>
    <col min="3336" max="3336" width="8.5" style="68" customWidth="1"/>
    <col min="3337" max="3337" width="8.09765625" style="68" customWidth="1"/>
    <col min="3338" max="3338" width="8.5" style="68" customWidth="1"/>
    <col min="3339" max="3339" width="9.5" style="68" customWidth="1"/>
    <col min="3340" max="3340" width="9.8984375" style="68" customWidth="1"/>
    <col min="3341" max="3584" width="9" style="68"/>
    <col min="3585" max="3585" width="3.3984375" style="68" customWidth="1"/>
    <col min="3586" max="3586" width="10.3984375" style="68" customWidth="1"/>
    <col min="3587" max="3587" width="9.19921875" style="68" customWidth="1"/>
    <col min="3588" max="3589" width="8.09765625" style="68" customWidth="1"/>
    <col min="3590" max="3590" width="1.59765625" style="68" customWidth="1"/>
    <col min="3591" max="3591" width="7.69921875" style="68" customWidth="1"/>
    <col min="3592" max="3592" width="8.5" style="68" customWidth="1"/>
    <col min="3593" max="3593" width="8.09765625" style="68" customWidth="1"/>
    <col min="3594" max="3594" width="8.5" style="68" customWidth="1"/>
    <col min="3595" max="3595" width="9.5" style="68" customWidth="1"/>
    <col min="3596" max="3596" width="9.8984375" style="68" customWidth="1"/>
    <col min="3597" max="3840" width="9" style="68"/>
    <col min="3841" max="3841" width="3.3984375" style="68" customWidth="1"/>
    <col min="3842" max="3842" width="10.3984375" style="68" customWidth="1"/>
    <col min="3843" max="3843" width="9.19921875" style="68" customWidth="1"/>
    <col min="3844" max="3845" width="8.09765625" style="68" customWidth="1"/>
    <col min="3846" max="3846" width="1.59765625" style="68" customWidth="1"/>
    <col min="3847" max="3847" width="7.69921875" style="68" customWidth="1"/>
    <col min="3848" max="3848" width="8.5" style="68" customWidth="1"/>
    <col min="3849" max="3849" width="8.09765625" style="68" customWidth="1"/>
    <col min="3850" max="3850" width="8.5" style="68" customWidth="1"/>
    <col min="3851" max="3851" width="9.5" style="68" customWidth="1"/>
    <col min="3852" max="3852" width="9.8984375" style="68" customWidth="1"/>
    <col min="3853" max="4096" width="9" style="68"/>
    <col min="4097" max="4097" width="3.3984375" style="68" customWidth="1"/>
    <col min="4098" max="4098" width="10.3984375" style="68" customWidth="1"/>
    <col min="4099" max="4099" width="9.19921875" style="68" customWidth="1"/>
    <col min="4100" max="4101" width="8.09765625" style="68" customWidth="1"/>
    <col min="4102" max="4102" width="1.59765625" style="68" customWidth="1"/>
    <col min="4103" max="4103" width="7.69921875" style="68" customWidth="1"/>
    <col min="4104" max="4104" width="8.5" style="68" customWidth="1"/>
    <col min="4105" max="4105" width="8.09765625" style="68" customWidth="1"/>
    <col min="4106" max="4106" width="8.5" style="68" customWidth="1"/>
    <col min="4107" max="4107" width="9.5" style="68" customWidth="1"/>
    <col min="4108" max="4108" width="9.8984375" style="68" customWidth="1"/>
    <col min="4109" max="4352" width="9" style="68"/>
    <col min="4353" max="4353" width="3.3984375" style="68" customWidth="1"/>
    <col min="4354" max="4354" width="10.3984375" style="68" customWidth="1"/>
    <col min="4355" max="4355" width="9.19921875" style="68" customWidth="1"/>
    <col min="4356" max="4357" width="8.09765625" style="68" customWidth="1"/>
    <col min="4358" max="4358" width="1.59765625" style="68" customWidth="1"/>
    <col min="4359" max="4359" width="7.69921875" style="68" customWidth="1"/>
    <col min="4360" max="4360" width="8.5" style="68" customWidth="1"/>
    <col min="4361" max="4361" width="8.09765625" style="68" customWidth="1"/>
    <col min="4362" max="4362" width="8.5" style="68" customWidth="1"/>
    <col min="4363" max="4363" width="9.5" style="68" customWidth="1"/>
    <col min="4364" max="4364" width="9.8984375" style="68" customWidth="1"/>
    <col min="4365" max="4608" width="9" style="68"/>
    <col min="4609" max="4609" width="3.3984375" style="68" customWidth="1"/>
    <col min="4610" max="4610" width="10.3984375" style="68" customWidth="1"/>
    <col min="4611" max="4611" width="9.19921875" style="68" customWidth="1"/>
    <col min="4612" max="4613" width="8.09765625" style="68" customWidth="1"/>
    <col min="4614" max="4614" width="1.59765625" style="68" customWidth="1"/>
    <col min="4615" max="4615" width="7.69921875" style="68" customWidth="1"/>
    <col min="4616" max="4616" width="8.5" style="68" customWidth="1"/>
    <col min="4617" max="4617" width="8.09765625" style="68" customWidth="1"/>
    <col min="4618" max="4618" width="8.5" style="68" customWidth="1"/>
    <col min="4619" max="4619" width="9.5" style="68" customWidth="1"/>
    <col min="4620" max="4620" width="9.8984375" style="68" customWidth="1"/>
    <col min="4621" max="4864" width="9" style="68"/>
    <col min="4865" max="4865" width="3.3984375" style="68" customWidth="1"/>
    <col min="4866" max="4866" width="10.3984375" style="68" customWidth="1"/>
    <col min="4867" max="4867" width="9.19921875" style="68" customWidth="1"/>
    <col min="4868" max="4869" width="8.09765625" style="68" customWidth="1"/>
    <col min="4870" max="4870" width="1.59765625" style="68" customWidth="1"/>
    <col min="4871" max="4871" width="7.69921875" style="68" customWidth="1"/>
    <col min="4872" max="4872" width="8.5" style="68" customWidth="1"/>
    <col min="4873" max="4873" width="8.09765625" style="68" customWidth="1"/>
    <col min="4874" max="4874" width="8.5" style="68" customWidth="1"/>
    <col min="4875" max="4875" width="9.5" style="68" customWidth="1"/>
    <col min="4876" max="4876" width="9.8984375" style="68" customWidth="1"/>
    <col min="4877" max="5120" width="9" style="68"/>
    <col min="5121" max="5121" width="3.3984375" style="68" customWidth="1"/>
    <col min="5122" max="5122" width="10.3984375" style="68" customWidth="1"/>
    <col min="5123" max="5123" width="9.19921875" style="68" customWidth="1"/>
    <col min="5124" max="5125" width="8.09765625" style="68" customWidth="1"/>
    <col min="5126" max="5126" width="1.59765625" style="68" customWidth="1"/>
    <col min="5127" max="5127" width="7.69921875" style="68" customWidth="1"/>
    <col min="5128" max="5128" width="8.5" style="68" customWidth="1"/>
    <col min="5129" max="5129" width="8.09765625" style="68" customWidth="1"/>
    <col min="5130" max="5130" width="8.5" style="68" customWidth="1"/>
    <col min="5131" max="5131" width="9.5" style="68" customWidth="1"/>
    <col min="5132" max="5132" width="9.8984375" style="68" customWidth="1"/>
    <col min="5133" max="5376" width="9" style="68"/>
    <col min="5377" max="5377" width="3.3984375" style="68" customWidth="1"/>
    <col min="5378" max="5378" width="10.3984375" style="68" customWidth="1"/>
    <col min="5379" max="5379" width="9.19921875" style="68" customWidth="1"/>
    <col min="5380" max="5381" width="8.09765625" style="68" customWidth="1"/>
    <col min="5382" max="5382" width="1.59765625" style="68" customWidth="1"/>
    <col min="5383" max="5383" width="7.69921875" style="68" customWidth="1"/>
    <col min="5384" max="5384" width="8.5" style="68" customWidth="1"/>
    <col min="5385" max="5385" width="8.09765625" style="68" customWidth="1"/>
    <col min="5386" max="5386" width="8.5" style="68" customWidth="1"/>
    <col min="5387" max="5387" width="9.5" style="68" customWidth="1"/>
    <col min="5388" max="5388" width="9.8984375" style="68" customWidth="1"/>
    <col min="5389" max="5632" width="9" style="68"/>
    <col min="5633" max="5633" width="3.3984375" style="68" customWidth="1"/>
    <col min="5634" max="5634" width="10.3984375" style="68" customWidth="1"/>
    <col min="5635" max="5635" width="9.19921875" style="68" customWidth="1"/>
    <col min="5636" max="5637" width="8.09765625" style="68" customWidth="1"/>
    <col min="5638" max="5638" width="1.59765625" style="68" customWidth="1"/>
    <col min="5639" max="5639" width="7.69921875" style="68" customWidth="1"/>
    <col min="5640" max="5640" width="8.5" style="68" customWidth="1"/>
    <col min="5641" max="5641" width="8.09765625" style="68" customWidth="1"/>
    <col min="5642" max="5642" width="8.5" style="68" customWidth="1"/>
    <col min="5643" max="5643" width="9.5" style="68" customWidth="1"/>
    <col min="5644" max="5644" width="9.8984375" style="68" customWidth="1"/>
    <col min="5645" max="5888" width="9" style="68"/>
    <col min="5889" max="5889" width="3.3984375" style="68" customWidth="1"/>
    <col min="5890" max="5890" width="10.3984375" style="68" customWidth="1"/>
    <col min="5891" max="5891" width="9.19921875" style="68" customWidth="1"/>
    <col min="5892" max="5893" width="8.09765625" style="68" customWidth="1"/>
    <col min="5894" max="5894" width="1.59765625" style="68" customWidth="1"/>
    <col min="5895" max="5895" width="7.69921875" style="68" customWidth="1"/>
    <col min="5896" max="5896" width="8.5" style="68" customWidth="1"/>
    <col min="5897" max="5897" width="8.09765625" style="68" customWidth="1"/>
    <col min="5898" max="5898" width="8.5" style="68" customWidth="1"/>
    <col min="5899" max="5899" width="9.5" style="68" customWidth="1"/>
    <col min="5900" max="5900" width="9.8984375" style="68" customWidth="1"/>
    <col min="5901" max="6144" width="9" style="68"/>
    <col min="6145" max="6145" width="3.3984375" style="68" customWidth="1"/>
    <col min="6146" max="6146" width="10.3984375" style="68" customWidth="1"/>
    <col min="6147" max="6147" width="9.19921875" style="68" customWidth="1"/>
    <col min="6148" max="6149" width="8.09765625" style="68" customWidth="1"/>
    <col min="6150" max="6150" width="1.59765625" style="68" customWidth="1"/>
    <col min="6151" max="6151" width="7.69921875" style="68" customWidth="1"/>
    <col min="6152" max="6152" width="8.5" style="68" customWidth="1"/>
    <col min="6153" max="6153" width="8.09765625" style="68" customWidth="1"/>
    <col min="6154" max="6154" width="8.5" style="68" customWidth="1"/>
    <col min="6155" max="6155" width="9.5" style="68" customWidth="1"/>
    <col min="6156" max="6156" width="9.8984375" style="68" customWidth="1"/>
    <col min="6157" max="6400" width="9" style="68"/>
    <col min="6401" max="6401" width="3.3984375" style="68" customWidth="1"/>
    <col min="6402" max="6402" width="10.3984375" style="68" customWidth="1"/>
    <col min="6403" max="6403" width="9.19921875" style="68" customWidth="1"/>
    <col min="6404" max="6405" width="8.09765625" style="68" customWidth="1"/>
    <col min="6406" max="6406" width="1.59765625" style="68" customWidth="1"/>
    <col min="6407" max="6407" width="7.69921875" style="68" customWidth="1"/>
    <col min="6408" max="6408" width="8.5" style="68" customWidth="1"/>
    <col min="6409" max="6409" width="8.09765625" style="68" customWidth="1"/>
    <col min="6410" max="6410" width="8.5" style="68" customWidth="1"/>
    <col min="6411" max="6411" width="9.5" style="68" customWidth="1"/>
    <col min="6412" max="6412" width="9.8984375" style="68" customWidth="1"/>
    <col min="6413" max="6656" width="9" style="68"/>
    <col min="6657" max="6657" width="3.3984375" style="68" customWidth="1"/>
    <col min="6658" max="6658" width="10.3984375" style="68" customWidth="1"/>
    <col min="6659" max="6659" width="9.19921875" style="68" customWidth="1"/>
    <col min="6660" max="6661" width="8.09765625" style="68" customWidth="1"/>
    <col min="6662" max="6662" width="1.59765625" style="68" customWidth="1"/>
    <col min="6663" max="6663" width="7.69921875" style="68" customWidth="1"/>
    <col min="6664" max="6664" width="8.5" style="68" customWidth="1"/>
    <col min="6665" max="6665" width="8.09765625" style="68" customWidth="1"/>
    <col min="6666" max="6666" width="8.5" style="68" customWidth="1"/>
    <col min="6667" max="6667" width="9.5" style="68" customWidth="1"/>
    <col min="6668" max="6668" width="9.8984375" style="68" customWidth="1"/>
    <col min="6669" max="6912" width="9" style="68"/>
    <col min="6913" max="6913" width="3.3984375" style="68" customWidth="1"/>
    <col min="6914" max="6914" width="10.3984375" style="68" customWidth="1"/>
    <col min="6915" max="6915" width="9.19921875" style="68" customWidth="1"/>
    <col min="6916" max="6917" width="8.09765625" style="68" customWidth="1"/>
    <col min="6918" max="6918" width="1.59765625" style="68" customWidth="1"/>
    <col min="6919" max="6919" width="7.69921875" style="68" customWidth="1"/>
    <col min="6920" max="6920" width="8.5" style="68" customWidth="1"/>
    <col min="6921" max="6921" width="8.09765625" style="68" customWidth="1"/>
    <col min="6922" max="6922" width="8.5" style="68" customWidth="1"/>
    <col min="6923" max="6923" width="9.5" style="68" customWidth="1"/>
    <col min="6924" max="6924" width="9.8984375" style="68" customWidth="1"/>
    <col min="6925" max="7168" width="9" style="68"/>
    <col min="7169" max="7169" width="3.3984375" style="68" customWidth="1"/>
    <col min="7170" max="7170" width="10.3984375" style="68" customWidth="1"/>
    <col min="7171" max="7171" width="9.19921875" style="68" customWidth="1"/>
    <col min="7172" max="7173" width="8.09765625" style="68" customWidth="1"/>
    <col min="7174" max="7174" width="1.59765625" style="68" customWidth="1"/>
    <col min="7175" max="7175" width="7.69921875" style="68" customWidth="1"/>
    <col min="7176" max="7176" width="8.5" style="68" customWidth="1"/>
    <col min="7177" max="7177" width="8.09765625" style="68" customWidth="1"/>
    <col min="7178" max="7178" width="8.5" style="68" customWidth="1"/>
    <col min="7179" max="7179" width="9.5" style="68" customWidth="1"/>
    <col min="7180" max="7180" width="9.8984375" style="68" customWidth="1"/>
    <col min="7181" max="7424" width="9" style="68"/>
    <col min="7425" max="7425" width="3.3984375" style="68" customWidth="1"/>
    <col min="7426" max="7426" width="10.3984375" style="68" customWidth="1"/>
    <col min="7427" max="7427" width="9.19921875" style="68" customWidth="1"/>
    <col min="7428" max="7429" width="8.09765625" style="68" customWidth="1"/>
    <col min="7430" max="7430" width="1.59765625" style="68" customWidth="1"/>
    <col min="7431" max="7431" width="7.69921875" style="68" customWidth="1"/>
    <col min="7432" max="7432" width="8.5" style="68" customWidth="1"/>
    <col min="7433" max="7433" width="8.09765625" style="68" customWidth="1"/>
    <col min="7434" max="7434" width="8.5" style="68" customWidth="1"/>
    <col min="7435" max="7435" width="9.5" style="68" customWidth="1"/>
    <col min="7436" max="7436" width="9.8984375" style="68" customWidth="1"/>
    <col min="7437" max="7680" width="9" style="68"/>
    <col min="7681" max="7681" width="3.3984375" style="68" customWidth="1"/>
    <col min="7682" max="7682" width="10.3984375" style="68" customWidth="1"/>
    <col min="7683" max="7683" width="9.19921875" style="68" customWidth="1"/>
    <col min="7684" max="7685" width="8.09765625" style="68" customWidth="1"/>
    <col min="7686" max="7686" width="1.59765625" style="68" customWidth="1"/>
    <col min="7687" max="7687" width="7.69921875" style="68" customWidth="1"/>
    <col min="7688" max="7688" width="8.5" style="68" customWidth="1"/>
    <col min="7689" max="7689" width="8.09765625" style="68" customWidth="1"/>
    <col min="7690" max="7690" width="8.5" style="68" customWidth="1"/>
    <col min="7691" max="7691" width="9.5" style="68" customWidth="1"/>
    <col min="7692" max="7692" width="9.8984375" style="68" customWidth="1"/>
    <col min="7693" max="7936" width="9" style="68"/>
    <col min="7937" max="7937" width="3.3984375" style="68" customWidth="1"/>
    <col min="7938" max="7938" width="10.3984375" style="68" customWidth="1"/>
    <col min="7939" max="7939" width="9.19921875" style="68" customWidth="1"/>
    <col min="7940" max="7941" width="8.09765625" style="68" customWidth="1"/>
    <col min="7942" max="7942" width="1.59765625" style="68" customWidth="1"/>
    <col min="7943" max="7943" width="7.69921875" style="68" customWidth="1"/>
    <col min="7944" max="7944" width="8.5" style="68" customWidth="1"/>
    <col min="7945" max="7945" width="8.09765625" style="68" customWidth="1"/>
    <col min="7946" max="7946" width="8.5" style="68" customWidth="1"/>
    <col min="7947" max="7947" width="9.5" style="68" customWidth="1"/>
    <col min="7948" max="7948" width="9.8984375" style="68" customWidth="1"/>
    <col min="7949" max="8192" width="9" style="68"/>
    <col min="8193" max="8193" width="3.3984375" style="68" customWidth="1"/>
    <col min="8194" max="8194" width="10.3984375" style="68" customWidth="1"/>
    <col min="8195" max="8195" width="9.19921875" style="68" customWidth="1"/>
    <col min="8196" max="8197" width="8.09765625" style="68" customWidth="1"/>
    <col min="8198" max="8198" width="1.59765625" style="68" customWidth="1"/>
    <col min="8199" max="8199" width="7.69921875" style="68" customWidth="1"/>
    <col min="8200" max="8200" width="8.5" style="68" customWidth="1"/>
    <col min="8201" max="8201" width="8.09765625" style="68" customWidth="1"/>
    <col min="8202" max="8202" width="8.5" style="68" customWidth="1"/>
    <col min="8203" max="8203" width="9.5" style="68" customWidth="1"/>
    <col min="8204" max="8204" width="9.8984375" style="68" customWidth="1"/>
    <col min="8205" max="8448" width="9" style="68"/>
    <col min="8449" max="8449" width="3.3984375" style="68" customWidth="1"/>
    <col min="8450" max="8450" width="10.3984375" style="68" customWidth="1"/>
    <col min="8451" max="8451" width="9.19921875" style="68" customWidth="1"/>
    <col min="8452" max="8453" width="8.09765625" style="68" customWidth="1"/>
    <col min="8454" max="8454" width="1.59765625" style="68" customWidth="1"/>
    <col min="8455" max="8455" width="7.69921875" style="68" customWidth="1"/>
    <col min="8456" max="8456" width="8.5" style="68" customWidth="1"/>
    <col min="8457" max="8457" width="8.09765625" style="68" customWidth="1"/>
    <col min="8458" max="8458" width="8.5" style="68" customWidth="1"/>
    <col min="8459" max="8459" width="9.5" style="68" customWidth="1"/>
    <col min="8460" max="8460" width="9.8984375" style="68" customWidth="1"/>
    <col min="8461" max="8704" width="9" style="68"/>
    <col min="8705" max="8705" width="3.3984375" style="68" customWidth="1"/>
    <col min="8706" max="8706" width="10.3984375" style="68" customWidth="1"/>
    <col min="8707" max="8707" width="9.19921875" style="68" customWidth="1"/>
    <col min="8708" max="8709" width="8.09765625" style="68" customWidth="1"/>
    <col min="8710" max="8710" width="1.59765625" style="68" customWidth="1"/>
    <col min="8711" max="8711" width="7.69921875" style="68" customWidth="1"/>
    <col min="8712" max="8712" width="8.5" style="68" customWidth="1"/>
    <col min="8713" max="8713" width="8.09765625" style="68" customWidth="1"/>
    <col min="8714" max="8714" width="8.5" style="68" customWidth="1"/>
    <col min="8715" max="8715" width="9.5" style="68" customWidth="1"/>
    <col min="8716" max="8716" width="9.8984375" style="68" customWidth="1"/>
    <col min="8717" max="8960" width="9" style="68"/>
    <col min="8961" max="8961" width="3.3984375" style="68" customWidth="1"/>
    <col min="8962" max="8962" width="10.3984375" style="68" customWidth="1"/>
    <col min="8963" max="8963" width="9.19921875" style="68" customWidth="1"/>
    <col min="8964" max="8965" width="8.09765625" style="68" customWidth="1"/>
    <col min="8966" max="8966" width="1.59765625" style="68" customWidth="1"/>
    <col min="8967" max="8967" width="7.69921875" style="68" customWidth="1"/>
    <col min="8968" max="8968" width="8.5" style="68" customWidth="1"/>
    <col min="8969" max="8969" width="8.09765625" style="68" customWidth="1"/>
    <col min="8970" max="8970" width="8.5" style="68" customWidth="1"/>
    <col min="8971" max="8971" width="9.5" style="68" customWidth="1"/>
    <col min="8972" max="8972" width="9.8984375" style="68" customWidth="1"/>
    <col min="8973" max="9216" width="9" style="68"/>
    <col min="9217" max="9217" width="3.3984375" style="68" customWidth="1"/>
    <col min="9218" max="9218" width="10.3984375" style="68" customWidth="1"/>
    <col min="9219" max="9219" width="9.19921875" style="68" customWidth="1"/>
    <col min="9220" max="9221" width="8.09765625" style="68" customWidth="1"/>
    <col min="9222" max="9222" width="1.59765625" style="68" customWidth="1"/>
    <col min="9223" max="9223" width="7.69921875" style="68" customWidth="1"/>
    <col min="9224" max="9224" width="8.5" style="68" customWidth="1"/>
    <col min="9225" max="9225" width="8.09765625" style="68" customWidth="1"/>
    <col min="9226" max="9226" width="8.5" style="68" customWidth="1"/>
    <col min="9227" max="9227" width="9.5" style="68" customWidth="1"/>
    <col min="9228" max="9228" width="9.8984375" style="68" customWidth="1"/>
    <col min="9229" max="9472" width="9" style="68"/>
    <col min="9473" max="9473" width="3.3984375" style="68" customWidth="1"/>
    <col min="9474" max="9474" width="10.3984375" style="68" customWidth="1"/>
    <col min="9475" max="9475" width="9.19921875" style="68" customWidth="1"/>
    <col min="9476" max="9477" width="8.09765625" style="68" customWidth="1"/>
    <col min="9478" max="9478" width="1.59765625" style="68" customWidth="1"/>
    <col min="9479" max="9479" width="7.69921875" style="68" customWidth="1"/>
    <col min="9480" max="9480" width="8.5" style="68" customWidth="1"/>
    <col min="9481" max="9481" width="8.09765625" style="68" customWidth="1"/>
    <col min="9482" max="9482" width="8.5" style="68" customWidth="1"/>
    <col min="9483" max="9483" width="9.5" style="68" customWidth="1"/>
    <col min="9484" max="9484" width="9.8984375" style="68" customWidth="1"/>
    <col min="9485" max="9728" width="9" style="68"/>
    <col min="9729" max="9729" width="3.3984375" style="68" customWidth="1"/>
    <col min="9730" max="9730" width="10.3984375" style="68" customWidth="1"/>
    <col min="9731" max="9731" width="9.19921875" style="68" customWidth="1"/>
    <col min="9732" max="9733" width="8.09765625" style="68" customWidth="1"/>
    <col min="9734" max="9734" width="1.59765625" style="68" customWidth="1"/>
    <col min="9735" max="9735" width="7.69921875" style="68" customWidth="1"/>
    <col min="9736" max="9736" width="8.5" style="68" customWidth="1"/>
    <col min="9737" max="9737" width="8.09765625" style="68" customWidth="1"/>
    <col min="9738" max="9738" width="8.5" style="68" customWidth="1"/>
    <col min="9739" max="9739" width="9.5" style="68" customWidth="1"/>
    <col min="9740" max="9740" width="9.8984375" style="68" customWidth="1"/>
    <col min="9741" max="9984" width="9" style="68"/>
    <col min="9985" max="9985" width="3.3984375" style="68" customWidth="1"/>
    <col min="9986" max="9986" width="10.3984375" style="68" customWidth="1"/>
    <col min="9987" max="9987" width="9.19921875" style="68" customWidth="1"/>
    <col min="9988" max="9989" width="8.09765625" style="68" customWidth="1"/>
    <col min="9990" max="9990" width="1.59765625" style="68" customWidth="1"/>
    <col min="9991" max="9991" width="7.69921875" style="68" customWidth="1"/>
    <col min="9992" max="9992" width="8.5" style="68" customWidth="1"/>
    <col min="9993" max="9993" width="8.09765625" style="68" customWidth="1"/>
    <col min="9994" max="9994" width="8.5" style="68" customWidth="1"/>
    <col min="9995" max="9995" width="9.5" style="68" customWidth="1"/>
    <col min="9996" max="9996" width="9.8984375" style="68" customWidth="1"/>
    <col min="9997" max="10240" width="9" style="68"/>
    <col min="10241" max="10241" width="3.3984375" style="68" customWidth="1"/>
    <col min="10242" max="10242" width="10.3984375" style="68" customWidth="1"/>
    <col min="10243" max="10243" width="9.19921875" style="68" customWidth="1"/>
    <col min="10244" max="10245" width="8.09765625" style="68" customWidth="1"/>
    <col min="10246" max="10246" width="1.59765625" style="68" customWidth="1"/>
    <col min="10247" max="10247" width="7.69921875" style="68" customWidth="1"/>
    <col min="10248" max="10248" width="8.5" style="68" customWidth="1"/>
    <col min="10249" max="10249" width="8.09765625" style="68" customWidth="1"/>
    <col min="10250" max="10250" width="8.5" style="68" customWidth="1"/>
    <col min="10251" max="10251" width="9.5" style="68" customWidth="1"/>
    <col min="10252" max="10252" width="9.8984375" style="68" customWidth="1"/>
    <col min="10253" max="10496" width="9" style="68"/>
    <col min="10497" max="10497" width="3.3984375" style="68" customWidth="1"/>
    <col min="10498" max="10498" width="10.3984375" style="68" customWidth="1"/>
    <col min="10499" max="10499" width="9.19921875" style="68" customWidth="1"/>
    <col min="10500" max="10501" width="8.09765625" style="68" customWidth="1"/>
    <col min="10502" max="10502" width="1.59765625" style="68" customWidth="1"/>
    <col min="10503" max="10503" width="7.69921875" style="68" customWidth="1"/>
    <col min="10504" max="10504" width="8.5" style="68" customWidth="1"/>
    <col min="10505" max="10505" width="8.09765625" style="68" customWidth="1"/>
    <col min="10506" max="10506" width="8.5" style="68" customWidth="1"/>
    <col min="10507" max="10507" width="9.5" style="68" customWidth="1"/>
    <col min="10508" max="10508" width="9.8984375" style="68" customWidth="1"/>
    <col min="10509" max="10752" width="9" style="68"/>
    <col min="10753" max="10753" width="3.3984375" style="68" customWidth="1"/>
    <col min="10754" max="10754" width="10.3984375" style="68" customWidth="1"/>
    <col min="10755" max="10755" width="9.19921875" style="68" customWidth="1"/>
    <col min="10756" max="10757" width="8.09765625" style="68" customWidth="1"/>
    <col min="10758" max="10758" width="1.59765625" style="68" customWidth="1"/>
    <col min="10759" max="10759" width="7.69921875" style="68" customWidth="1"/>
    <col min="10760" max="10760" width="8.5" style="68" customWidth="1"/>
    <col min="10761" max="10761" width="8.09765625" style="68" customWidth="1"/>
    <col min="10762" max="10762" width="8.5" style="68" customWidth="1"/>
    <col min="10763" max="10763" width="9.5" style="68" customWidth="1"/>
    <col min="10764" max="10764" width="9.8984375" style="68" customWidth="1"/>
    <col min="10765" max="11008" width="9" style="68"/>
    <col min="11009" max="11009" width="3.3984375" style="68" customWidth="1"/>
    <col min="11010" max="11010" width="10.3984375" style="68" customWidth="1"/>
    <col min="11011" max="11011" width="9.19921875" style="68" customWidth="1"/>
    <col min="11012" max="11013" width="8.09765625" style="68" customWidth="1"/>
    <col min="11014" max="11014" width="1.59765625" style="68" customWidth="1"/>
    <col min="11015" max="11015" width="7.69921875" style="68" customWidth="1"/>
    <col min="11016" max="11016" width="8.5" style="68" customWidth="1"/>
    <col min="11017" max="11017" width="8.09765625" style="68" customWidth="1"/>
    <col min="11018" max="11018" width="8.5" style="68" customWidth="1"/>
    <col min="11019" max="11019" width="9.5" style="68" customWidth="1"/>
    <col min="11020" max="11020" width="9.8984375" style="68" customWidth="1"/>
    <col min="11021" max="11264" width="9" style="68"/>
    <col min="11265" max="11265" width="3.3984375" style="68" customWidth="1"/>
    <col min="11266" max="11266" width="10.3984375" style="68" customWidth="1"/>
    <col min="11267" max="11267" width="9.19921875" style="68" customWidth="1"/>
    <col min="11268" max="11269" width="8.09765625" style="68" customWidth="1"/>
    <col min="11270" max="11270" width="1.59765625" style="68" customWidth="1"/>
    <col min="11271" max="11271" width="7.69921875" style="68" customWidth="1"/>
    <col min="11272" max="11272" width="8.5" style="68" customWidth="1"/>
    <col min="11273" max="11273" width="8.09765625" style="68" customWidth="1"/>
    <col min="11274" max="11274" width="8.5" style="68" customWidth="1"/>
    <col min="11275" max="11275" width="9.5" style="68" customWidth="1"/>
    <col min="11276" max="11276" width="9.8984375" style="68" customWidth="1"/>
    <col min="11277" max="11520" width="9" style="68"/>
    <col min="11521" max="11521" width="3.3984375" style="68" customWidth="1"/>
    <col min="11522" max="11522" width="10.3984375" style="68" customWidth="1"/>
    <col min="11523" max="11523" width="9.19921875" style="68" customWidth="1"/>
    <col min="11524" max="11525" width="8.09765625" style="68" customWidth="1"/>
    <col min="11526" max="11526" width="1.59765625" style="68" customWidth="1"/>
    <col min="11527" max="11527" width="7.69921875" style="68" customWidth="1"/>
    <col min="11528" max="11528" width="8.5" style="68" customWidth="1"/>
    <col min="11529" max="11529" width="8.09765625" style="68" customWidth="1"/>
    <col min="11530" max="11530" width="8.5" style="68" customWidth="1"/>
    <col min="11531" max="11531" width="9.5" style="68" customWidth="1"/>
    <col min="11532" max="11532" width="9.8984375" style="68" customWidth="1"/>
    <col min="11533" max="11776" width="9" style="68"/>
    <col min="11777" max="11777" width="3.3984375" style="68" customWidth="1"/>
    <col min="11778" max="11778" width="10.3984375" style="68" customWidth="1"/>
    <col min="11779" max="11779" width="9.19921875" style="68" customWidth="1"/>
    <col min="11780" max="11781" width="8.09765625" style="68" customWidth="1"/>
    <col min="11782" max="11782" width="1.59765625" style="68" customWidth="1"/>
    <col min="11783" max="11783" width="7.69921875" style="68" customWidth="1"/>
    <col min="11784" max="11784" width="8.5" style="68" customWidth="1"/>
    <col min="11785" max="11785" width="8.09765625" style="68" customWidth="1"/>
    <col min="11786" max="11786" width="8.5" style="68" customWidth="1"/>
    <col min="11787" max="11787" width="9.5" style="68" customWidth="1"/>
    <col min="11788" max="11788" width="9.8984375" style="68" customWidth="1"/>
    <col min="11789" max="12032" width="9" style="68"/>
    <col min="12033" max="12033" width="3.3984375" style="68" customWidth="1"/>
    <col min="12034" max="12034" width="10.3984375" style="68" customWidth="1"/>
    <col min="12035" max="12035" width="9.19921875" style="68" customWidth="1"/>
    <col min="12036" max="12037" width="8.09765625" style="68" customWidth="1"/>
    <col min="12038" max="12038" width="1.59765625" style="68" customWidth="1"/>
    <col min="12039" max="12039" width="7.69921875" style="68" customWidth="1"/>
    <col min="12040" max="12040" width="8.5" style="68" customWidth="1"/>
    <col min="12041" max="12041" width="8.09765625" style="68" customWidth="1"/>
    <col min="12042" max="12042" width="8.5" style="68" customWidth="1"/>
    <col min="12043" max="12043" width="9.5" style="68" customWidth="1"/>
    <col min="12044" max="12044" width="9.8984375" style="68" customWidth="1"/>
    <col min="12045" max="12288" width="9" style="68"/>
    <col min="12289" max="12289" width="3.3984375" style="68" customWidth="1"/>
    <col min="12290" max="12290" width="10.3984375" style="68" customWidth="1"/>
    <col min="12291" max="12291" width="9.19921875" style="68" customWidth="1"/>
    <col min="12292" max="12293" width="8.09765625" style="68" customWidth="1"/>
    <col min="12294" max="12294" width="1.59765625" style="68" customWidth="1"/>
    <col min="12295" max="12295" width="7.69921875" style="68" customWidth="1"/>
    <col min="12296" max="12296" width="8.5" style="68" customWidth="1"/>
    <col min="12297" max="12297" width="8.09765625" style="68" customWidth="1"/>
    <col min="12298" max="12298" width="8.5" style="68" customWidth="1"/>
    <col min="12299" max="12299" width="9.5" style="68" customWidth="1"/>
    <col min="12300" max="12300" width="9.8984375" style="68" customWidth="1"/>
    <col min="12301" max="12544" width="9" style="68"/>
    <col min="12545" max="12545" width="3.3984375" style="68" customWidth="1"/>
    <col min="12546" max="12546" width="10.3984375" style="68" customWidth="1"/>
    <col min="12547" max="12547" width="9.19921875" style="68" customWidth="1"/>
    <col min="12548" max="12549" width="8.09765625" style="68" customWidth="1"/>
    <col min="12550" max="12550" width="1.59765625" style="68" customWidth="1"/>
    <col min="12551" max="12551" width="7.69921875" style="68" customWidth="1"/>
    <col min="12552" max="12552" width="8.5" style="68" customWidth="1"/>
    <col min="12553" max="12553" width="8.09765625" style="68" customWidth="1"/>
    <col min="12554" max="12554" width="8.5" style="68" customWidth="1"/>
    <col min="12555" max="12555" width="9.5" style="68" customWidth="1"/>
    <col min="12556" max="12556" width="9.8984375" style="68" customWidth="1"/>
    <col min="12557" max="12800" width="9" style="68"/>
    <col min="12801" max="12801" width="3.3984375" style="68" customWidth="1"/>
    <col min="12802" max="12802" width="10.3984375" style="68" customWidth="1"/>
    <col min="12803" max="12803" width="9.19921875" style="68" customWidth="1"/>
    <col min="12804" max="12805" width="8.09765625" style="68" customWidth="1"/>
    <col min="12806" max="12806" width="1.59765625" style="68" customWidth="1"/>
    <col min="12807" max="12807" width="7.69921875" style="68" customWidth="1"/>
    <col min="12808" max="12808" width="8.5" style="68" customWidth="1"/>
    <col min="12809" max="12809" width="8.09765625" style="68" customWidth="1"/>
    <col min="12810" max="12810" width="8.5" style="68" customWidth="1"/>
    <col min="12811" max="12811" width="9.5" style="68" customWidth="1"/>
    <col min="12812" max="12812" width="9.8984375" style="68" customWidth="1"/>
    <col min="12813" max="13056" width="9" style="68"/>
    <col min="13057" max="13057" width="3.3984375" style="68" customWidth="1"/>
    <col min="13058" max="13058" width="10.3984375" style="68" customWidth="1"/>
    <col min="13059" max="13059" width="9.19921875" style="68" customWidth="1"/>
    <col min="13060" max="13061" width="8.09765625" style="68" customWidth="1"/>
    <col min="13062" max="13062" width="1.59765625" style="68" customWidth="1"/>
    <col min="13063" max="13063" width="7.69921875" style="68" customWidth="1"/>
    <col min="13064" max="13064" width="8.5" style="68" customWidth="1"/>
    <col min="13065" max="13065" width="8.09765625" style="68" customWidth="1"/>
    <col min="13066" max="13066" width="8.5" style="68" customWidth="1"/>
    <col min="13067" max="13067" width="9.5" style="68" customWidth="1"/>
    <col min="13068" max="13068" width="9.8984375" style="68" customWidth="1"/>
    <col min="13069" max="13312" width="9" style="68"/>
    <col min="13313" max="13313" width="3.3984375" style="68" customWidth="1"/>
    <col min="13314" max="13314" width="10.3984375" style="68" customWidth="1"/>
    <col min="13315" max="13315" width="9.19921875" style="68" customWidth="1"/>
    <col min="13316" max="13317" width="8.09765625" style="68" customWidth="1"/>
    <col min="13318" max="13318" width="1.59765625" style="68" customWidth="1"/>
    <col min="13319" max="13319" width="7.69921875" style="68" customWidth="1"/>
    <col min="13320" max="13320" width="8.5" style="68" customWidth="1"/>
    <col min="13321" max="13321" width="8.09765625" style="68" customWidth="1"/>
    <col min="13322" max="13322" width="8.5" style="68" customWidth="1"/>
    <col min="13323" max="13323" width="9.5" style="68" customWidth="1"/>
    <col min="13324" max="13324" width="9.8984375" style="68" customWidth="1"/>
    <col min="13325" max="13568" width="9" style="68"/>
    <col min="13569" max="13569" width="3.3984375" style="68" customWidth="1"/>
    <col min="13570" max="13570" width="10.3984375" style="68" customWidth="1"/>
    <col min="13571" max="13571" width="9.19921875" style="68" customWidth="1"/>
    <col min="13572" max="13573" width="8.09765625" style="68" customWidth="1"/>
    <col min="13574" max="13574" width="1.59765625" style="68" customWidth="1"/>
    <col min="13575" max="13575" width="7.69921875" style="68" customWidth="1"/>
    <col min="13576" max="13576" width="8.5" style="68" customWidth="1"/>
    <col min="13577" max="13577" width="8.09765625" style="68" customWidth="1"/>
    <col min="13578" max="13578" width="8.5" style="68" customWidth="1"/>
    <col min="13579" max="13579" width="9.5" style="68" customWidth="1"/>
    <col min="13580" max="13580" width="9.8984375" style="68" customWidth="1"/>
    <col min="13581" max="13824" width="9" style="68"/>
    <col min="13825" max="13825" width="3.3984375" style="68" customWidth="1"/>
    <col min="13826" max="13826" width="10.3984375" style="68" customWidth="1"/>
    <col min="13827" max="13827" width="9.19921875" style="68" customWidth="1"/>
    <col min="13828" max="13829" width="8.09765625" style="68" customWidth="1"/>
    <col min="13830" max="13830" width="1.59765625" style="68" customWidth="1"/>
    <col min="13831" max="13831" width="7.69921875" style="68" customWidth="1"/>
    <col min="13832" max="13832" width="8.5" style="68" customWidth="1"/>
    <col min="13833" max="13833" width="8.09765625" style="68" customWidth="1"/>
    <col min="13834" max="13834" width="8.5" style="68" customWidth="1"/>
    <col min="13835" max="13835" width="9.5" style="68" customWidth="1"/>
    <col min="13836" max="13836" width="9.8984375" style="68" customWidth="1"/>
    <col min="13837" max="14080" width="9" style="68"/>
    <col min="14081" max="14081" width="3.3984375" style="68" customWidth="1"/>
    <col min="14082" max="14082" width="10.3984375" style="68" customWidth="1"/>
    <col min="14083" max="14083" width="9.19921875" style="68" customWidth="1"/>
    <col min="14084" max="14085" width="8.09765625" style="68" customWidth="1"/>
    <col min="14086" max="14086" width="1.59765625" style="68" customWidth="1"/>
    <col min="14087" max="14087" width="7.69921875" style="68" customWidth="1"/>
    <col min="14088" max="14088" width="8.5" style="68" customWidth="1"/>
    <col min="14089" max="14089" width="8.09765625" style="68" customWidth="1"/>
    <col min="14090" max="14090" width="8.5" style="68" customWidth="1"/>
    <col min="14091" max="14091" width="9.5" style="68" customWidth="1"/>
    <col min="14092" max="14092" width="9.8984375" style="68" customWidth="1"/>
    <col min="14093" max="14336" width="9" style="68"/>
    <col min="14337" max="14337" width="3.3984375" style="68" customWidth="1"/>
    <col min="14338" max="14338" width="10.3984375" style="68" customWidth="1"/>
    <col min="14339" max="14339" width="9.19921875" style="68" customWidth="1"/>
    <col min="14340" max="14341" width="8.09765625" style="68" customWidth="1"/>
    <col min="14342" max="14342" width="1.59765625" style="68" customWidth="1"/>
    <col min="14343" max="14343" width="7.69921875" style="68" customWidth="1"/>
    <col min="14344" max="14344" width="8.5" style="68" customWidth="1"/>
    <col min="14345" max="14345" width="8.09765625" style="68" customWidth="1"/>
    <col min="14346" max="14346" width="8.5" style="68" customWidth="1"/>
    <col min="14347" max="14347" width="9.5" style="68" customWidth="1"/>
    <col min="14348" max="14348" width="9.8984375" style="68" customWidth="1"/>
    <col min="14349" max="14592" width="9" style="68"/>
    <col min="14593" max="14593" width="3.3984375" style="68" customWidth="1"/>
    <col min="14594" max="14594" width="10.3984375" style="68" customWidth="1"/>
    <col min="14595" max="14595" width="9.19921875" style="68" customWidth="1"/>
    <col min="14596" max="14597" width="8.09765625" style="68" customWidth="1"/>
    <col min="14598" max="14598" width="1.59765625" style="68" customWidth="1"/>
    <col min="14599" max="14599" width="7.69921875" style="68" customWidth="1"/>
    <col min="14600" max="14600" width="8.5" style="68" customWidth="1"/>
    <col min="14601" max="14601" width="8.09765625" style="68" customWidth="1"/>
    <col min="14602" max="14602" width="8.5" style="68" customWidth="1"/>
    <col min="14603" max="14603" width="9.5" style="68" customWidth="1"/>
    <col min="14604" max="14604" width="9.8984375" style="68" customWidth="1"/>
    <col min="14605" max="14848" width="9" style="68"/>
    <col min="14849" max="14849" width="3.3984375" style="68" customWidth="1"/>
    <col min="14850" max="14850" width="10.3984375" style="68" customWidth="1"/>
    <col min="14851" max="14851" width="9.19921875" style="68" customWidth="1"/>
    <col min="14852" max="14853" width="8.09765625" style="68" customWidth="1"/>
    <col min="14854" max="14854" width="1.59765625" style="68" customWidth="1"/>
    <col min="14855" max="14855" width="7.69921875" style="68" customWidth="1"/>
    <col min="14856" max="14856" width="8.5" style="68" customWidth="1"/>
    <col min="14857" max="14857" width="8.09765625" style="68" customWidth="1"/>
    <col min="14858" max="14858" width="8.5" style="68" customWidth="1"/>
    <col min="14859" max="14859" width="9.5" style="68" customWidth="1"/>
    <col min="14860" max="14860" width="9.8984375" style="68" customWidth="1"/>
    <col min="14861" max="15104" width="9" style="68"/>
    <col min="15105" max="15105" width="3.3984375" style="68" customWidth="1"/>
    <col min="15106" max="15106" width="10.3984375" style="68" customWidth="1"/>
    <col min="15107" max="15107" width="9.19921875" style="68" customWidth="1"/>
    <col min="15108" max="15109" width="8.09765625" style="68" customWidth="1"/>
    <col min="15110" max="15110" width="1.59765625" style="68" customWidth="1"/>
    <col min="15111" max="15111" width="7.69921875" style="68" customWidth="1"/>
    <col min="15112" max="15112" width="8.5" style="68" customWidth="1"/>
    <col min="15113" max="15113" width="8.09765625" style="68" customWidth="1"/>
    <col min="15114" max="15114" width="8.5" style="68" customWidth="1"/>
    <col min="15115" max="15115" width="9.5" style="68" customWidth="1"/>
    <col min="15116" max="15116" width="9.8984375" style="68" customWidth="1"/>
    <col min="15117" max="15360" width="9" style="68"/>
    <col min="15361" max="15361" width="3.3984375" style="68" customWidth="1"/>
    <col min="15362" max="15362" width="10.3984375" style="68" customWidth="1"/>
    <col min="15363" max="15363" width="9.19921875" style="68" customWidth="1"/>
    <col min="15364" max="15365" width="8.09765625" style="68" customWidth="1"/>
    <col min="15366" max="15366" width="1.59765625" style="68" customWidth="1"/>
    <col min="15367" max="15367" width="7.69921875" style="68" customWidth="1"/>
    <col min="15368" max="15368" width="8.5" style="68" customWidth="1"/>
    <col min="15369" max="15369" width="8.09765625" style="68" customWidth="1"/>
    <col min="15370" max="15370" width="8.5" style="68" customWidth="1"/>
    <col min="15371" max="15371" width="9.5" style="68" customWidth="1"/>
    <col min="15372" max="15372" width="9.8984375" style="68" customWidth="1"/>
    <col min="15373" max="15616" width="9" style="68"/>
    <col min="15617" max="15617" width="3.3984375" style="68" customWidth="1"/>
    <col min="15618" max="15618" width="10.3984375" style="68" customWidth="1"/>
    <col min="15619" max="15619" width="9.19921875" style="68" customWidth="1"/>
    <col min="15620" max="15621" width="8.09765625" style="68" customWidth="1"/>
    <col min="15622" max="15622" width="1.59765625" style="68" customWidth="1"/>
    <col min="15623" max="15623" width="7.69921875" style="68" customWidth="1"/>
    <col min="15624" max="15624" width="8.5" style="68" customWidth="1"/>
    <col min="15625" max="15625" width="8.09765625" style="68" customWidth="1"/>
    <col min="15626" max="15626" width="8.5" style="68" customWidth="1"/>
    <col min="15627" max="15627" width="9.5" style="68" customWidth="1"/>
    <col min="15628" max="15628" width="9.8984375" style="68" customWidth="1"/>
    <col min="15629" max="15872" width="9" style="68"/>
    <col min="15873" max="15873" width="3.3984375" style="68" customWidth="1"/>
    <col min="15874" max="15874" width="10.3984375" style="68" customWidth="1"/>
    <col min="15875" max="15875" width="9.19921875" style="68" customWidth="1"/>
    <col min="15876" max="15877" width="8.09765625" style="68" customWidth="1"/>
    <col min="15878" max="15878" width="1.59765625" style="68" customWidth="1"/>
    <col min="15879" max="15879" width="7.69921875" style="68" customWidth="1"/>
    <col min="15880" max="15880" width="8.5" style="68" customWidth="1"/>
    <col min="15881" max="15881" width="8.09765625" style="68" customWidth="1"/>
    <col min="15882" max="15882" width="8.5" style="68" customWidth="1"/>
    <col min="15883" max="15883" width="9.5" style="68" customWidth="1"/>
    <col min="15884" max="15884" width="9.8984375" style="68" customWidth="1"/>
    <col min="15885" max="16128" width="9" style="68"/>
    <col min="16129" max="16129" width="3.3984375" style="68" customWidth="1"/>
    <col min="16130" max="16130" width="10.3984375" style="68" customWidth="1"/>
    <col min="16131" max="16131" width="9.19921875" style="68" customWidth="1"/>
    <col min="16132" max="16133" width="8.09765625" style="68" customWidth="1"/>
    <col min="16134" max="16134" width="1.59765625" style="68" customWidth="1"/>
    <col min="16135" max="16135" width="7.69921875" style="68" customWidth="1"/>
    <col min="16136" max="16136" width="8.5" style="68" customWidth="1"/>
    <col min="16137" max="16137" width="8.09765625" style="68" customWidth="1"/>
    <col min="16138" max="16138" width="8.5" style="68" customWidth="1"/>
    <col min="16139" max="16139" width="9.5" style="68" customWidth="1"/>
    <col min="16140" max="16140" width="9.8984375" style="68" customWidth="1"/>
    <col min="16141" max="16384" width="9" style="68"/>
  </cols>
  <sheetData>
    <row r="1" spans="1:17" s="1" customFormat="1" ht="24.9" customHeight="1">
      <c r="A1" s="274" t="s">
        <v>41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</row>
    <row r="2" spans="1:17" s="1" customFormat="1" ht="24.9" customHeight="1">
      <c r="A2" s="274" t="s">
        <v>8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7" s="1" customFormat="1" ht="24.9" customHeight="1">
      <c r="A3" s="275" t="str">
        <f>'กษ.นย,ปภ.นย.  '!A3:L3</f>
        <v>ประจำวันที่  22 กุมภาพันธ์  2564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</row>
    <row r="4" spans="1:17" s="9" customFormat="1" ht="18" customHeight="1">
      <c r="A4" s="2"/>
      <c r="B4" s="3"/>
      <c r="C4" s="2"/>
      <c r="D4" s="2"/>
      <c r="E4" s="2"/>
      <c r="F4" s="2"/>
      <c r="G4" s="4"/>
      <c r="H4" s="5"/>
      <c r="I4" s="6"/>
      <c r="J4" s="7"/>
      <c r="K4" s="8"/>
      <c r="L4" s="2"/>
    </row>
    <row r="5" spans="1:17" s="9" customFormat="1" ht="21.6">
      <c r="A5" s="276" t="s">
        <v>0</v>
      </c>
      <c r="B5" s="276" t="s">
        <v>42</v>
      </c>
      <c r="C5" s="10" t="s">
        <v>4</v>
      </c>
      <c r="D5" s="279" t="s">
        <v>43</v>
      </c>
      <c r="E5" s="280"/>
      <c r="F5" s="280"/>
      <c r="G5" s="280"/>
      <c r="H5" s="280"/>
      <c r="I5" s="281"/>
      <c r="J5" s="10"/>
      <c r="K5" s="279" t="s">
        <v>20</v>
      </c>
      <c r="L5" s="281"/>
      <c r="Q5" s="1"/>
    </row>
    <row r="6" spans="1:17" s="9" customFormat="1" ht="20.399999999999999">
      <c r="A6" s="277"/>
      <c r="B6" s="277"/>
      <c r="C6" s="11" t="s">
        <v>0</v>
      </c>
      <c r="D6" s="11" t="s">
        <v>159</v>
      </c>
      <c r="E6" s="12" t="s">
        <v>26</v>
      </c>
      <c r="F6" s="279" t="s">
        <v>44</v>
      </c>
      <c r="G6" s="280"/>
      <c r="H6" s="280"/>
      <c r="I6" s="281"/>
      <c r="J6" s="11" t="s">
        <v>45</v>
      </c>
      <c r="K6" s="11" t="s">
        <v>5</v>
      </c>
      <c r="L6" s="10" t="s">
        <v>46</v>
      </c>
    </row>
    <row r="7" spans="1:17" s="9" customFormat="1" ht="20.25" customHeight="1">
      <c r="A7" s="277"/>
      <c r="B7" s="277"/>
      <c r="C7" s="11" t="s">
        <v>47</v>
      </c>
      <c r="D7" s="13"/>
      <c r="E7" s="12" t="s">
        <v>2</v>
      </c>
      <c r="F7" s="282" t="s">
        <v>1</v>
      </c>
      <c r="G7" s="283"/>
      <c r="H7" s="11" t="s">
        <v>5</v>
      </c>
      <c r="I7" s="12" t="s">
        <v>26</v>
      </c>
      <c r="J7" s="11" t="s">
        <v>48</v>
      </c>
      <c r="K7" s="14" t="s">
        <v>49</v>
      </c>
      <c r="L7" s="14">
        <v>23377</v>
      </c>
      <c r="O7" s="9" t="s">
        <v>40</v>
      </c>
    </row>
    <row r="8" spans="1:17" s="9" customFormat="1" ht="22.2">
      <c r="A8" s="278"/>
      <c r="B8" s="278"/>
      <c r="C8" s="15" t="s">
        <v>50</v>
      </c>
      <c r="D8" s="15" t="s">
        <v>50</v>
      </c>
      <c r="E8" s="15" t="s">
        <v>160</v>
      </c>
      <c r="F8" s="284" t="s">
        <v>3</v>
      </c>
      <c r="G8" s="285"/>
      <c r="H8" s="15" t="s">
        <v>50</v>
      </c>
      <c r="I8" s="16" t="s">
        <v>2</v>
      </c>
      <c r="J8" s="15" t="s">
        <v>50</v>
      </c>
      <c r="K8" s="17" t="str">
        <f>'กษ.นย,ปภ.นย.  '!K8</f>
        <v>21 ก.พ. 64</v>
      </c>
      <c r="L8" s="15" t="s">
        <v>51</v>
      </c>
    </row>
    <row r="9" spans="1:17" s="25" customFormat="1" ht="20.399999999999999">
      <c r="A9" s="11">
        <v>1</v>
      </c>
      <c r="B9" s="13" t="s">
        <v>52</v>
      </c>
      <c r="C9" s="109">
        <v>2</v>
      </c>
      <c r="D9" s="19">
        <f>'กษ.นย,ปภ.นย.  '!D10</f>
        <v>1.3089999999999999</v>
      </c>
      <c r="E9" s="20">
        <f>'กษ.นย,ปภ.นย.  '!E10</f>
        <v>65.45</v>
      </c>
      <c r="F9" s="21" t="s">
        <v>11</v>
      </c>
      <c r="G9" s="105">
        <f>'กษ.นย,ปภ.นย.  '!G10</f>
        <v>82.31</v>
      </c>
      <c r="H9" s="22">
        <f>'กษ.นย,ปภ.นย.  '!H10</f>
        <v>1.3109999999999999</v>
      </c>
      <c r="I9" s="105">
        <f>'กษ.นย,ปภ.นย.  '!I10</f>
        <v>65.55</v>
      </c>
      <c r="J9" s="11">
        <v>10.34</v>
      </c>
      <c r="K9" s="24" t="str">
        <f>'กษ.นย,ปภ.นย.  '!K10</f>
        <v>-</v>
      </c>
      <c r="L9" s="24">
        <f>'กษ.นย,ปภ.นย.  '!L10</f>
        <v>8.3000000000000007</v>
      </c>
    </row>
    <row r="10" spans="1:17" s="25" customFormat="1" ht="20.399999999999999">
      <c r="A10" s="11">
        <v>2</v>
      </c>
      <c r="B10" s="13" t="s">
        <v>53</v>
      </c>
      <c r="C10" s="109">
        <v>4.25</v>
      </c>
      <c r="D10" s="19">
        <f>'กษ.นย,ปภ.นย.  '!D11</f>
        <v>1.3939999999999999</v>
      </c>
      <c r="E10" s="20">
        <f>'กษ.นย,ปภ.นย.  '!E11</f>
        <v>32.799999999999997</v>
      </c>
      <c r="F10" s="21" t="s">
        <v>11</v>
      </c>
      <c r="G10" s="105">
        <f>'กษ.นย,ปภ.นย.  '!G11</f>
        <v>28.73</v>
      </c>
      <c r="H10" s="22">
        <f>'กษ.นย,ปภ.นย.  '!H11</f>
        <v>1.319</v>
      </c>
      <c r="I10" s="105">
        <f>'กษ.นย,ปภ.นย.  '!I11</f>
        <v>31.035294117647059</v>
      </c>
      <c r="J10" s="20">
        <v>1.3</v>
      </c>
      <c r="K10" s="24" t="str">
        <f>'กษ.นย,ปภ.นย.  '!K11</f>
        <v>-</v>
      </c>
      <c r="L10" s="24">
        <f>'กษ.นย,ปภ.นย.  '!L11</f>
        <v>10</v>
      </c>
    </row>
    <row r="11" spans="1:17" s="25" customFormat="1" ht="20.399999999999999">
      <c r="A11" s="11">
        <v>3</v>
      </c>
      <c r="B11" s="13" t="s">
        <v>54</v>
      </c>
      <c r="C11" s="109">
        <v>8.8699999999999992</v>
      </c>
      <c r="D11" s="19">
        <f>'กษ.นย,ปภ.นย.  '!D12</f>
        <v>3.1480000000000001</v>
      </c>
      <c r="E11" s="20">
        <f>'กษ.นย,ปภ.นย.  '!E12</f>
        <v>35.490417136414884</v>
      </c>
      <c r="F11" s="21" t="s">
        <v>11</v>
      </c>
      <c r="G11" s="105">
        <f>'กษ.นย,ปภ.นย.  '!G12</f>
        <v>37.93</v>
      </c>
      <c r="H11" s="22">
        <f>'กษ.นย,ปภ.นย.  '!H12</f>
        <v>2.3479999999999999</v>
      </c>
      <c r="I11" s="105">
        <f>'กษ.นย,ปภ.นย.  '!I12</f>
        <v>26.471251409244644</v>
      </c>
      <c r="J11" s="11">
        <v>5.85</v>
      </c>
      <c r="K11" s="24" t="str">
        <f>'กษ.นย,ปภ.นย.  '!K12</f>
        <v>-</v>
      </c>
      <c r="L11" s="24">
        <f>'กษ.นย,ปภ.นย.  '!L12</f>
        <v>14.1</v>
      </c>
    </row>
    <row r="12" spans="1:17" s="25" customFormat="1" ht="20.399999999999999">
      <c r="A12" s="11">
        <v>4</v>
      </c>
      <c r="B12" s="13" t="s">
        <v>55</v>
      </c>
      <c r="C12" s="109">
        <v>1.1399999999999999</v>
      </c>
      <c r="D12" s="19">
        <f>'กษ.นย,ปภ.นย.  '!D13</f>
        <v>0.53</v>
      </c>
      <c r="E12" s="20">
        <f>'กษ.นย,ปภ.นย.  '!E13</f>
        <v>46.491228070175445</v>
      </c>
      <c r="F12" s="21" t="s">
        <v>11</v>
      </c>
      <c r="G12" s="105">
        <f>'กษ.นย,ปภ.นย.  '!G13</f>
        <v>53.67</v>
      </c>
      <c r="H12" s="22">
        <f>'กษ.นย,ปภ.นย.  '!H13</f>
        <v>0.98599999999999999</v>
      </c>
      <c r="I12" s="105">
        <f>'กษ.นย,ปภ.นย.  '!I13</f>
        <v>86.491228070175438</v>
      </c>
      <c r="J12" s="20">
        <v>3.2</v>
      </c>
      <c r="K12" s="106" t="str">
        <f>'กษ.นย,ปภ.นย.  '!K13</f>
        <v>ไม่มีสถานีวัดน้ำฝน</v>
      </c>
      <c r="L12" s="106" t="str">
        <f>'กษ.นย,ปภ.นย.  '!L13</f>
        <v>ไม่มีสถานีวัดน้ำฝน</v>
      </c>
    </row>
    <row r="13" spans="1:17" s="25" customFormat="1" ht="20.399999999999999">
      <c r="A13" s="11">
        <v>5</v>
      </c>
      <c r="B13" s="13" t="s">
        <v>56</v>
      </c>
      <c r="C13" s="109">
        <v>7.6</v>
      </c>
      <c r="D13" s="19">
        <f>'กษ.นย,ปภ.นย.  '!D14</f>
        <v>3.952</v>
      </c>
      <c r="E13" s="20">
        <f>'กษ.นย,ปภ.นย.  '!E14</f>
        <v>52</v>
      </c>
      <c r="F13" s="21" t="s">
        <v>11</v>
      </c>
      <c r="G13" s="105">
        <f>'กษ.นย,ปภ.นย.  '!G14</f>
        <v>48.91</v>
      </c>
      <c r="H13" s="22">
        <f>'กษ.นย,ปภ.นย.  '!H14</f>
        <v>3.8639999999999999</v>
      </c>
      <c r="I13" s="105">
        <f>'กษ.นย,ปภ.นย.  '!I14</f>
        <v>50.842105263157897</v>
      </c>
      <c r="J13" s="20">
        <v>12.7</v>
      </c>
      <c r="K13" s="24" t="str">
        <f>'กษ.นย,ปภ.นย.  '!K14</f>
        <v>-</v>
      </c>
      <c r="L13" s="24">
        <f>'กษ.นย,ปภ.นย.  '!L14</f>
        <v>18.5</v>
      </c>
    </row>
    <row r="14" spans="1:17" s="25" customFormat="1" ht="20.399999999999999">
      <c r="A14" s="11">
        <v>6</v>
      </c>
      <c r="B14" s="13" t="s">
        <v>65</v>
      </c>
      <c r="C14" s="109">
        <v>0.8</v>
      </c>
      <c r="D14" s="19">
        <f>'กษ.นย,ปภ.นย.  '!D15</f>
        <v>0.218</v>
      </c>
      <c r="E14" s="20">
        <f>'กษ.นย,ปภ.นย.  '!E15</f>
        <v>27.25</v>
      </c>
      <c r="F14" s="21" t="s">
        <v>11</v>
      </c>
      <c r="G14" s="105">
        <f>'กษ.นย,ปภ.นย.  '!G15</f>
        <v>51.24</v>
      </c>
      <c r="H14" s="22">
        <f>'กษ.นย,ปภ.นย.  '!H15</f>
        <v>0.21</v>
      </c>
      <c r="I14" s="105">
        <f>'กษ.นย,ปภ.นย.  '!I15</f>
        <v>26.25</v>
      </c>
      <c r="J14" s="11">
        <v>0.94</v>
      </c>
      <c r="K14" s="106" t="str">
        <f>'กษ.นย,ปภ.นย.  '!K15</f>
        <v>ไม่มีสถานีวัดน้ำฝน</v>
      </c>
      <c r="L14" s="106" t="str">
        <f>'กษ.นย,ปภ.นย.  '!L15</f>
        <v>ไม่มีสถานีวัดน้ำฝน</v>
      </c>
    </row>
    <row r="15" spans="1:17" s="25" customFormat="1" ht="20.399999999999999">
      <c r="A15" s="11">
        <v>7</v>
      </c>
      <c r="B15" s="13" t="s">
        <v>57</v>
      </c>
      <c r="C15" s="109">
        <v>3.1</v>
      </c>
      <c r="D15" s="19">
        <f>'กษ.นย,ปภ.นย.  '!D16</f>
        <v>1.9510000000000001</v>
      </c>
      <c r="E15" s="20">
        <f>'กษ.นย,ปภ.นย.  '!E16</f>
        <v>62.935483870967737</v>
      </c>
      <c r="F15" s="21" t="s">
        <v>11</v>
      </c>
      <c r="G15" s="105">
        <f>'กษ.นย,ปภ.นย.  '!G16</f>
        <v>60.08</v>
      </c>
      <c r="H15" s="22">
        <f>'กษ.นย,ปภ.นย.  '!H16</f>
        <v>2.2069999999999999</v>
      </c>
      <c r="I15" s="105">
        <f>'กษ.นย,ปภ.นย.  '!I16</f>
        <v>71.193548387096769</v>
      </c>
      <c r="J15" s="20">
        <v>5.8</v>
      </c>
      <c r="K15" s="24" t="str">
        <f>'กษ.นย,ปภ.นย.  '!K16</f>
        <v>-</v>
      </c>
      <c r="L15" s="24">
        <f>'กษ.นย,ปภ.นย.  '!L16</f>
        <v>13.3</v>
      </c>
    </row>
    <row r="16" spans="1:17" s="25" customFormat="1" ht="20.399999999999999">
      <c r="A16" s="11"/>
      <c r="B16" s="13"/>
      <c r="C16" s="20"/>
      <c r="D16" s="19"/>
      <c r="E16" s="20"/>
      <c r="F16" s="21"/>
      <c r="G16" s="22"/>
      <c r="H16" s="19"/>
      <c r="I16" s="23"/>
      <c r="J16" s="20"/>
      <c r="K16" s="18"/>
      <c r="L16" s="24"/>
    </row>
    <row r="17" spans="1:12" s="25" customFormat="1" ht="22.5" customHeight="1">
      <c r="A17" s="13"/>
      <c r="B17" s="13"/>
      <c r="C17" s="26"/>
      <c r="D17" s="11"/>
      <c r="E17" s="20"/>
      <c r="F17" s="27"/>
      <c r="G17" s="28"/>
      <c r="H17" s="19"/>
      <c r="I17" s="12"/>
      <c r="J17" s="11"/>
      <c r="K17" s="13"/>
      <c r="L17" s="13"/>
    </row>
    <row r="18" spans="1:12" s="25" customFormat="1" ht="22.5" customHeight="1">
      <c r="A18" s="13"/>
      <c r="B18" s="13"/>
      <c r="C18" s="13"/>
      <c r="D18" s="11"/>
      <c r="E18" s="20"/>
      <c r="F18" s="27"/>
      <c r="G18" s="28"/>
      <c r="H18" s="11"/>
      <c r="I18" s="12"/>
      <c r="J18" s="11"/>
      <c r="K18" s="13"/>
      <c r="L18" s="29"/>
    </row>
    <row r="19" spans="1:12" s="25" customFormat="1" ht="21.75" customHeight="1">
      <c r="A19" s="30"/>
      <c r="B19" s="30"/>
      <c r="C19" s="30"/>
      <c r="D19" s="19"/>
      <c r="E19" s="20"/>
      <c r="F19" s="21"/>
      <c r="G19" s="31"/>
      <c r="H19" s="11"/>
      <c r="I19" s="12"/>
      <c r="J19" s="11"/>
      <c r="K19" s="30"/>
      <c r="L19" s="30"/>
    </row>
    <row r="20" spans="1:12" s="25" customFormat="1" ht="22.8">
      <c r="A20" s="30"/>
      <c r="B20" s="30"/>
      <c r="C20" s="32"/>
      <c r="D20" s="33"/>
      <c r="E20" s="34"/>
      <c r="F20" s="35"/>
      <c r="G20" s="36"/>
      <c r="H20" s="33"/>
      <c r="I20" s="37"/>
      <c r="J20" s="11"/>
      <c r="K20" s="30"/>
      <c r="L20" s="38"/>
    </row>
    <row r="21" spans="1:12" s="25" customFormat="1" ht="20.399999999999999">
      <c r="A21" s="30"/>
      <c r="B21" s="30"/>
      <c r="C21" s="30"/>
      <c r="D21" s="11"/>
      <c r="E21" s="20"/>
      <c r="F21" s="27"/>
      <c r="G21" s="31"/>
      <c r="H21" s="11"/>
      <c r="I21" s="12"/>
      <c r="J21" s="11"/>
      <c r="K21" s="30"/>
      <c r="L21" s="39"/>
    </row>
    <row r="22" spans="1:12" s="25" customFormat="1" ht="20.399999999999999">
      <c r="A22" s="30"/>
      <c r="B22" s="30"/>
      <c r="C22" s="30"/>
      <c r="D22" s="11"/>
      <c r="E22" s="20"/>
      <c r="F22" s="27"/>
      <c r="G22" s="31"/>
      <c r="H22" s="11"/>
      <c r="I22" s="12"/>
      <c r="J22" s="11"/>
      <c r="K22" s="30"/>
      <c r="L22" s="38"/>
    </row>
    <row r="23" spans="1:12" s="25" customFormat="1" ht="20.399999999999999">
      <c r="A23" s="30"/>
      <c r="B23" s="30"/>
      <c r="C23" s="30"/>
      <c r="D23" s="11"/>
      <c r="E23" s="20"/>
      <c r="F23" s="27"/>
      <c r="G23" s="40"/>
      <c r="H23" s="11"/>
      <c r="I23" s="12"/>
      <c r="J23" s="11"/>
      <c r="K23" s="30"/>
      <c r="L23" s="39"/>
    </row>
    <row r="24" spans="1:12" s="25" customFormat="1" ht="20.399999999999999">
      <c r="A24" s="30"/>
      <c r="B24" s="30"/>
      <c r="C24" s="30"/>
      <c r="D24" s="11"/>
      <c r="E24" s="20"/>
      <c r="F24" s="27"/>
      <c r="G24" s="40"/>
      <c r="H24" s="11"/>
      <c r="I24" s="12"/>
      <c r="J24" s="11"/>
      <c r="K24" s="30"/>
      <c r="L24" s="30"/>
    </row>
    <row r="25" spans="1:12" s="25" customFormat="1" ht="20.399999999999999">
      <c r="A25" s="30"/>
      <c r="B25" s="30"/>
      <c r="C25" s="30"/>
      <c r="D25" s="11"/>
      <c r="E25" s="20"/>
      <c r="F25" s="27"/>
      <c r="G25" s="40"/>
      <c r="H25" s="11"/>
      <c r="I25" s="12"/>
      <c r="J25" s="11"/>
      <c r="K25" s="30"/>
      <c r="L25" s="30"/>
    </row>
    <row r="26" spans="1:12" s="25" customFormat="1" ht="20.399999999999999">
      <c r="A26" s="41"/>
      <c r="B26" s="30"/>
      <c r="C26" s="30"/>
      <c r="D26" s="11"/>
      <c r="E26" s="20"/>
      <c r="F26" s="27"/>
      <c r="G26" s="40"/>
      <c r="H26" s="11"/>
      <c r="I26" s="12"/>
      <c r="J26" s="11"/>
      <c r="K26" s="30"/>
      <c r="L26" s="30"/>
    </row>
    <row r="27" spans="1:12" s="25" customFormat="1" ht="20.399999999999999">
      <c r="A27" s="41"/>
      <c r="B27" s="30"/>
      <c r="C27" s="30"/>
      <c r="D27" s="11"/>
      <c r="E27" s="20"/>
      <c r="F27" s="27"/>
      <c r="G27" s="40"/>
      <c r="H27" s="11"/>
      <c r="I27" s="12"/>
      <c r="J27" s="11"/>
      <c r="K27" s="30"/>
      <c r="L27" s="30"/>
    </row>
    <row r="28" spans="1:12" s="25" customFormat="1" ht="20.399999999999999">
      <c r="A28" s="41"/>
      <c r="B28" s="30"/>
      <c r="C28" s="30"/>
      <c r="D28" s="11"/>
      <c r="E28" s="20"/>
      <c r="F28" s="27"/>
      <c r="G28" s="40"/>
      <c r="H28" s="11"/>
      <c r="I28" s="12"/>
      <c r="J28" s="11"/>
      <c r="K28" s="30"/>
      <c r="L28" s="30"/>
    </row>
    <row r="29" spans="1:12" s="25" customFormat="1" ht="27" customHeight="1">
      <c r="A29" s="42"/>
      <c r="B29" s="43"/>
      <c r="C29" s="44" t="s">
        <v>40</v>
      </c>
      <c r="D29" s="45"/>
      <c r="E29" s="46"/>
      <c r="F29" s="47"/>
      <c r="G29" s="48"/>
      <c r="H29" s="45"/>
      <c r="I29" s="16"/>
      <c r="J29" s="15"/>
      <c r="K29" s="43"/>
      <c r="L29" s="43"/>
    </row>
    <row r="30" spans="1:12" s="25" customFormat="1" ht="20.399999999999999">
      <c r="A30" s="49"/>
      <c r="B30" s="50">
        <v>250.15</v>
      </c>
      <c r="C30" s="52">
        <f>SUM(C9:C29)</f>
        <v>27.76</v>
      </c>
      <c r="D30" s="52">
        <f>SUM(D10:D29)</f>
        <v>11.193000000000001</v>
      </c>
      <c r="E30" s="51">
        <f>D30*100/C30</f>
        <v>40.320605187319892</v>
      </c>
      <c r="F30" s="53"/>
      <c r="G30" s="54">
        <v>100</v>
      </c>
      <c r="H30" s="52">
        <f>SUM(H9:H29)</f>
        <v>12.245000000000001</v>
      </c>
      <c r="I30" s="55">
        <f>H30*G30/C30</f>
        <v>44.110230547550429</v>
      </c>
      <c r="J30" s="51">
        <f>SUM(J9:J29)</f>
        <v>40.129999999999995</v>
      </c>
      <c r="K30" s="56"/>
      <c r="L30" s="56"/>
    </row>
    <row r="31" spans="1:12" s="25" customFormat="1" ht="20.399999999999999">
      <c r="A31" s="57"/>
      <c r="B31" s="58"/>
      <c r="C31" s="59" t="s">
        <v>40</v>
      </c>
      <c r="D31" s="59"/>
      <c r="E31" s="57"/>
      <c r="F31" s="57"/>
      <c r="G31" s="60"/>
      <c r="I31" s="61"/>
    </row>
    <row r="32" spans="1:12" s="25" customFormat="1" ht="20.399999999999999">
      <c r="A32" s="57"/>
      <c r="B32" s="62"/>
      <c r="C32" s="57"/>
      <c r="D32" s="57"/>
      <c r="E32" s="57"/>
      <c r="F32" s="57"/>
      <c r="G32" s="63"/>
      <c r="H32" s="57"/>
      <c r="I32" s="64"/>
      <c r="J32" s="57"/>
      <c r="K32" s="65"/>
      <c r="L32" s="65"/>
    </row>
    <row r="33" spans="1:12" s="25" customFormat="1" ht="18">
      <c r="A33" s="9"/>
      <c r="B33" s="9"/>
      <c r="C33" s="9"/>
      <c r="D33" s="9"/>
      <c r="E33" s="9"/>
      <c r="F33" s="9"/>
      <c r="G33" s="66"/>
      <c r="H33" s="9"/>
      <c r="I33" s="67"/>
      <c r="J33" s="9"/>
      <c r="K33" s="9"/>
      <c r="L33" s="9"/>
    </row>
    <row r="34" spans="1:12" s="25" customFormat="1" ht="18">
      <c r="A34" s="9"/>
      <c r="B34" s="9"/>
      <c r="C34" s="9"/>
      <c r="D34" s="9"/>
      <c r="E34" s="9"/>
      <c r="F34" s="9"/>
      <c r="G34" s="66"/>
      <c r="H34" s="9"/>
      <c r="I34" s="67"/>
      <c r="J34" s="9"/>
      <c r="K34" s="9"/>
      <c r="L34" s="9"/>
    </row>
    <row r="35" spans="1:12" s="25" customFormat="1" ht="18">
      <c r="A35" s="9"/>
      <c r="B35" s="9"/>
      <c r="C35" s="9"/>
      <c r="D35" s="9"/>
      <c r="E35" s="9"/>
      <c r="F35" s="9"/>
      <c r="G35" s="66"/>
      <c r="H35" s="9"/>
      <c r="I35" s="67"/>
      <c r="J35" s="9"/>
      <c r="K35" s="9"/>
      <c r="L35" s="9"/>
    </row>
    <row r="36" spans="1:12" s="25" customFormat="1" ht="18">
      <c r="A36" s="9"/>
      <c r="B36" s="9"/>
      <c r="C36" s="9"/>
      <c r="D36" s="9"/>
      <c r="E36" s="9"/>
      <c r="F36" s="9"/>
      <c r="G36" s="66"/>
      <c r="H36" s="9"/>
      <c r="I36" s="67"/>
      <c r="J36" s="9"/>
      <c r="K36" s="9"/>
      <c r="L36" s="9"/>
    </row>
    <row r="37" spans="1:12" s="25" customFormat="1" ht="18">
      <c r="A37" s="9"/>
      <c r="B37" s="9"/>
      <c r="C37" s="9"/>
      <c r="D37" s="9"/>
      <c r="E37" s="9"/>
      <c r="F37" s="9"/>
      <c r="G37" s="66"/>
      <c r="H37" s="9"/>
      <c r="I37" s="67"/>
      <c r="J37" s="9"/>
      <c r="K37" s="9"/>
      <c r="L37" s="9"/>
    </row>
    <row r="38" spans="1:12" s="25" customFormat="1" ht="18">
      <c r="A38" s="9"/>
      <c r="B38" s="9"/>
      <c r="C38" s="9"/>
      <c r="D38" s="9"/>
      <c r="E38" s="9"/>
      <c r="F38" s="9"/>
      <c r="G38" s="66"/>
      <c r="H38" s="9"/>
      <c r="I38" s="67"/>
      <c r="J38" s="9"/>
      <c r="K38" s="9"/>
      <c r="L38" s="9"/>
    </row>
    <row r="39" spans="1:12" s="25" customFormat="1" ht="18">
      <c r="A39" s="9"/>
      <c r="B39" s="9"/>
      <c r="C39" s="9"/>
      <c r="D39" s="9"/>
      <c r="E39" s="9"/>
      <c r="F39" s="9"/>
      <c r="G39" s="66"/>
      <c r="H39" s="9"/>
      <c r="I39" s="67"/>
      <c r="J39" s="9"/>
      <c r="K39" s="9"/>
      <c r="L39" s="9"/>
    </row>
    <row r="40" spans="1:12" s="25" customFormat="1" ht="18">
      <c r="A40" s="9"/>
      <c r="B40" s="9"/>
      <c r="C40" s="9"/>
      <c r="D40" s="9"/>
      <c r="E40" s="9"/>
      <c r="F40" s="9"/>
      <c r="G40" s="66"/>
      <c r="H40" s="9"/>
      <c r="I40" s="67"/>
      <c r="J40" s="9"/>
      <c r="K40" s="9"/>
      <c r="L40" s="9"/>
    </row>
    <row r="41" spans="1:12" s="25" customFormat="1" ht="18">
      <c r="A41" s="9"/>
      <c r="B41" s="9"/>
      <c r="C41" s="9"/>
      <c r="D41" s="9"/>
      <c r="E41" s="9"/>
      <c r="F41" s="9"/>
      <c r="G41" s="66"/>
      <c r="H41" s="9"/>
      <c r="I41" s="67"/>
      <c r="J41" s="9"/>
      <c r="K41" s="9"/>
      <c r="L41" s="9"/>
    </row>
    <row r="42" spans="1:12" s="25" customFormat="1" ht="18">
      <c r="A42" s="9"/>
      <c r="B42" s="9"/>
      <c r="C42" s="9"/>
      <c r="D42" s="9"/>
      <c r="E42" s="9"/>
      <c r="F42" s="9"/>
      <c r="G42" s="66"/>
      <c r="H42" s="9"/>
      <c r="I42" s="67"/>
      <c r="J42" s="9"/>
      <c r="K42" s="9"/>
      <c r="L42" s="9"/>
    </row>
    <row r="43" spans="1:12" s="25" customFormat="1" ht="18">
      <c r="A43" s="9"/>
      <c r="B43" s="9"/>
      <c r="C43" s="9"/>
      <c r="D43" s="9"/>
      <c r="E43" s="9"/>
      <c r="F43" s="9"/>
      <c r="G43" s="66"/>
      <c r="H43" s="9"/>
      <c r="I43" s="67"/>
      <c r="J43" s="9"/>
      <c r="K43" s="9"/>
      <c r="L43" s="9"/>
    </row>
    <row r="44" spans="1:12" s="71" customFormat="1">
      <c r="A44" s="68"/>
      <c r="B44" s="68"/>
      <c r="C44" s="68"/>
      <c r="D44" s="68"/>
      <c r="E44" s="68"/>
      <c r="F44" s="68"/>
      <c r="G44" s="69"/>
      <c r="H44" s="68"/>
      <c r="I44" s="70"/>
      <c r="J44" s="68"/>
      <c r="K44" s="68"/>
      <c r="L44" s="68"/>
    </row>
    <row r="45" spans="1:12" s="71" customFormat="1">
      <c r="A45" s="68"/>
      <c r="B45" s="68"/>
      <c r="C45" s="68"/>
      <c r="D45" s="68"/>
      <c r="E45" s="68"/>
      <c r="F45" s="68"/>
      <c r="G45" s="69"/>
      <c r="H45" s="68"/>
      <c r="I45" s="70"/>
      <c r="J45" s="68"/>
      <c r="K45" s="68"/>
      <c r="L45" s="68"/>
    </row>
    <row r="46" spans="1:12" s="71" customFormat="1">
      <c r="A46" s="68"/>
      <c r="B46" s="68"/>
      <c r="C46" s="68"/>
      <c r="D46" s="68"/>
      <c r="E46" s="68"/>
      <c r="F46" s="68"/>
      <c r="G46" s="69"/>
      <c r="H46" s="68"/>
      <c r="I46" s="70"/>
      <c r="J46" s="68"/>
      <c r="K46" s="68"/>
      <c r="L46" s="68"/>
    </row>
    <row r="47" spans="1:12" s="71" customFormat="1">
      <c r="A47" s="68"/>
      <c r="B47" s="68"/>
      <c r="C47" s="68"/>
      <c r="D47" s="68"/>
      <c r="E47" s="68"/>
      <c r="F47" s="68"/>
      <c r="G47" s="69"/>
      <c r="H47" s="68"/>
      <c r="I47" s="70"/>
      <c r="J47" s="68"/>
      <c r="K47" s="68"/>
      <c r="L47" s="68"/>
    </row>
    <row r="48" spans="1:12" s="71" customFormat="1">
      <c r="A48" s="68"/>
      <c r="B48" s="68"/>
      <c r="C48" s="68"/>
      <c r="D48" s="68"/>
      <c r="E48" s="68"/>
      <c r="F48" s="68"/>
      <c r="G48" s="69"/>
      <c r="H48" s="68"/>
      <c r="I48" s="70"/>
      <c r="J48" s="68"/>
      <c r="K48" s="68"/>
      <c r="L48" s="68"/>
    </row>
    <row r="49" spans="1:12" s="71" customFormat="1">
      <c r="A49" s="68"/>
      <c r="B49" s="68"/>
      <c r="C49" s="68"/>
      <c r="D49" s="68"/>
      <c r="E49" s="68"/>
      <c r="F49" s="68"/>
      <c r="G49" s="69"/>
      <c r="H49" s="68"/>
      <c r="I49" s="70"/>
      <c r="J49" s="68"/>
      <c r="K49" s="68"/>
      <c r="L49" s="68"/>
    </row>
    <row r="50" spans="1:12" s="71" customFormat="1">
      <c r="A50" s="68"/>
      <c r="B50" s="68"/>
      <c r="C50" s="68"/>
      <c r="D50" s="68"/>
      <c r="E50" s="68"/>
      <c r="F50" s="68"/>
      <c r="G50" s="69"/>
      <c r="H50" s="68"/>
      <c r="I50" s="70"/>
      <c r="J50" s="68"/>
      <c r="K50" s="68"/>
      <c r="L50" s="68"/>
    </row>
    <row r="51" spans="1:12" s="71" customFormat="1">
      <c r="A51" s="68"/>
      <c r="B51" s="68"/>
      <c r="C51" s="68"/>
      <c r="D51" s="68"/>
      <c r="E51" s="68"/>
      <c r="F51" s="68"/>
      <c r="G51" s="69"/>
      <c r="H51" s="68"/>
      <c r="I51" s="70"/>
      <c r="J51" s="68"/>
      <c r="K51" s="68"/>
      <c r="L51" s="68"/>
    </row>
    <row r="52" spans="1:12" s="71" customFormat="1">
      <c r="A52" s="68"/>
      <c r="B52" s="68"/>
      <c r="C52" s="68"/>
      <c r="D52" s="68"/>
      <c r="E52" s="68"/>
      <c r="F52" s="68"/>
      <c r="G52" s="69"/>
      <c r="H52" s="68"/>
      <c r="I52" s="70"/>
      <c r="J52" s="68"/>
      <c r="K52" s="68"/>
      <c r="L52" s="68"/>
    </row>
    <row r="53" spans="1:12" s="71" customFormat="1">
      <c r="A53" s="68"/>
      <c r="B53" s="68"/>
      <c r="C53" s="68"/>
      <c r="D53" s="68"/>
      <c r="E53" s="68"/>
      <c r="F53" s="68"/>
      <c r="G53" s="69"/>
      <c r="H53" s="68"/>
      <c r="I53" s="70"/>
      <c r="J53" s="68"/>
      <c r="K53" s="68"/>
      <c r="L53" s="68"/>
    </row>
    <row r="54" spans="1:12" s="71" customFormat="1">
      <c r="A54" s="68"/>
      <c r="B54" s="68"/>
      <c r="C54" s="68"/>
      <c r="D54" s="68"/>
      <c r="E54" s="68"/>
      <c r="F54" s="68"/>
      <c r="G54" s="69"/>
      <c r="H54" s="68"/>
      <c r="I54" s="70"/>
      <c r="J54" s="68"/>
      <c r="K54" s="68"/>
      <c r="L54" s="68"/>
    </row>
    <row r="55" spans="1:12" s="71" customFormat="1">
      <c r="A55" s="68"/>
      <c r="B55" s="68"/>
      <c r="C55" s="68"/>
      <c r="D55" s="68"/>
      <c r="E55" s="68"/>
      <c r="F55" s="68"/>
      <c r="G55" s="69"/>
      <c r="H55" s="68"/>
      <c r="I55" s="70"/>
      <c r="J55" s="68"/>
      <c r="K55" s="68"/>
      <c r="L55" s="68"/>
    </row>
    <row r="56" spans="1:12" s="71" customFormat="1">
      <c r="A56" s="68"/>
      <c r="B56" s="68"/>
      <c r="C56" s="68"/>
      <c r="D56" s="68"/>
      <c r="E56" s="68"/>
      <c r="F56" s="68"/>
      <c r="G56" s="69"/>
      <c r="H56" s="68"/>
      <c r="I56" s="70"/>
      <c r="J56" s="68"/>
      <c r="K56" s="68"/>
      <c r="L56" s="68"/>
    </row>
    <row r="57" spans="1:12" s="71" customFormat="1">
      <c r="A57" s="68"/>
      <c r="B57" s="68"/>
      <c r="C57" s="68"/>
      <c r="D57" s="68"/>
      <c r="E57" s="68"/>
      <c r="F57" s="68"/>
      <c r="G57" s="69"/>
      <c r="H57" s="68"/>
      <c r="I57" s="70"/>
      <c r="J57" s="68"/>
      <c r="K57" s="68"/>
      <c r="L57" s="68"/>
    </row>
    <row r="58" spans="1:12" s="71" customFormat="1">
      <c r="A58" s="68"/>
      <c r="B58" s="68"/>
      <c r="C58" s="68"/>
      <c r="D58" s="68"/>
      <c r="E58" s="68"/>
      <c r="F58" s="68"/>
      <c r="G58" s="69"/>
      <c r="H58" s="68"/>
      <c r="I58" s="70"/>
      <c r="J58" s="68"/>
      <c r="K58" s="68"/>
      <c r="L58" s="68"/>
    </row>
    <row r="59" spans="1:12" s="71" customFormat="1">
      <c r="A59" s="68"/>
      <c r="B59" s="68"/>
      <c r="C59" s="68"/>
      <c r="D59" s="68"/>
      <c r="E59" s="68"/>
      <c r="F59" s="68"/>
      <c r="G59" s="69"/>
      <c r="H59" s="68"/>
      <c r="I59" s="70"/>
      <c r="J59" s="68"/>
      <c r="K59" s="68"/>
      <c r="L59" s="68"/>
    </row>
    <row r="60" spans="1:12" s="71" customFormat="1">
      <c r="A60" s="68"/>
      <c r="B60" s="68"/>
      <c r="C60" s="68"/>
      <c r="D60" s="68"/>
      <c r="E60" s="68"/>
      <c r="F60" s="68"/>
      <c r="G60" s="69"/>
      <c r="H60" s="68"/>
      <c r="I60" s="70"/>
      <c r="J60" s="68"/>
      <c r="K60" s="68"/>
      <c r="L60" s="68"/>
    </row>
    <row r="61" spans="1:12" s="71" customFormat="1">
      <c r="A61" s="68"/>
      <c r="B61" s="68"/>
      <c r="C61" s="68"/>
      <c r="D61" s="68"/>
      <c r="E61" s="68"/>
      <c r="F61" s="68"/>
      <c r="G61" s="69"/>
      <c r="H61" s="68"/>
      <c r="I61" s="70"/>
      <c r="J61" s="68"/>
      <c r="K61" s="68"/>
      <c r="L61" s="68"/>
    </row>
    <row r="62" spans="1:12" s="71" customFormat="1">
      <c r="A62" s="68"/>
      <c r="B62" s="68"/>
      <c r="C62" s="68"/>
      <c r="D62" s="68"/>
      <c r="E62" s="68"/>
      <c r="F62" s="68"/>
      <c r="G62" s="69"/>
      <c r="H62" s="68"/>
      <c r="I62" s="70"/>
      <c r="J62" s="68"/>
      <c r="K62" s="68"/>
      <c r="L62" s="68"/>
    </row>
    <row r="63" spans="1:12" s="71" customFormat="1">
      <c r="A63" s="68"/>
      <c r="B63" s="68"/>
      <c r="C63" s="68"/>
      <c r="D63" s="68"/>
      <c r="E63" s="68"/>
      <c r="F63" s="68"/>
      <c r="G63" s="69"/>
      <c r="H63" s="68"/>
      <c r="I63" s="70"/>
      <c r="J63" s="68"/>
      <c r="K63" s="68"/>
      <c r="L63" s="68"/>
    </row>
    <row r="64" spans="1:12" s="71" customFormat="1">
      <c r="A64" s="68"/>
      <c r="B64" s="68"/>
      <c r="C64" s="68"/>
      <c r="D64" s="68"/>
      <c r="E64" s="68"/>
      <c r="F64" s="68"/>
      <c r="G64" s="69"/>
      <c r="H64" s="68"/>
      <c r="I64" s="70"/>
      <c r="J64" s="68"/>
      <c r="K64" s="68"/>
      <c r="L64" s="68"/>
    </row>
    <row r="65" spans="1:12" s="71" customFormat="1">
      <c r="A65" s="68"/>
      <c r="B65" s="68"/>
      <c r="C65" s="68"/>
      <c r="D65" s="68"/>
      <c r="E65" s="68"/>
      <c r="F65" s="68"/>
      <c r="G65" s="69"/>
      <c r="H65" s="68"/>
      <c r="I65" s="70"/>
      <c r="J65" s="68"/>
      <c r="K65" s="68"/>
      <c r="L65" s="68"/>
    </row>
    <row r="66" spans="1:12" s="71" customFormat="1">
      <c r="A66" s="68"/>
      <c r="B66" s="68"/>
      <c r="C66" s="68"/>
      <c r="D66" s="68"/>
      <c r="E66" s="68"/>
      <c r="F66" s="68"/>
      <c r="G66" s="69"/>
      <c r="H66" s="68"/>
      <c r="I66" s="70"/>
      <c r="J66" s="68"/>
      <c r="K66" s="68"/>
      <c r="L66" s="68"/>
    </row>
    <row r="67" spans="1:12" s="71" customFormat="1">
      <c r="A67" s="68"/>
      <c r="B67" s="68"/>
      <c r="C67" s="68"/>
      <c r="D67" s="68"/>
      <c r="E67" s="68"/>
      <c r="F67" s="68"/>
      <c r="G67" s="69"/>
      <c r="H67" s="68"/>
      <c r="I67" s="70"/>
      <c r="J67" s="68"/>
      <c r="K67" s="68"/>
      <c r="L67" s="68"/>
    </row>
    <row r="68" spans="1:12" s="71" customFormat="1">
      <c r="A68" s="68"/>
      <c r="B68" s="68"/>
      <c r="C68" s="68"/>
      <c r="D68" s="68"/>
      <c r="E68" s="68"/>
      <c r="F68" s="68"/>
      <c r="G68" s="69"/>
      <c r="H68" s="68"/>
      <c r="I68" s="70"/>
      <c r="J68" s="68"/>
      <c r="K68" s="68"/>
      <c r="L68" s="68"/>
    </row>
    <row r="69" spans="1:12" s="71" customFormat="1">
      <c r="A69" s="68"/>
      <c r="B69" s="68"/>
      <c r="C69" s="68"/>
      <c r="D69" s="68"/>
      <c r="E69" s="68"/>
      <c r="F69" s="68"/>
      <c r="G69" s="69"/>
      <c r="H69" s="68"/>
      <c r="I69" s="70"/>
      <c r="J69" s="68"/>
      <c r="K69" s="68"/>
      <c r="L69" s="68"/>
    </row>
    <row r="70" spans="1:12" s="71" customFormat="1">
      <c r="A70" s="68"/>
      <c r="B70" s="68"/>
      <c r="C70" s="68"/>
      <c r="D70" s="68"/>
      <c r="E70" s="68"/>
      <c r="F70" s="68"/>
      <c r="G70" s="69"/>
      <c r="H70" s="68"/>
      <c r="I70" s="70"/>
      <c r="J70" s="68"/>
      <c r="K70" s="68"/>
      <c r="L70" s="68"/>
    </row>
    <row r="71" spans="1:12" s="71" customFormat="1">
      <c r="A71" s="68"/>
      <c r="B71" s="68"/>
      <c r="C71" s="68"/>
      <c r="D71" s="68"/>
      <c r="E71" s="68"/>
      <c r="F71" s="68"/>
      <c r="G71" s="69"/>
      <c r="H71" s="68"/>
      <c r="I71" s="70"/>
      <c r="J71" s="68"/>
      <c r="K71" s="68"/>
      <c r="L71" s="68"/>
    </row>
    <row r="72" spans="1:12" s="71" customFormat="1">
      <c r="A72" s="68"/>
      <c r="B72" s="68"/>
      <c r="C72" s="68"/>
      <c r="D72" s="68"/>
      <c r="E72" s="68"/>
      <c r="F72" s="68"/>
      <c r="G72" s="69"/>
      <c r="H72" s="68"/>
      <c r="I72" s="70"/>
      <c r="J72" s="68"/>
      <c r="K72" s="68"/>
      <c r="L72" s="68"/>
    </row>
    <row r="73" spans="1:12" s="71" customFormat="1">
      <c r="A73" s="68"/>
      <c r="B73" s="68"/>
      <c r="C73" s="68"/>
      <c r="D73" s="68"/>
      <c r="E73" s="68"/>
      <c r="F73" s="68"/>
      <c r="G73" s="69"/>
      <c r="H73" s="68"/>
      <c r="I73" s="70"/>
      <c r="J73" s="68"/>
      <c r="K73" s="68"/>
      <c r="L73" s="68"/>
    </row>
    <row r="74" spans="1:12" s="71" customFormat="1">
      <c r="A74" s="68"/>
      <c r="B74" s="68"/>
      <c r="C74" s="68"/>
      <c r="D74" s="68"/>
      <c r="E74" s="68"/>
      <c r="F74" s="68"/>
      <c r="G74" s="69"/>
      <c r="H74" s="68"/>
      <c r="I74" s="70"/>
      <c r="J74" s="68"/>
      <c r="K74" s="68"/>
      <c r="L74" s="68"/>
    </row>
    <row r="75" spans="1:12" s="71" customFormat="1">
      <c r="A75" s="68"/>
      <c r="B75" s="68"/>
      <c r="C75" s="68"/>
      <c r="D75" s="68"/>
      <c r="E75" s="68"/>
      <c r="F75" s="68"/>
      <c r="G75" s="69"/>
      <c r="H75" s="68"/>
      <c r="I75" s="70"/>
      <c r="J75" s="68"/>
      <c r="K75" s="68"/>
      <c r="L75" s="68"/>
    </row>
  </sheetData>
  <mergeCells count="10">
    <mergeCell ref="A1:L1"/>
    <mergeCell ref="A2:L2"/>
    <mergeCell ref="A3:L3"/>
    <mergeCell ref="A5:A8"/>
    <mergeCell ref="B5:B8"/>
    <mergeCell ref="D5:I5"/>
    <mergeCell ref="K5:L5"/>
    <mergeCell ref="F6:I6"/>
    <mergeCell ref="F7:G7"/>
    <mergeCell ref="F8:G8"/>
  </mergeCells>
  <pageMargins left="0.32" right="0.2" top="0.47" bottom="0.47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50"/>
  <sheetViews>
    <sheetView topLeftCell="A31" zoomScale="60" zoomScaleNormal="60" workbookViewId="0"/>
  </sheetViews>
  <sheetFormatPr defaultRowHeight="13.8"/>
  <cols>
    <col min="1" max="1" width="4.59765625" customWidth="1"/>
    <col min="2" max="2" width="3.5" customWidth="1"/>
    <col min="3" max="3" width="20.09765625" bestFit="1" customWidth="1"/>
    <col min="4" max="4" width="10.3984375" customWidth="1"/>
    <col min="5" max="5" width="21.69921875" bestFit="1" customWidth="1"/>
    <col min="6" max="7" width="9.8984375" customWidth="1"/>
    <col min="9" max="9" width="11.69921875" customWidth="1"/>
    <col min="10" max="10" width="1.59765625" customWidth="1"/>
    <col min="11" max="11" width="11.5" customWidth="1"/>
    <col min="12" max="12" width="1.59765625" customWidth="1"/>
    <col min="13" max="13" width="9.09765625" customWidth="1"/>
    <col min="14" max="14" width="11.5" customWidth="1"/>
    <col min="17" max="17" width="10" customWidth="1"/>
    <col min="18" max="18" width="11" customWidth="1"/>
    <col min="19" max="23" width="9.8984375" customWidth="1"/>
    <col min="24" max="24" width="7.59765625" customWidth="1"/>
    <col min="25" max="25" width="18.3984375" customWidth="1"/>
    <col min="26" max="26" width="4.59765625" customWidth="1"/>
  </cols>
  <sheetData>
    <row r="1" spans="1:26" ht="20.100000000000001" customHeight="1" thickBot="1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</row>
    <row r="2" spans="1:26" ht="36.75" customHeight="1">
      <c r="A2" s="72"/>
      <c r="B2" s="286" t="s">
        <v>8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8"/>
      <c r="Z2" s="72"/>
    </row>
    <row r="3" spans="1:26" ht="36.75" customHeight="1">
      <c r="A3" s="72"/>
      <c r="B3" s="289" t="s">
        <v>84</v>
      </c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1"/>
      <c r="Z3" s="72"/>
    </row>
    <row r="4" spans="1:26" ht="36.75" customHeight="1">
      <c r="A4" s="72"/>
      <c r="B4" s="289" t="s">
        <v>161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1"/>
      <c r="Z4" s="72"/>
    </row>
    <row r="5" spans="1:26">
      <c r="A5" s="72"/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2"/>
      <c r="Z5" s="72"/>
    </row>
    <row r="6" spans="1:26">
      <c r="A6" s="72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2"/>
      <c r="Z6" s="72"/>
    </row>
    <row r="7" spans="1:26">
      <c r="A7" s="72"/>
      <c r="B7" s="130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2"/>
      <c r="Z7" s="72"/>
    </row>
    <row r="8" spans="1:26">
      <c r="A8" s="72"/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2"/>
      <c r="Z8" s="72"/>
    </row>
    <row r="9" spans="1:26">
      <c r="A9" s="72"/>
      <c r="B9" s="130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2"/>
      <c r="Z9" s="72"/>
    </row>
    <row r="10" spans="1:26">
      <c r="A10" s="72"/>
      <c r="B10" s="130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2"/>
      <c r="Z10" s="72"/>
    </row>
    <row r="11" spans="1:26">
      <c r="A11" s="72"/>
      <c r="B11" s="130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2"/>
      <c r="Z11" s="72"/>
    </row>
    <row r="12" spans="1:26">
      <c r="A12" s="72"/>
      <c r="B12" s="130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2"/>
      <c r="Z12" s="72"/>
    </row>
    <row r="13" spans="1:26">
      <c r="A13" s="72"/>
      <c r="B13" s="130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2"/>
      <c r="Z13" s="72"/>
    </row>
    <row r="14" spans="1:26">
      <c r="A14" s="72"/>
      <c r="B14" s="130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2"/>
      <c r="Z14" s="72"/>
    </row>
    <row r="15" spans="1:26">
      <c r="A15" s="72"/>
      <c r="B15" s="130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2"/>
      <c r="Z15" s="72"/>
    </row>
    <row r="16" spans="1:26">
      <c r="A16" s="72"/>
      <c r="B16" s="130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2"/>
      <c r="Z16" s="72"/>
    </row>
    <row r="17" spans="1:26">
      <c r="A17" s="72"/>
      <c r="B17" s="130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2"/>
      <c r="Z17" s="72"/>
    </row>
    <row r="18" spans="1:26">
      <c r="A18" s="72"/>
      <c r="B18" s="130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2"/>
      <c r="Z18" s="72"/>
    </row>
    <row r="19" spans="1:26">
      <c r="A19" s="72"/>
      <c r="B19" s="130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2"/>
      <c r="Z19" s="72"/>
    </row>
    <row r="20" spans="1:26">
      <c r="A20" s="72"/>
      <c r="B20" s="130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2"/>
      <c r="Z20" s="72"/>
    </row>
    <row r="21" spans="1:26">
      <c r="A21" s="72"/>
      <c r="B21" s="130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2"/>
      <c r="Z21" s="72"/>
    </row>
    <row r="22" spans="1:26">
      <c r="A22" s="72"/>
      <c r="B22" s="130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2"/>
      <c r="Z22" s="72"/>
    </row>
    <row r="23" spans="1:26">
      <c r="A23" s="72"/>
      <c r="B23" s="130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2"/>
      <c r="Z23" s="72"/>
    </row>
    <row r="24" spans="1:26">
      <c r="A24" s="72"/>
      <c r="B24" s="130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2"/>
      <c r="Z24" s="72"/>
    </row>
    <row r="25" spans="1:26">
      <c r="A25" s="72"/>
      <c r="B25" s="130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2"/>
      <c r="Z25" s="72"/>
    </row>
    <row r="26" spans="1:26">
      <c r="A26" s="72"/>
      <c r="B26" s="130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2"/>
      <c r="Z26" s="72"/>
    </row>
    <row r="27" spans="1:26" ht="20.25" customHeight="1">
      <c r="A27" s="72"/>
      <c r="B27" s="130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2"/>
      <c r="Z27" s="72"/>
    </row>
    <row r="28" spans="1:26" ht="22.5" customHeight="1">
      <c r="A28" s="72"/>
      <c r="B28" s="130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2"/>
      <c r="Z28" s="72"/>
    </row>
    <row r="29" spans="1:26" ht="22.5" customHeight="1">
      <c r="A29" s="72"/>
      <c r="B29" s="130"/>
      <c r="C29" s="133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2"/>
      <c r="Z29" s="72"/>
    </row>
    <row r="30" spans="1:26" ht="22.5" customHeight="1">
      <c r="A30" s="72"/>
      <c r="B30" s="130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2"/>
      <c r="Z30" s="72"/>
    </row>
    <row r="31" spans="1:26">
      <c r="A31" s="72"/>
      <c r="B31" s="130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2"/>
      <c r="Z31" s="72"/>
    </row>
    <row r="32" spans="1:26" s="135" customFormat="1" ht="33" customHeight="1">
      <c r="A32" s="134"/>
      <c r="B32" s="292" t="s">
        <v>0</v>
      </c>
      <c r="C32" s="294" t="s">
        <v>85</v>
      </c>
      <c r="D32" s="294" t="s">
        <v>86</v>
      </c>
      <c r="E32" s="294" t="s">
        <v>157</v>
      </c>
      <c r="F32" s="294" t="s">
        <v>87</v>
      </c>
      <c r="G32" s="294" t="s">
        <v>88</v>
      </c>
      <c r="H32" s="294" t="s">
        <v>89</v>
      </c>
      <c r="I32" s="294" t="s">
        <v>90</v>
      </c>
      <c r="J32" s="301" t="s">
        <v>91</v>
      </c>
      <c r="K32" s="302"/>
      <c r="L32" s="305" t="s">
        <v>7</v>
      </c>
      <c r="M32" s="306"/>
      <c r="N32" s="306"/>
      <c r="O32" s="306"/>
      <c r="P32" s="307"/>
      <c r="Q32" s="308" t="s">
        <v>92</v>
      </c>
      <c r="R32" s="308" t="s">
        <v>93</v>
      </c>
      <c r="S32" s="308" t="s">
        <v>94</v>
      </c>
      <c r="T32" s="308" t="s">
        <v>95</v>
      </c>
      <c r="U32" s="308" t="s">
        <v>96</v>
      </c>
      <c r="V32" s="314" t="s">
        <v>97</v>
      </c>
      <c r="W32" s="308" t="s">
        <v>98</v>
      </c>
      <c r="X32" s="296" t="s">
        <v>99</v>
      </c>
      <c r="Y32" s="298" t="s">
        <v>13</v>
      </c>
      <c r="Z32" s="134"/>
    </row>
    <row r="33" spans="1:28" s="135" customFormat="1" ht="63" customHeight="1">
      <c r="A33" s="134"/>
      <c r="B33" s="293"/>
      <c r="C33" s="295"/>
      <c r="D33" s="295"/>
      <c r="E33" s="295"/>
      <c r="F33" s="295"/>
      <c r="G33" s="295"/>
      <c r="H33" s="295"/>
      <c r="I33" s="295"/>
      <c r="J33" s="303"/>
      <c r="K33" s="304"/>
      <c r="L33" s="320" t="s">
        <v>100</v>
      </c>
      <c r="M33" s="321"/>
      <c r="N33" s="136" t="s">
        <v>101</v>
      </c>
      <c r="O33" s="136" t="s">
        <v>102</v>
      </c>
      <c r="P33" s="136" t="s">
        <v>103</v>
      </c>
      <c r="Q33" s="309"/>
      <c r="R33" s="309"/>
      <c r="S33" s="309"/>
      <c r="T33" s="309"/>
      <c r="U33" s="309"/>
      <c r="V33" s="315"/>
      <c r="W33" s="309"/>
      <c r="X33" s="297"/>
      <c r="Y33" s="299"/>
      <c r="Z33" s="134"/>
    </row>
    <row r="34" spans="1:28" s="135" customFormat="1" ht="20.25" customHeight="1">
      <c r="A34" s="134"/>
      <c r="B34" s="137"/>
      <c r="C34" s="138"/>
      <c r="D34" s="138" t="s">
        <v>104</v>
      </c>
      <c r="E34" s="138" t="s">
        <v>156</v>
      </c>
      <c r="F34" s="193" t="s">
        <v>29</v>
      </c>
      <c r="G34" s="193" t="s">
        <v>29</v>
      </c>
      <c r="H34" s="193" t="s">
        <v>132</v>
      </c>
      <c r="I34" s="193" t="s">
        <v>29</v>
      </c>
      <c r="J34" s="316" t="s">
        <v>106</v>
      </c>
      <c r="K34" s="317"/>
      <c r="L34" s="318" t="s">
        <v>132</v>
      </c>
      <c r="M34" s="319"/>
      <c r="N34" s="194" t="s">
        <v>29</v>
      </c>
      <c r="O34" s="194"/>
      <c r="P34" s="194"/>
      <c r="Q34" s="195" t="s">
        <v>29</v>
      </c>
      <c r="R34" s="195" t="s">
        <v>29</v>
      </c>
      <c r="S34" s="195" t="s">
        <v>29</v>
      </c>
      <c r="T34" s="195" t="s">
        <v>29</v>
      </c>
      <c r="U34" s="195" t="s">
        <v>29</v>
      </c>
      <c r="V34" s="196" t="s">
        <v>29</v>
      </c>
      <c r="W34" s="195" t="s">
        <v>29</v>
      </c>
      <c r="X34" s="197" t="s">
        <v>107</v>
      </c>
      <c r="Y34" s="300"/>
      <c r="Z34" s="134"/>
    </row>
    <row r="35" spans="1:28" s="135" customFormat="1" ht="23.25" customHeight="1">
      <c r="A35" s="134"/>
      <c r="B35" s="139">
        <v>1</v>
      </c>
      <c r="C35" s="140" t="s">
        <v>70</v>
      </c>
      <c r="D35" s="141">
        <v>18280</v>
      </c>
      <c r="E35" s="142" t="s">
        <v>14</v>
      </c>
      <c r="F35" s="143">
        <v>226</v>
      </c>
      <c r="G35" s="143">
        <v>5</v>
      </c>
      <c r="H35" s="143" t="s">
        <v>150</v>
      </c>
      <c r="I35" s="144">
        <v>224</v>
      </c>
      <c r="J35" s="312" t="s">
        <v>9</v>
      </c>
      <c r="K35" s="313"/>
      <c r="L35" s="145" t="s">
        <v>11</v>
      </c>
      <c r="M35" s="146">
        <f>'กษ.นย,ปภ.นย.  '!G9</f>
        <v>82.06</v>
      </c>
      <c r="N35" s="147">
        <f>'กษ.นย,ปภ.นย.  '!H9</f>
        <v>104.08</v>
      </c>
      <c r="O35" s="148">
        <f t="shared" ref="O35:O42" si="0">(N35/I35)*100</f>
        <v>46.464285714285715</v>
      </c>
      <c r="P35" s="149" t="s">
        <v>9</v>
      </c>
      <c r="Q35" s="144">
        <v>105.71</v>
      </c>
      <c r="R35" s="204">
        <f>N35-Q35</f>
        <v>-1.6299999999999955</v>
      </c>
      <c r="S35" s="150">
        <v>1.6339999999999999</v>
      </c>
      <c r="T35" s="151" t="s">
        <v>9</v>
      </c>
      <c r="U35" s="144">
        <v>6.0000000000000001E-3</v>
      </c>
      <c r="V35" s="152" t="s">
        <v>9</v>
      </c>
      <c r="W35" s="152">
        <v>4.0000000000000001E-3</v>
      </c>
      <c r="X35" s="151" t="str">
        <f>'กษ.นย,ปภ.นย.  '!K9</f>
        <v>-</v>
      </c>
      <c r="Y35" s="153" t="s">
        <v>148</v>
      </c>
      <c r="Z35" s="134"/>
    </row>
    <row r="36" spans="1:28" s="135" customFormat="1" ht="23.25" customHeight="1">
      <c r="A36" s="134"/>
      <c r="B36" s="139">
        <v>2</v>
      </c>
      <c r="C36" s="140" t="s">
        <v>71</v>
      </c>
      <c r="D36" s="154">
        <v>644</v>
      </c>
      <c r="E36" s="142" t="s">
        <v>14</v>
      </c>
      <c r="F36" s="155">
        <v>2.4249999999999998</v>
      </c>
      <c r="G36" s="155">
        <v>0.13900000000000001</v>
      </c>
      <c r="H36" s="201" t="s">
        <v>108</v>
      </c>
      <c r="I36" s="156">
        <v>2</v>
      </c>
      <c r="J36" s="310" t="s">
        <v>9</v>
      </c>
      <c r="K36" s="311"/>
      <c r="L36" s="145" t="s">
        <v>11</v>
      </c>
      <c r="M36" s="157">
        <f>'กษ.นย,ปภ.นย.  '!G10</f>
        <v>82.31</v>
      </c>
      <c r="N36" s="158">
        <f>'กษ.นย,ปภ.นย.  '!H10</f>
        <v>1.3109999999999999</v>
      </c>
      <c r="O36" s="148">
        <f t="shared" si="0"/>
        <v>65.55</v>
      </c>
      <c r="P36" s="149" t="s">
        <v>9</v>
      </c>
      <c r="Q36" s="159">
        <v>1.3109999999999999</v>
      </c>
      <c r="R36" s="204">
        <f t="shared" ref="R36:R42" si="1">N36-Q36</f>
        <v>0</v>
      </c>
      <c r="S36" s="150">
        <v>0</v>
      </c>
      <c r="T36" s="152" t="str">
        <f>ปริมาณน้ำ!L8</f>
        <v>-</v>
      </c>
      <c r="U36" s="144">
        <v>1E-3</v>
      </c>
      <c r="V36" s="152" t="s">
        <v>9</v>
      </c>
      <c r="W36" s="152">
        <f>ปริมาณน้ำ!I8</f>
        <v>0</v>
      </c>
      <c r="X36" s="151" t="str">
        <f>ปริมาณน้ำ!E8</f>
        <v>-</v>
      </c>
      <c r="Y36" s="153" t="s">
        <v>149</v>
      </c>
      <c r="Z36" s="134"/>
    </row>
    <row r="37" spans="1:28" s="135" customFormat="1" ht="23.4">
      <c r="A37" s="134"/>
      <c r="B37" s="139">
        <v>3</v>
      </c>
      <c r="C37" s="140" t="s">
        <v>72</v>
      </c>
      <c r="D37" s="154">
        <v>1000</v>
      </c>
      <c r="E37" s="142" t="s">
        <v>14</v>
      </c>
      <c r="F37" s="155">
        <v>4.3</v>
      </c>
      <c r="G37" s="155">
        <v>7.0000000000000007E-2</v>
      </c>
      <c r="H37" s="201" t="s">
        <v>109</v>
      </c>
      <c r="I37" s="156">
        <v>4.25</v>
      </c>
      <c r="J37" s="310" t="s">
        <v>9</v>
      </c>
      <c r="K37" s="311"/>
      <c r="L37" s="145" t="s">
        <v>11</v>
      </c>
      <c r="M37" s="157">
        <f>'กษ.นย,ปภ.นย.  '!G11</f>
        <v>28.73</v>
      </c>
      <c r="N37" s="160">
        <f>ปริมาณน้ำ!M9</f>
        <v>1.319</v>
      </c>
      <c r="O37" s="148">
        <f t="shared" si="0"/>
        <v>31.035294117647055</v>
      </c>
      <c r="P37" s="149" t="s">
        <v>9</v>
      </c>
      <c r="Q37" s="159">
        <v>1.325</v>
      </c>
      <c r="R37" s="204">
        <f t="shared" si="1"/>
        <v>-6.0000000000000053E-3</v>
      </c>
      <c r="S37" s="150">
        <v>5.0000000000000001E-3</v>
      </c>
      <c r="T37" s="151" t="s">
        <v>9</v>
      </c>
      <c r="U37" s="144">
        <v>1E-3</v>
      </c>
      <c r="V37" s="152" t="s">
        <v>9</v>
      </c>
      <c r="W37" s="152">
        <f>ปริมาณน้ำ!I9</f>
        <v>0</v>
      </c>
      <c r="X37" s="151" t="str">
        <f>ปริมาณน้ำ!E9</f>
        <v>-</v>
      </c>
      <c r="Y37" s="153" t="s">
        <v>149</v>
      </c>
      <c r="Z37" s="134"/>
    </row>
    <row r="38" spans="1:28" s="135" customFormat="1" ht="23.4">
      <c r="A38" s="134"/>
      <c r="B38" s="139">
        <v>4</v>
      </c>
      <c r="C38" s="140" t="s">
        <v>73</v>
      </c>
      <c r="D38" s="154">
        <v>1855</v>
      </c>
      <c r="E38" s="142" t="s">
        <v>14</v>
      </c>
      <c r="F38" s="155">
        <v>9.4</v>
      </c>
      <c r="G38" s="155">
        <v>0.12</v>
      </c>
      <c r="H38" s="201" t="s">
        <v>110</v>
      </c>
      <c r="I38" s="156">
        <v>8.8699999999999992</v>
      </c>
      <c r="J38" s="310" t="s">
        <v>9</v>
      </c>
      <c r="K38" s="311"/>
      <c r="L38" s="145" t="s">
        <v>11</v>
      </c>
      <c r="M38" s="157">
        <f>'กษ.นย,ปภ.นย.  '!G12</f>
        <v>37.93</v>
      </c>
      <c r="N38" s="160">
        <f>ปริมาณน้ำ!M10</f>
        <v>2.3479999999999999</v>
      </c>
      <c r="O38" s="148">
        <f t="shared" si="0"/>
        <v>26.471251409244644</v>
      </c>
      <c r="P38" s="149" t="s">
        <v>9</v>
      </c>
      <c r="Q38" s="159">
        <v>2.36</v>
      </c>
      <c r="R38" s="204">
        <f t="shared" si="1"/>
        <v>-1.2000000000000011E-2</v>
      </c>
      <c r="S38" s="150">
        <v>1.0999999999999999E-2</v>
      </c>
      <c r="T38" s="151" t="s">
        <v>9</v>
      </c>
      <c r="U38" s="144">
        <v>1E-3</v>
      </c>
      <c r="V38" s="152" t="s">
        <v>9</v>
      </c>
      <c r="W38" s="152">
        <f>ปริมาณน้ำ!I10</f>
        <v>0</v>
      </c>
      <c r="X38" s="151" t="str">
        <f>ปริมาณน้ำ!E10</f>
        <v>-</v>
      </c>
      <c r="Y38" s="153" t="s">
        <v>149</v>
      </c>
      <c r="Z38" s="134"/>
    </row>
    <row r="39" spans="1:28" s="135" customFormat="1" ht="23.25" customHeight="1">
      <c r="A39" s="134"/>
      <c r="B39" s="139">
        <v>5</v>
      </c>
      <c r="C39" s="140" t="s">
        <v>74</v>
      </c>
      <c r="D39" s="154">
        <v>2143</v>
      </c>
      <c r="E39" s="142" t="s">
        <v>111</v>
      </c>
      <c r="F39" s="155">
        <v>1.472</v>
      </c>
      <c r="G39" s="155">
        <v>0.05</v>
      </c>
      <c r="H39" s="201" t="s">
        <v>112</v>
      </c>
      <c r="I39" s="156">
        <v>1.1399999999999999</v>
      </c>
      <c r="J39" s="310" t="s">
        <v>9</v>
      </c>
      <c r="K39" s="311"/>
      <c r="L39" s="145" t="s">
        <v>11</v>
      </c>
      <c r="M39" s="157">
        <f>'กษ.นย,ปภ.นย.  '!G13</f>
        <v>53.67</v>
      </c>
      <c r="N39" s="160">
        <f>ปริมาณน้ำ!M11</f>
        <v>0.98599999999999999</v>
      </c>
      <c r="O39" s="161">
        <f t="shared" si="0"/>
        <v>86.491228070175438</v>
      </c>
      <c r="P39" s="149" t="s">
        <v>9</v>
      </c>
      <c r="Q39" s="159">
        <v>0.98599999999999999</v>
      </c>
      <c r="R39" s="204">
        <f t="shared" si="1"/>
        <v>0</v>
      </c>
      <c r="S39" s="150">
        <v>0</v>
      </c>
      <c r="T39" s="151" t="s">
        <v>9</v>
      </c>
      <c r="U39" s="144">
        <v>0</v>
      </c>
      <c r="V39" s="151" t="s">
        <v>9</v>
      </c>
      <c r="W39" s="152">
        <f>ปริมาณน้ำ!I11</f>
        <v>0</v>
      </c>
      <c r="X39" s="151" t="s">
        <v>9</v>
      </c>
      <c r="Y39" s="153" t="s">
        <v>149</v>
      </c>
      <c r="Z39" s="134"/>
    </row>
    <row r="40" spans="1:28" s="135" customFormat="1" ht="23.4">
      <c r="A40" s="134"/>
      <c r="B40" s="139">
        <v>6</v>
      </c>
      <c r="C40" s="140" t="s">
        <v>76</v>
      </c>
      <c r="D40" s="154">
        <v>507</v>
      </c>
      <c r="E40" s="142" t="s">
        <v>111</v>
      </c>
      <c r="F40" s="155">
        <v>0.89300000000000002</v>
      </c>
      <c r="G40" s="155">
        <v>3.4000000000000002E-2</v>
      </c>
      <c r="H40" s="155" t="s">
        <v>113</v>
      </c>
      <c r="I40" s="156">
        <v>0.8</v>
      </c>
      <c r="J40" s="310" t="s">
        <v>9</v>
      </c>
      <c r="K40" s="311"/>
      <c r="L40" s="145" t="s">
        <v>11</v>
      </c>
      <c r="M40" s="157">
        <f>'กษ.นย,ปภ.นย.  '!G15</f>
        <v>51.24</v>
      </c>
      <c r="N40" s="205">
        <f>ปริมาณน้ำ!M13</f>
        <v>0.21</v>
      </c>
      <c r="O40" s="148">
        <f>(N40/I40)*100</f>
        <v>26.249999999999996</v>
      </c>
      <c r="P40" s="149" t="s">
        <v>9</v>
      </c>
      <c r="Q40" s="159">
        <v>0.21</v>
      </c>
      <c r="R40" s="204">
        <f>N40-Q40</f>
        <v>0</v>
      </c>
      <c r="S40" s="150">
        <v>0</v>
      </c>
      <c r="T40" s="151" t="s">
        <v>9</v>
      </c>
      <c r="U40" s="144">
        <v>0</v>
      </c>
      <c r="V40" s="151" t="s">
        <v>9</v>
      </c>
      <c r="W40" s="152">
        <f>ปริมาณน้ำ!I13</f>
        <v>0</v>
      </c>
      <c r="X40" s="151" t="s">
        <v>9</v>
      </c>
      <c r="Y40" s="153" t="s">
        <v>149</v>
      </c>
      <c r="Z40" s="134"/>
    </row>
    <row r="41" spans="1:28" s="135" customFormat="1" ht="23.4">
      <c r="A41" s="134"/>
      <c r="B41" s="139">
        <v>7</v>
      </c>
      <c r="C41" s="140" t="s">
        <v>75</v>
      </c>
      <c r="D41" s="154">
        <v>1239</v>
      </c>
      <c r="E41" s="142" t="s">
        <v>111</v>
      </c>
      <c r="F41" s="155">
        <v>7.75</v>
      </c>
      <c r="G41" s="155">
        <v>0.2</v>
      </c>
      <c r="H41" s="201" t="s">
        <v>153</v>
      </c>
      <c r="I41" s="156">
        <v>7.6</v>
      </c>
      <c r="J41" s="310" t="s">
        <v>9</v>
      </c>
      <c r="K41" s="311"/>
      <c r="L41" s="145" t="s">
        <v>11</v>
      </c>
      <c r="M41" s="163">
        <f>'กษ.นย,ปภ.นย.  '!G14</f>
        <v>48.91</v>
      </c>
      <c r="N41" s="162">
        <f>ปริมาณน้ำ!M12</f>
        <v>3.8639999999999999</v>
      </c>
      <c r="O41" s="148">
        <f t="shared" si="0"/>
        <v>50.842105263157897</v>
      </c>
      <c r="P41" s="149" t="s">
        <v>9</v>
      </c>
      <c r="Q41" s="159">
        <v>3.8639999999999999</v>
      </c>
      <c r="R41" s="204">
        <f t="shared" si="1"/>
        <v>0</v>
      </c>
      <c r="S41" s="150">
        <v>0</v>
      </c>
      <c r="T41" s="152" t="str">
        <f>ปริมาณน้ำ!L12</f>
        <v>-</v>
      </c>
      <c r="U41" s="144">
        <v>1E-3</v>
      </c>
      <c r="V41" s="151" t="s">
        <v>9</v>
      </c>
      <c r="W41" s="152">
        <f>ปริมาณน้ำ!I12</f>
        <v>0</v>
      </c>
      <c r="X41" s="151" t="str">
        <f>ปริมาณน้ำ!E12</f>
        <v>-</v>
      </c>
      <c r="Y41" s="153" t="s">
        <v>149</v>
      </c>
      <c r="Z41" s="134"/>
    </row>
    <row r="42" spans="1:28" s="135" customFormat="1" ht="23.4">
      <c r="A42" s="134"/>
      <c r="B42" s="139">
        <v>8</v>
      </c>
      <c r="C42" s="140" t="s">
        <v>77</v>
      </c>
      <c r="D42" s="154">
        <v>2491</v>
      </c>
      <c r="E42" s="142" t="s">
        <v>111</v>
      </c>
      <c r="F42" s="155">
        <v>3.5</v>
      </c>
      <c r="G42" s="155">
        <v>0.111</v>
      </c>
      <c r="H42" s="201" t="s">
        <v>114</v>
      </c>
      <c r="I42" s="156">
        <v>3.1</v>
      </c>
      <c r="J42" s="310" t="s">
        <v>9</v>
      </c>
      <c r="K42" s="311"/>
      <c r="L42" s="145" t="s">
        <v>11</v>
      </c>
      <c r="M42" s="163">
        <f>'กษ.นย,ปภ.นย.  '!G16</f>
        <v>60.08</v>
      </c>
      <c r="N42" s="162">
        <f>ปริมาณน้ำ!M14</f>
        <v>2.2069999999999999</v>
      </c>
      <c r="O42" s="148">
        <f t="shared" si="0"/>
        <v>71.193548387096769</v>
      </c>
      <c r="P42" s="149" t="s">
        <v>9</v>
      </c>
      <c r="Q42" s="159">
        <v>2.2090000000000001</v>
      </c>
      <c r="R42" s="204">
        <f t="shared" si="1"/>
        <v>-2.0000000000002238E-3</v>
      </c>
      <c r="S42" s="150">
        <v>1E-3</v>
      </c>
      <c r="T42" s="151" t="s">
        <v>9</v>
      </c>
      <c r="U42" s="144">
        <v>1E-3</v>
      </c>
      <c r="V42" s="151" t="s">
        <v>9</v>
      </c>
      <c r="W42" s="152">
        <f>ปริมาณน้ำ!I14</f>
        <v>0</v>
      </c>
      <c r="X42" s="151" t="str">
        <f>ปริมาณน้ำ!E14</f>
        <v>-</v>
      </c>
      <c r="Y42" s="153" t="s">
        <v>149</v>
      </c>
      <c r="Z42" s="134"/>
      <c r="AB42" s="135" t="s">
        <v>40</v>
      </c>
    </row>
    <row r="43" spans="1:28" s="135" customFormat="1" ht="23.25" customHeight="1">
      <c r="A43" s="215"/>
      <c r="B43" s="322" t="s">
        <v>152</v>
      </c>
      <c r="C43" s="323"/>
      <c r="D43" s="323"/>
      <c r="E43" s="323"/>
      <c r="F43" s="323"/>
      <c r="G43" s="323"/>
      <c r="H43" s="324"/>
      <c r="I43" s="328">
        <v>251.76</v>
      </c>
      <c r="J43" s="209"/>
      <c r="K43" s="209"/>
      <c r="L43" s="210"/>
      <c r="M43" s="216"/>
      <c r="N43" s="330">
        <f>N35+N36+N37+N38+N39+N41+N40+N42</f>
        <v>116.32499999999999</v>
      </c>
      <c r="O43" s="332">
        <f>N43*100/I43</f>
        <v>46.204718779790269</v>
      </c>
      <c r="P43" s="349"/>
      <c r="Q43" s="211"/>
      <c r="R43" s="211"/>
      <c r="S43" s="208"/>
      <c r="T43" s="212"/>
      <c r="U43" s="213"/>
      <c r="V43" s="212"/>
      <c r="W43" s="208"/>
      <c r="X43" s="212"/>
      <c r="Y43" s="214"/>
      <c r="Z43" s="134"/>
      <c r="AB43" s="219" t="e">
        <f>+I35+J36+I37+I38+J39+I41+J40+J42</f>
        <v>#VALUE!</v>
      </c>
    </row>
    <row r="44" spans="1:28" s="165" customFormat="1" ht="21" customHeight="1">
      <c r="A44" s="164"/>
      <c r="B44" s="325"/>
      <c r="C44" s="326"/>
      <c r="D44" s="326"/>
      <c r="E44" s="326"/>
      <c r="F44" s="326"/>
      <c r="G44" s="326"/>
      <c r="H44" s="327"/>
      <c r="I44" s="329"/>
      <c r="M44" s="217"/>
      <c r="N44" s="331"/>
      <c r="O44" s="333"/>
      <c r="P44" s="350"/>
      <c r="Y44" s="166"/>
      <c r="Z44" s="164"/>
    </row>
    <row r="45" spans="1:28" s="165" customFormat="1" ht="21" customHeight="1">
      <c r="A45" s="164"/>
      <c r="B45" s="292" t="s">
        <v>0</v>
      </c>
      <c r="C45" s="294" t="s">
        <v>115</v>
      </c>
      <c r="D45" s="294" t="s">
        <v>116</v>
      </c>
      <c r="E45" s="294" t="s">
        <v>105</v>
      </c>
      <c r="F45" s="294" t="s">
        <v>117</v>
      </c>
      <c r="G45" s="294" t="s">
        <v>118</v>
      </c>
      <c r="H45" s="294" t="s">
        <v>119</v>
      </c>
      <c r="I45" s="294" t="s">
        <v>120</v>
      </c>
      <c r="J45" s="336" t="s">
        <v>7</v>
      </c>
      <c r="K45" s="337"/>
      <c r="L45" s="337"/>
      <c r="M45" s="337"/>
      <c r="N45" s="337"/>
      <c r="O45" s="338"/>
      <c r="P45" s="339" t="s">
        <v>115</v>
      </c>
      <c r="Q45" s="340"/>
      <c r="R45" s="340"/>
      <c r="S45" s="340"/>
      <c r="T45" s="340"/>
      <c r="U45" s="340"/>
      <c r="V45" s="340"/>
      <c r="W45" s="296" t="s">
        <v>99</v>
      </c>
      <c r="X45" s="341" t="s">
        <v>13</v>
      </c>
      <c r="Y45" s="342"/>
      <c r="Z45" s="164"/>
    </row>
    <row r="46" spans="1:28" s="165" customFormat="1" ht="63">
      <c r="A46" s="164"/>
      <c r="B46" s="293"/>
      <c r="C46" s="295"/>
      <c r="D46" s="295"/>
      <c r="E46" s="295"/>
      <c r="F46" s="295"/>
      <c r="G46" s="295"/>
      <c r="H46" s="295"/>
      <c r="I46" s="295"/>
      <c r="J46" s="343" t="s">
        <v>121</v>
      </c>
      <c r="K46" s="344"/>
      <c r="L46" s="345" t="s">
        <v>122</v>
      </c>
      <c r="M46" s="346"/>
      <c r="N46" s="167" t="s">
        <v>123</v>
      </c>
      <c r="O46" s="168" t="s">
        <v>124</v>
      </c>
      <c r="P46" s="169" t="s">
        <v>125</v>
      </c>
      <c r="Q46" s="169" t="s">
        <v>126</v>
      </c>
      <c r="R46" s="169" t="s">
        <v>127</v>
      </c>
      <c r="S46" s="169" t="s">
        <v>128</v>
      </c>
      <c r="T46" s="169" t="s">
        <v>129</v>
      </c>
      <c r="U46" s="169" t="s">
        <v>130</v>
      </c>
      <c r="V46" s="169" t="s">
        <v>131</v>
      </c>
      <c r="W46" s="297"/>
      <c r="X46" s="341"/>
      <c r="Y46" s="342"/>
      <c r="Z46" s="164"/>
    </row>
    <row r="47" spans="1:28" s="165" customFormat="1" ht="22.5" customHeight="1">
      <c r="A47" s="164"/>
      <c r="B47" s="137"/>
      <c r="C47" s="138"/>
      <c r="D47" s="138" t="s">
        <v>104</v>
      </c>
      <c r="E47" s="138" t="s">
        <v>156</v>
      </c>
      <c r="F47" s="193" t="s">
        <v>132</v>
      </c>
      <c r="G47" s="193" t="s">
        <v>132</v>
      </c>
      <c r="H47" s="193" t="s">
        <v>132</v>
      </c>
      <c r="I47" s="193" t="s">
        <v>29</v>
      </c>
      <c r="J47" s="347" t="s">
        <v>132</v>
      </c>
      <c r="K47" s="348"/>
      <c r="L47" s="347" t="s">
        <v>132</v>
      </c>
      <c r="M47" s="348"/>
      <c r="N47" s="198" t="s">
        <v>133</v>
      </c>
      <c r="O47" s="199"/>
      <c r="P47" s="200" t="s">
        <v>134</v>
      </c>
      <c r="Q47" s="200" t="s">
        <v>134</v>
      </c>
      <c r="R47" s="200" t="s">
        <v>135</v>
      </c>
      <c r="S47" s="200" t="s">
        <v>136</v>
      </c>
      <c r="T47" s="200" t="s">
        <v>137</v>
      </c>
      <c r="U47" s="200" t="s">
        <v>138</v>
      </c>
      <c r="V47" s="200" t="s">
        <v>138</v>
      </c>
      <c r="W47" s="197" t="s">
        <v>12</v>
      </c>
      <c r="X47" s="341"/>
      <c r="Y47" s="342"/>
      <c r="Z47" s="164"/>
    </row>
    <row r="48" spans="1:28" s="165" customFormat="1" ht="23.4">
      <c r="A48" s="134"/>
      <c r="B48" s="139">
        <v>1</v>
      </c>
      <c r="C48" s="140" t="s">
        <v>139</v>
      </c>
      <c r="D48" s="170">
        <v>16482</v>
      </c>
      <c r="E48" s="171" t="s">
        <v>140</v>
      </c>
      <c r="F48" s="172" t="s">
        <v>141</v>
      </c>
      <c r="G48" s="148">
        <v>6</v>
      </c>
      <c r="H48" s="173">
        <v>12.8</v>
      </c>
      <c r="I48" s="174" t="s">
        <v>142</v>
      </c>
      <c r="J48" s="145" t="s">
        <v>11</v>
      </c>
      <c r="K48" s="202">
        <f>ปริมาณน้ำ!C18</f>
        <v>9.65</v>
      </c>
      <c r="L48" s="175"/>
      <c r="M48" s="176" t="str">
        <f>ปริมาณน้ำ!D18</f>
        <v xml:space="preserve">  -</v>
      </c>
      <c r="N48" s="176" t="s">
        <v>9</v>
      </c>
      <c r="O48" s="177" t="s">
        <v>9</v>
      </c>
      <c r="P48" s="178" t="s">
        <v>143</v>
      </c>
      <c r="Q48" s="179" t="s">
        <v>9</v>
      </c>
      <c r="R48" s="179" t="s">
        <v>9</v>
      </c>
      <c r="S48" s="249" t="str">
        <f>ปริมาณน้ำ!K18</f>
        <v>-</v>
      </c>
      <c r="T48" s="179" t="s">
        <v>9</v>
      </c>
      <c r="U48" s="179" t="s">
        <v>9</v>
      </c>
      <c r="V48" s="179" t="s">
        <v>9</v>
      </c>
      <c r="W48" s="177" t="str">
        <f>ปริมาณน้ำ!E18</f>
        <v>-</v>
      </c>
      <c r="X48" s="334" t="s">
        <v>149</v>
      </c>
      <c r="Y48" s="335"/>
      <c r="Z48" s="164"/>
    </row>
    <row r="49" spans="1:26" ht="24" thickBot="1">
      <c r="A49" s="134"/>
      <c r="B49" s="180">
        <v>2</v>
      </c>
      <c r="C49" s="181" t="s">
        <v>144</v>
      </c>
      <c r="D49" s="182">
        <v>18631</v>
      </c>
      <c r="E49" s="183" t="s">
        <v>10</v>
      </c>
      <c r="F49" s="184" t="s">
        <v>145</v>
      </c>
      <c r="G49" s="185">
        <v>2.8</v>
      </c>
      <c r="H49" s="186">
        <v>9</v>
      </c>
      <c r="I49" s="187" t="s">
        <v>146</v>
      </c>
      <c r="J49" s="188" t="s">
        <v>11</v>
      </c>
      <c r="K49" s="203">
        <f>ปริมาณน้ำ!C15</f>
        <v>2.93</v>
      </c>
      <c r="L49" s="189"/>
      <c r="M49" s="190" t="str">
        <f>ปริมาณน้ำ!D15</f>
        <v xml:space="preserve">  -</v>
      </c>
      <c r="N49" s="190" t="s">
        <v>9</v>
      </c>
      <c r="O49" s="191" t="s">
        <v>9</v>
      </c>
      <c r="P49" s="191" t="s">
        <v>147</v>
      </c>
      <c r="Q49" s="191" t="s">
        <v>9</v>
      </c>
      <c r="R49" s="191" t="s">
        <v>9</v>
      </c>
      <c r="S49" s="220" t="str">
        <f>ปริมาณน้ำ!K15</f>
        <v>-</v>
      </c>
      <c r="T49" s="192" t="s">
        <v>9</v>
      </c>
      <c r="U49" s="192" t="s">
        <v>9</v>
      </c>
      <c r="V49" s="192" t="s">
        <v>9</v>
      </c>
      <c r="W49" s="191" t="str">
        <f>ปริมาณน้ำ!E15</f>
        <v>-</v>
      </c>
      <c r="X49" s="334" t="s">
        <v>149</v>
      </c>
      <c r="Y49" s="335"/>
      <c r="Z49" s="72"/>
    </row>
    <row r="50" spans="1:26" ht="20.100000000000001" customHeight="1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</sheetData>
  <mergeCells count="56">
    <mergeCell ref="N43:N44"/>
    <mergeCell ref="O43:O44"/>
    <mergeCell ref="X48:Y48"/>
    <mergeCell ref="X49:Y49"/>
    <mergeCell ref="H45:H46"/>
    <mergeCell ref="I45:I46"/>
    <mergeCell ref="J45:O45"/>
    <mergeCell ref="P45:V45"/>
    <mergeCell ref="W45:W46"/>
    <mergeCell ref="X45:Y47"/>
    <mergeCell ref="J46:K46"/>
    <mergeCell ref="L46:M46"/>
    <mergeCell ref="J47:K47"/>
    <mergeCell ref="L47:M47"/>
    <mergeCell ref="P43:P44"/>
    <mergeCell ref="J39:K39"/>
    <mergeCell ref="J40:K40"/>
    <mergeCell ref="J41:K41"/>
    <mergeCell ref="J42:K42"/>
    <mergeCell ref="B45:B46"/>
    <mergeCell ref="C45:C46"/>
    <mergeCell ref="D45:D46"/>
    <mergeCell ref="E45:E46"/>
    <mergeCell ref="F45:F46"/>
    <mergeCell ref="G45:G46"/>
    <mergeCell ref="B43:H44"/>
    <mergeCell ref="I43:I44"/>
    <mergeCell ref="U32:U33"/>
    <mergeCell ref="V32:V33"/>
    <mergeCell ref="W32:W33"/>
    <mergeCell ref="J34:K34"/>
    <mergeCell ref="L34:M34"/>
    <mergeCell ref="R32:R33"/>
    <mergeCell ref="S32:S33"/>
    <mergeCell ref="L33:M33"/>
    <mergeCell ref="J38:K38"/>
    <mergeCell ref="T32:T33"/>
    <mergeCell ref="J35:K35"/>
    <mergeCell ref="J36:K36"/>
    <mergeCell ref="J37:K37"/>
    <mergeCell ref="B2:Y2"/>
    <mergeCell ref="B3:Y3"/>
    <mergeCell ref="B4:Y4"/>
    <mergeCell ref="B32:B33"/>
    <mergeCell ref="C32:C33"/>
    <mergeCell ref="D32:D33"/>
    <mergeCell ref="E32:E33"/>
    <mergeCell ref="F32:F33"/>
    <mergeCell ref="G32:G33"/>
    <mergeCell ref="H32:H33"/>
    <mergeCell ref="X32:X33"/>
    <mergeCell ref="Y32:Y34"/>
    <mergeCell ref="I32:I33"/>
    <mergeCell ref="J32:K33"/>
    <mergeCell ref="L32:P32"/>
    <mergeCell ref="Q32:Q33"/>
  </mergeCells>
  <pageMargins left="0.7" right="0.7" top="0.75" bottom="0.75" header="0.3" footer="0.3"/>
  <pageSetup orientation="portrait" horizontalDpi="4294967293" verticalDpi="0" r:id="rId1"/>
  <ignoredErrors>
    <ignoredError sqref="H35:H39 H42 H40:H41 F48:I4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1</vt:i4>
      </vt:variant>
    </vt:vector>
  </HeadingPairs>
  <TitlesOfParts>
    <vt:vector size="6" baseType="lpstr">
      <vt:lpstr>ปริมาณน้ำ</vt:lpstr>
      <vt:lpstr>กษ.นย,ปภ.นย.  </vt:lpstr>
      <vt:lpstr>กรม</vt:lpstr>
      <vt:lpstr>Sheet1</vt:lpstr>
      <vt:lpstr>Face</vt:lpstr>
      <vt:lpstr>ปริมาณน้ำ!Print_Area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เรณู นคร</cp:lastModifiedBy>
  <cp:lastPrinted>2019-09-20T02:22:05Z</cp:lastPrinted>
  <dcterms:created xsi:type="dcterms:W3CDTF">2016-04-28T07:03:24Z</dcterms:created>
  <dcterms:modified xsi:type="dcterms:W3CDTF">2021-02-22T09:21:22Z</dcterms:modified>
</cp:coreProperties>
</file>