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รรณิกา\งานพัสดุ\ปีงบ 2568\รายงาน\รายงานจัดซื้อจัดจ้างประจำเดือน\"/>
    </mc:Choice>
  </mc:AlternateContent>
  <xr:revisionPtr revIDLastSave="0" documentId="13_ncr:1_{D16CA3D3-BA4E-4039-BA06-6F22039283AA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ตค67" sheetId="12" r:id="rId1"/>
    <sheet name="พย.67" sheetId="21" r:id="rId2"/>
    <sheet name="ธค.67" sheetId="22" r:id="rId3"/>
    <sheet name="มค.68" sheetId="23" r:id="rId4"/>
    <sheet name="กพ.68" sheetId="24" r:id="rId5"/>
    <sheet name="มีค.68" sheetId="25" r:id="rId6"/>
  </sheets>
  <definedNames>
    <definedName name="_xlnm.Print_Titles" localSheetId="4">กพ.68!$1:$6</definedName>
    <definedName name="_xlnm.Print_Titles" localSheetId="0">ตค67!$1:$6</definedName>
    <definedName name="_xlnm.Print_Titles" localSheetId="2">ธค.67!$1:$6</definedName>
    <definedName name="_xlnm.Print_Titles" localSheetId="1">พย.67!$1:$6</definedName>
    <definedName name="_xlnm.Print_Titles" localSheetId="3">มค.68!$1:$6</definedName>
    <definedName name="_xlnm.Print_Titles" localSheetId="5">มีค.68!$1:$6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25" l="1"/>
  <c r="C20" i="25"/>
  <c r="F16" i="25"/>
  <c r="F15" i="25"/>
  <c r="F29" i="25"/>
  <c r="F34" i="25"/>
  <c r="C41" i="25"/>
  <c r="F40" i="25"/>
  <c r="C38" i="25"/>
  <c r="F37" i="25"/>
  <c r="C35" i="25"/>
  <c r="F33" i="25"/>
  <c r="C31" i="25"/>
  <c r="F30" i="25"/>
  <c r="C27" i="25"/>
  <c r="F26" i="25"/>
  <c r="C24" i="25"/>
  <c r="F22" i="25"/>
  <c r="F14" i="25"/>
  <c r="F13" i="25"/>
  <c r="F12" i="25"/>
  <c r="F11" i="25"/>
  <c r="F10" i="25"/>
  <c r="F9" i="25"/>
  <c r="F8" i="25"/>
  <c r="F24" i="24"/>
  <c r="C15" i="24"/>
  <c r="F30" i="24"/>
  <c r="C31" i="24"/>
  <c r="C45" i="25" l="1"/>
  <c r="C28" i="24"/>
  <c r="C28" i="23"/>
  <c r="C22" i="22"/>
  <c r="C12" i="21"/>
  <c r="C24" i="21"/>
  <c r="C21" i="21"/>
  <c r="C16" i="21"/>
  <c r="C25" i="24"/>
  <c r="C22" i="24"/>
  <c r="F21" i="24"/>
  <c r="C19" i="24"/>
  <c r="C32" i="24" s="1"/>
  <c r="F18" i="24"/>
  <c r="F17" i="24"/>
  <c r="F14" i="24"/>
  <c r="F13" i="24"/>
  <c r="F12" i="24"/>
  <c r="F27" i="24"/>
  <c r="F11" i="24"/>
  <c r="F10" i="24"/>
  <c r="F9" i="24"/>
  <c r="F8" i="24"/>
  <c r="C25" i="23" l="1"/>
  <c r="C22" i="23"/>
  <c r="C19" i="23"/>
  <c r="C15" i="23"/>
  <c r="F14" i="23"/>
  <c r="F13" i="23"/>
  <c r="F21" i="23"/>
  <c r="F18" i="23"/>
  <c r="F17" i="23"/>
  <c r="F12" i="23"/>
  <c r="F27" i="23"/>
  <c r="F11" i="23"/>
  <c r="F10" i="23"/>
  <c r="F9" i="23"/>
  <c r="F8" i="23"/>
  <c r="C18" i="22"/>
  <c r="C13" i="22"/>
  <c r="C23" i="22" s="1"/>
  <c r="F17" i="22"/>
  <c r="F12" i="22"/>
  <c r="F8" i="22"/>
  <c r="F20" i="22"/>
  <c r="F16" i="22"/>
  <c r="F15" i="22"/>
  <c r="F21" i="22"/>
  <c r="F11" i="22"/>
  <c r="F10" i="22"/>
  <c r="F9" i="22"/>
  <c r="F20" i="21"/>
  <c r="F19" i="21"/>
  <c r="F18" i="21"/>
  <c r="C10" i="12"/>
  <c r="C29" i="23" l="1"/>
  <c r="F23" i="21"/>
  <c r="F11" i="21"/>
  <c r="F15" i="21"/>
  <c r="F14" i="21"/>
  <c r="F10" i="21"/>
  <c r="F9" i="21"/>
  <c r="F8" i="21"/>
  <c r="F9" i="12"/>
  <c r="F8" i="12"/>
  <c r="C25" i="21"/>
</calcChain>
</file>

<file path=xl/sharedStrings.xml><?xml version="1.0" encoding="utf-8"?>
<sst xmlns="http://schemas.openxmlformats.org/spreadsheetml/2006/main" count="352" uniqueCount="124">
  <si>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</si>
  <si>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</si>
  <si>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</si>
  <si>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</si>
  <si>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</si>
  <si>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</si>
  <si>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</si>
  <si>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</si>
  <si>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</si>
  <si>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</si>
  <si>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</si>
  <si>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</si>
  <si>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</si>
  <si>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</si>
  <si>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</si>
  <si>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</si>
  <si>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นางบุญรัตน์  ธิวโต</t>
  </si>
  <si>
    <t>นายพินิจ  วงศ์ดวงจันทร์</t>
  </si>
  <si>
    <t>นางณิศาชล  อินโสม</t>
  </si>
  <si>
    <t>นางสาวมาลัย  ทรายทวีป</t>
  </si>
  <si>
    <t>3</t>
  </si>
  <si>
    <t>2</t>
  </si>
  <si>
    <t>นางสาวจิรปรียา  ธารทองกร</t>
  </si>
  <si>
    <t>หจก.กวงเชียง (2537)</t>
  </si>
  <si>
    <t>โครงการฝนหลวง</t>
  </si>
  <si>
    <t>รวม</t>
  </si>
  <si>
    <t>บมจ.ธนาคารกรุงไทย เพื่อชำระบัตรเติมน้ำมัน</t>
  </si>
  <si>
    <t>กองทุนหมุนเวียนเพื่อการกู้ยืมแก่เกษตรกรและผู้ยากจน</t>
  </si>
  <si>
    <t xml:space="preserve">                                                                                     </t>
  </si>
  <si>
    <t>รวมเป็นเงินทั้งสิ้น (ข้อ 1 - 3)</t>
  </si>
  <si>
    <t>สรุปผลการจัดซื้อ  จัดจ้าง  ประจำเดือน ตุลาคม 2567</t>
  </si>
  <si>
    <t xml:space="preserve"> - ค่าไปรษณีย์ เดือน กันยายน 2567</t>
  </si>
  <si>
    <t xml:space="preserve"> - ค่าพวงมาลา วันปิยมหาราช วันที่ 23 ตุลาคม 2567</t>
  </si>
  <si>
    <t>สรุปผลการจัดซื้อ  จัดจ้าง  ประจำเดือน พฤศจิกายน 2567</t>
  </si>
  <si>
    <t xml:space="preserve"> - ค่าไปรษณีย์ เดือน ตุลาคม 2567</t>
  </si>
  <si>
    <t xml:space="preserve"> - ค่าจัดซื้อครุภัณฑ์คอมพิวเตอร์</t>
  </si>
  <si>
    <t xml:space="preserve"> - ค่าวัสดุเชื้อเพลิงและหล่อลื่น เดือน ตุลาคม 2567</t>
  </si>
  <si>
    <t xml:space="preserve"> - ค่าจ้างเหมาพนักงานขับรถยนต์ เดือน ตุลาคม 2567</t>
  </si>
  <si>
    <t xml:space="preserve"> - ค่าจ้างเหมาแม่บ้านทำความสะอาด เดือน ตุลาคม 2567</t>
  </si>
  <si>
    <t xml:space="preserve"> - ค่าจ้างเหมาบริการลูกจ้างกองทุนฯ เดือน ตุลาคม 2567</t>
  </si>
  <si>
    <t xml:space="preserve"> - ค่าจ้างเหมาจัดเตรียม ตกแต่งสถานที่ พร้อมจัดเก็บงานวันพระบิดาแห่งฝนหลวง (14 พฤศจิกายน 2567)</t>
  </si>
  <si>
    <t>นายสัญญา  กุจนา</t>
  </si>
  <si>
    <t xml:space="preserve"> - ค่าจ้างจัดทำพานพุ่มดอกไม้สด 2 พาน </t>
  </si>
  <si>
    <t xml:space="preserve"> - ค่าจัดซื้อเครื่องทองน้อย</t>
  </si>
  <si>
    <t>ว. 119</t>
  </si>
  <si>
    <t>ร้านใจดีสังฆภัณฑ์</t>
  </si>
  <si>
    <t>สรุปผลการจัดซื้อ  จัดจ้าง  ประจำเดือน ธันวาคม 2567</t>
  </si>
  <si>
    <t xml:space="preserve"> - ค่าจ้างเหมาพนักงานขับรถยนต์ เดือน พฤศจิกายน 2567</t>
  </si>
  <si>
    <t xml:space="preserve"> - ค่าจ้างเหมาแม่บ้านทำความสะอาด เดือน พฤศจิกายน 2567</t>
  </si>
  <si>
    <t>นายปิยพงศ์  วงศ์วาน</t>
  </si>
  <si>
    <t xml:space="preserve"> - ค่าจ้างเหมาบริการลูกจ้างกองทุนฯ เดือน พฤศจิกายน 2567</t>
  </si>
  <si>
    <t xml:space="preserve"> - ค่าไปรษณีย์ เดือน พฤศจิกายน 2567</t>
  </si>
  <si>
    <t xml:space="preserve"> - ค่าวัสดุเชื้อเพลิงและหล่อลื่น เดือน พฤศจิกายน 2567</t>
  </si>
  <si>
    <t xml:space="preserve"> - ค่าพานพุ่มดอกไม้สดวันที่ 5 ธันวาคม 2567</t>
  </si>
  <si>
    <t>โครงการสนับสนุนการขับเคลื่อนงานด้านการเกษตรระดับพื้นที่</t>
  </si>
  <si>
    <t xml:space="preserve"> - จัดทำสื่อประชาสัมพันธ์ (สติ๊กเกอร์ตราสัญลักษณ์กระทรวงฯ)</t>
  </si>
  <si>
    <t>บริษัทนครพนมอิงค์เจท เอ็กซิบิชั่น จำกัด</t>
  </si>
  <si>
    <t xml:space="preserve"> - ค่าวัสดุสำนักงาน ประชุม อบก.ส่วนจังหวัดครั้งที่ 3/2567</t>
  </si>
  <si>
    <t>ร้านคลังครุภัณฑ์</t>
  </si>
  <si>
    <t xml:space="preserve"> - ค่าจ้างเหมาพนักงานขับรถยนต์ เดือน ธันวาคม 2567</t>
  </si>
  <si>
    <t xml:space="preserve"> - ค่าจ้างเหมาแม่บ้านทำความสะอาด เดือน ธันวาคม 2567</t>
  </si>
  <si>
    <t xml:space="preserve"> - ค่าไปรษณีย์ เดือน ธันวาคม 2567</t>
  </si>
  <si>
    <t xml:space="preserve"> - ค่าวัสดุเชื้อเพลิงและหล่อลื่น เดือน ธันวาคม 2567</t>
  </si>
  <si>
    <t xml:space="preserve"> - ค่าวัสดุน้ำดื่มสำนักงาน ต.ค.-ธค.67</t>
  </si>
  <si>
    <t>หจก.ธารทิพย์</t>
  </si>
  <si>
    <t xml:space="preserve"> - ค่าพานพุ่มดอกไม้สดวันยุทธหัตถี</t>
  </si>
  <si>
    <t>นางบุญรัตน์ ธิวโต</t>
  </si>
  <si>
    <t xml:space="preserve"> - ค่าจ้างเหมาบริการลูกจ้างกองทุนฯ เดือน ธันวาคม 2567</t>
  </si>
  <si>
    <t>4</t>
  </si>
  <si>
    <t>โครงการส่งเสริมและพัฒนาสินค้าเกษตรชีวภาพ (สมุนไพร)</t>
  </si>
  <si>
    <t xml:space="preserve"> - ค่าป้ายไวนิล</t>
  </si>
  <si>
    <t>โครงการส่งเสริมการบริโภคและการใช้วัตถุดิบสินค้า Q</t>
  </si>
  <si>
    <t xml:space="preserve"> - ค่ากรอบป้ายประชาสัมพันธ์ฯ</t>
  </si>
  <si>
    <t xml:space="preserve"> - วัสดุงานบ้านงานครัว</t>
  </si>
  <si>
    <t>รวมเป็นเงินทั้งสิ้น (ข้อ 1 - 4)</t>
  </si>
  <si>
    <t>นายปิยะพงษ์  วงศ์วาน</t>
  </si>
  <si>
    <t>สรุปผลการจัดซื้อ  จัดจ้าง  ประจำเดือน มกราคม 2568</t>
  </si>
  <si>
    <t>สรุปผลการจัดซื้อ  จัดจ้าง  ประจำเดือน กุมภาพันธ์ 2568</t>
  </si>
  <si>
    <t xml:space="preserve"> - ค่าจ้างเหมาพนักงานขับรถยนต์ เดือน มกราคม 2568</t>
  </si>
  <si>
    <t xml:space="preserve"> - ค่าจ้างเหมาแม่บ้านทำความสะอาด เดือน มกราคม 2568</t>
  </si>
  <si>
    <t xml:space="preserve"> - ค่าไปรษณีย์ เดือน มกราคม 2568</t>
  </si>
  <si>
    <t>ร้านสุชาติสโตร์ 2</t>
  </si>
  <si>
    <t xml:space="preserve"> - ค่าจ้างเหมาบริการลูกจ้างกองทุนฯ เดือน มกราคม 2568</t>
  </si>
  <si>
    <t>นางสาวรัฐพร พรหรมจักร</t>
  </si>
  <si>
    <t>โครงการสนับสนุนการขับเคลื่อนงานด้านการเกษตรในระดับพื้นที่</t>
  </si>
  <si>
    <t>5</t>
  </si>
  <si>
    <t>รวมเป็นเงินทั้งสิ้น (ข้อ 1 - 5)</t>
  </si>
  <si>
    <t xml:space="preserve"> - ค่าวัสดุเชื้อเพลิงและหล่อลื่น เดือน มกราคม 2568</t>
  </si>
  <si>
    <t>6</t>
  </si>
  <si>
    <t>โครงการขับเคลื่อนการเกษตรระดับหมู่บ้านสู่การผลิตสินค้าเกษตรมูลค่าสูง</t>
  </si>
  <si>
    <t xml:space="preserve"> - ค่าวัสดุสำนักงาน</t>
  </si>
  <si>
    <t>โครงการสินค้าเกษตรและบริการมูลค่าสูง 1 ท้องถิ่น 1 สินค้าเกษตร</t>
  </si>
  <si>
    <t xml:space="preserve"> - ค่าจำทำประกันภัยรถยนต์ราชการ 3 คัน (นข 2323,กจ 7284,กง 9057 นพ.)</t>
  </si>
  <si>
    <t xml:space="preserve">บริษัทมิตรแท้ประกันภัย </t>
  </si>
  <si>
    <t xml:space="preserve"> - ค่าเปลี่ยนยางรถยนต์ กจ 7284 นพ</t>
  </si>
  <si>
    <t>หจก.โชคชัยยางยนต์</t>
  </si>
  <si>
    <t>บริษัทนครพนมอิงค์เจท</t>
  </si>
  <si>
    <t>รวมเป็นเงินทั้งสิ้น (ข้อ 1 - 6)</t>
  </si>
  <si>
    <t>สรุปผลการจัดซื้อ  จัดจ้าง  ประจำเดือน มีนาคม 2568</t>
  </si>
  <si>
    <t xml:space="preserve"> - ค่าประชาสัมพันธ์ฯ</t>
  </si>
  <si>
    <t xml:space="preserve"> - ค่าจ้างเหมาพนักงานขับรถยนต์ เดือน กุมภาพันธ์ 2568</t>
  </si>
  <si>
    <t xml:space="preserve"> - ค่าจ้างเหมาแม่บ้านทำความสะอาด เดือน กุมภาพันธ์ 2568</t>
  </si>
  <si>
    <t xml:space="preserve"> - ค่าจ้างเหมาบริการลูกจ้างกองทุนฯ เดือน กุมภาพันธ์ 2568</t>
  </si>
  <si>
    <t xml:space="preserve"> - ค่าไปรษณีย์ เดือน กุมภาพันธ์ 2568</t>
  </si>
  <si>
    <t>7</t>
  </si>
  <si>
    <t>โครงการอันเนื่องมาจากพระราชดำริ</t>
  </si>
  <si>
    <t xml:space="preserve"> - ค่าจ้างเหมาจัดนิทรรศการโครงการอันเนื่องมาจากพระราชดำริ</t>
  </si>
  <si>
    <t>นายวินัย คงยืน</t>
  </si>
  <si>
    <t xml:space="preserve"> - ค่าซ่อมรถยนต์ นข 1826 นพ.</t>
  </si>
  <si>
    <t>ร้านเอ็น.เค.พี.คาร์แคร์</t>
  </si>
  <si>
    <t xml:space="preserve"> - ค่าซ่อมครุภัณฑ์คอมพิวเตอร์</t>
  </si>
  <si>
    <t>ร้านสุธี ไอที</t>
  </si>
  <si>
    <t xml:space="preserve"> - ค่าป้ายประชาสัมพันธ์ (PM2.5)</t>
  </si>
  <si>
    <t>โครงการร้านอาหารปลอดภัยเลือกใช้สินค้าสินค้า Q</t>
  </si>
  <si>
    <t xml:space="preserve"> - ค่าจ้างประชาสัมพันธ์งานตามนโยบายของกระทรวงฯ (ในงานเกษตรลุ่มน้ำโขง ครั้งที่ 26)</t>
  </si>
  <si>
    <t>นายสัญญา กุจนา</t>
  </si>
  <si>
    <t xml:space="preserve"> - ค่าพานพุ่มดอกไม้สด งานวันพัฒนาฝีมือแรงงาน</t>
  </si>
  <si>
    <t xml:space="preserve"> - จ้างเหมาจัดบูธนิทรรศการ (ในงานเกษตรลุ่มน้ำโขง ครั้งที่ 26 )</t>
  </si>
  <si>
    <t>ร้านแม่โจ้การ์เด้น</t>
  </si>
  <si>
    <t xml:space="preserve"> - ค่าวัสดุน้ำมัน เดือน กุมภาพันธ์ 2568</t>
  </si>
  <si>
    <t>บมจ.ธนาคารกรุงไทย จำกัด</t>
  </si>
  <si>
    <t xml:space="preserve"> - ค่าป้ายไวนิลฝึกอบรม</t>
  </si>
  <si>
    <t xml:space="preserve"> - ค่าเปลี่ยนน้ำมันเครื่องรถยนต์ นข 2323 นพ.</t>
  </si>
  <si>
    <t xml:space="preserve"> - ค่าเปลี่ยนน้ำมันเครื่องรถยนต์ กจ 7284 นพ.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</si>
</sst>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 x14ac:knownFonts="1">
    <font>
      <sz val="10"/>
      <name val="Arial"/>
      <charset val="222"/>
    </font>
    <font>
      <sz val="10"/>
      <name val="Arial"/>
      <family val="2"/>
    </font>
    <font>
      <b/>
      <u/>
      <sz val="16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2" fillId="2" borderId="2" xfId="0" applyFont="1" applyFill="1" applyBorder="1" applyAlignment="1">
      <alignment shrinkToFit="1"/>
    </xf>
    <xf numFmtId="49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43" fontId="6" fillId="0" borderId="1" xfId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shrinkToFit="1"/>
    </xf>
    <xf numFmtId="49" fontId="5" fillId="0" borderId="2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center" shrinkToFit="1"/>
    </xf>
    <xf numFmtId="43" fontId="6" fillId="0" borderId="2" xfId="1" applyFont="1" applyBorder="1" applyAlignment="1">
      <alignment horizontal="center" shrinkToFit="1"/>
    </xf>
    <xf numFmtId="0" fontId="5" fillId="0" borderId="2" xfId="0" applyFont="1" applyBorder="1" applyAlignment="1">
      <alignment shrinkToFit="1"/>
    </xf>
    <xf numFmtId="49" fontId="5" fillId="0" borderId="3" xfId="0" applyNumberFormat="1" applyFont="1" applyBorder="1" applyAlignment="1">
      <alignment horizontal="center" shrinkToFit="1"/>
    </xf>
    <xf numFmtId="0" fontId="7" fillId="0" borderId="3" xfId="0" applyFont="1" applyBorder="1" applyAlignment="1">
      <alignment horizontal="left" shrinkToFit="1"/>
    </xf>
    <xf numFmtId="43" fontId="6" fillId="0" borderId="3" xfId="1" applyFont="1" applyBorder="1" applyAlignment="1">
      <alignment horizontal="center" shrinkToFit="1"/>
    </xf>
    <xf numFmtId="0" fontId="5" fillId="0" borderId="3" xfId="0" applyFont="1" applyBorder="1" applyAlignment="1">
      <alignment shrinkToFit="1"/>
    </xf>
    <xf numFmtId="0" fontId="5" fillId="0" borderId="3" xfId="0" applyFont="1" applyBorder="1" applyAlignment="1">
      <alignment horizontal="center" shrinkToFit="1"/>
    </xf>
    <xf numFmtId="0" fontId="4" fillId="0" borderId="3" xfId="0" applyFont="1" applyBorder="1" applyAlignment="1">
      <alignment shrinkToFit="1"/>
    </xf>
    <xf numFmtId="43" fontId="4" fillId="0" borderId="3" xfId="1" applyFont="1" applyBorder="1" applyAlignment="1">
      <alignment horizontal="right" shrinkToFit="1"/>
    </xf>
    <xf numFmtId="187" fontId="3" fillId="0" borderId="3" xfId="1" applyNumberFormat="1" applyFont="1" applyBorder="1" applyAlignment="1">
      <alignment horizontal="center" shrinkToFit="1"/>
    </xf>
    <xf numFmtId="187" fontId="3" fillId="0" borderId="3" xfId="1" applyNumberFormat="1" applyFont="1" applyBorder="1" applyAlignment="1">
      <alignment shrinkToFit="1"/>
    </xf>
    <xf numFmtId="187" fontId="3" fillId="0" borderId="3" xfId="1" applyNumberFormat="1" applyFont="1" applyBorder="1" applyAlignment="1">
      <alignment horizontal="left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shrinkToFit="1"/>
    </xf>
    <xf numFmtId="0" fontId="3" fillId="0" borderId="3" xfId="0" applyFont="1" applyBorder="1" applyAlignment="1">
      <alignment shrinkToFit="1"/>
    </xf>
    <xf numFmtId="43" fontId="4" fillId="0" borderId="3" xfId="1" applyFont="1" applyBorder="1" applyAlignment="1">
      <alignment horizontal="center" shrinkToFit="1"/>
    </xf>
    <xf numFmtId="0" fontId="3" fillId="0" borderId="3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43" fontId="6" fillId="0" borderId="3" xfId="1" applyFont="1" applyBorder="1" applyAlignment="1">
      <alignment horizontal="right" shrinkToFit="1"/>
    </xf>
    <xf numFmtId="187" fontId="5" fillId="0" borderId="3" xfId="1" applyNumberFormat="1" applyFont="1" applyBorder="1" applyAlignment="1">
      <alignment horizontal="center" shrinkToFit="1"/>
    </xf>
    <xf numFmtId="187" fontId="5" fillId="0" borderId="3" xfId="1" applyNumberFormat="1" applyFont="1" applyBorder="1" applyAlignment="1">
      <alignment shrinkToFit="1"/>
    </xf>
    <xf numFmtId="187" fontId="5" fillId="0" borderId="3" xfId="1" applyNumberFormat="1" applyFont="1" applyBorder="1" applyAlignment="1">
      <alignment horizontal="left" shrinkToFit="1"/>
    </xf>
    <xf numFmtId="0" fontId="4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7" fillId="0" borderId="0" xfId="0" applyFont="1"/>
    <xf numFmtId="0" fontId="8" fillId="0" borderId="3" xfId="0" applyFont="1" applyBorder="1" applyAlignment="1">
      <alignment shrinkToFit="1"/>
    </xf>
    <xf numFmtId="0" fontId="8" fillId="0" borderId="3" xfId="0" applyFont="1" applyBorder="1" applyAlignment="1">
      <alignment horizontal="left" shrinkToFit="1"/>
    </xf>
    <xf numFmtId="0" fontId="3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3">
    <cellStyle name="จุลภาค" xfId="1" builtinId="3"/>
    <cellStyle name="ปกติ" xfId="0" builtinId="0"/>
    <cellStyle name="ปกติ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zoomScale="112" zoomScaleNormal="112" workbookViewId="0">
      <selection activeCell="C19" sqref="C19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2.42578125" style="3" customWidth="1"/>
    <col min="5" max="5" width="25.42578125" style="3" customWidth="1"/>
    <col min="6" max="6" width="24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x14ac:dyDescent="0.3">
      <c r="G1" s="3" t="s">
        <v>0</v>
      </c>
    </row>
    <row r="2" spans="1:7" x14ac:dyDescent="0.3">
      <c r="A2" s="42" t="s">
        <v>30</v>
      </c>
      <c r="B2" s="42"/>
      <c r="C2" s="42"/>
      <c r="D2" s="42"/>
      <c r="E2" s="42"/>
      <c r="F2" s="42"/>
      <c r="G2" s="42"/>
    </row>
    <row r="3" spans="1:7" x14ac:dyDescent="0.3">
      <c r="A3" s="42" t="s">
        <v>1</v>
      </c>
      <c r="B3" s="42"/>
      <c r="C3" s="42"/>
      <c r="D3" s="42"/>
      <c r="E3" s="42"/>
      <c r="F3" s="42"/>
      <c r="G3" s="42"/>
    </row>
    <row r="4" spans="1:7" ht="6.7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7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0" t="s">
        <v>7</v>
      </c>
      <c r="G5" s="10" t="s">
        <v>8</v>
      </c>
    </row>
    <row r="6" spans="1:7" x14ac:dyDescent="0.3">
      <c r="A6" s="12"/>
      <c r="B6" s="13"/>
      <c r="C6" s="14" t="s">
        <v>9</v>
      </c>
      <c r="D6" s="15"/>
      <c r="E6" s="15"/>
      <c r="F6" s="13"/>
      <c r="G6" s="13" t="s">
        <v>10</v>
      </c>
    </row>
    <row r="7" spans="1:7" x14ac:dyDescent="0.3">
      <c r="A7" s="16" t="s">
        <v>11</v>
      </c>
      <c r="B7" s="17" t="s">
        <v>12</v>
      </c>
      <c r="C7" s="18"/>
      <c r="D7" s="19"/>
      <c r="E7" s="19"/>
      <c r="F7" s="20"/>
      <c r="G7" s="20"/>
    </row>
    <row r="8" spans="1:7" x14ac:dyDescent="0.3">
      <c r="A8" s="16"/>
      <c r="B8" s="21" t="s">
        <v>31</v>
      </c>
      <c r="C8" s="22">
        <v>1342</v>
      </c>
      <c r="D8" s="23" t="s">
        <v>13</v>
      </c>
      <c r="E8" s="24" t="s">
        <v>14</v>
      </c>
      <c r="F8" s="25" t="str">
        <f t="shared" ref="F8:F9" si="0">E8</f>
        <v>บริษัทไปรษณีย์ไทย จำกัด</v>
      </c>
      <c r="G8" s="20"/>
    </row>
    <row r="9" spans="1:7" x14ac:dyDescent="0.3">
      <c r="A9" s="16"/>
      <c r="B9" s="21" t="s">
        <v>32</v>
      </c>
      <c r="C9" s="22">
        <v>1000</v>
      </c>
      <c r="D9" s="23" t="s">
        <v>13</v>
      </c>
      <c r="E9" s="24" t="s">
        <v>16</v>
      </c>
      <c r="F9" s="25" t="str">
        <f t="shared" si="0"/>
        <v>นางบุญรัตน์  ธิวโต</v>
      </c>
      <c r="G9" s="20"/>
    </row>
    <row r="10" spans="1:7" x14ac:dyDescent="0.3">
      <c r="A10" s="26"/>
      <c r="B10" s="20" t="s">
        <v>15</v>
      </c>
      <c r="C10" s="18">
        <f>SUM(C8:C9)</f>
        <v>2342</v>
      </c>
      <c r="D10" s="23"/>
      <c r="E10" s="24"/>
      <c r="F10" s="24"/>
      <c r="G10" s="2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zoomScale="112" zoomScaleNormal="112" workbookViewId="0">
      <selection activeCell="C13" sqref="C13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2" t="s">
        <v>33</v>
      </c>
      <c r="B2" s="42"/>
      <c r="C2" s="42"/>
      <c r="D2" s="42"/>
      <c r="E2" s="42"/>
      <c r="F2" s="42"/>
      <c r="G2" s="42"/>
    </row>
    <row r="3" spans="1:7" x14ac:dyDescent="0.3">
      <c r="A3" s="42" t="s">
        <v>1</v>
      </c>
      <c r="B3" s="42"/>
      <c r="C3" s="42"/>
      <c r="D3" s="42"/>
      <c r="E3" s="42"/>
      <c r="F3" s="42"/>
      <c r="G3" s="42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3" t="s">
        <v>2</v>
      </c>
      <c r="B5" s="45" t="s">
        <v>3</v>
      </c>
      <c r="C5" s="9" t="s">
        <v>4</v>
      </c>
      <c r="D5" s="10" t="s">
        <v>5</v>
      </c>
      <c r="E5" s="47" t="s">
        <v>6</v>
      </c>
      <c r="F5" s="47" t="s">
        <v>7</v>
      </c>
      <c r="G5" s="10" t="s">
        <v>8</v>
      </c>
    </row>
    <row r="6" spans="1:7" x14ac:dyDescent="0.3">
      <c r="A6" s="44"/>
      <c r="B6" s="46"/>
      <c r="C6" s="14" t="s">
        <v>9</v>
      </c>
      <c r="D6" s="15"/>
      <c r="E6" s="48"/>
      <c r="F6" s="48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35</v>
      </c>
      <c r="C8" s="29">
        <v>212500</v>
      </c>
      <c r="D8" s="28" t="s">
        <v>13</v>
      </c>
      <c r="E8" s="28" t="s">
        <v>23</v>
      </c>
      <c r="F8" s="30" t="str">
        <f>E8</f>
        <v>หจก.กวงเชียง (2537)</v>
      </c>
      <c r="G8" s="30"/>
    </row>
    <row r="9" spans="1:7" x14ac:dyDescent="0.3">
      <c r="A9" s="16"/>
      <c r="B9" s="27" t="s">
        <v>37</v>
      </c>
      <c r="C9" s="29">
        <v>10000</v>
      </c>
      <c r="D9" s="28" t="s">
        <v>13</v>
      </c>
      <c r="E9" s="28" t="s">
        <v>17</v>
      </c>
      <c r="F9" s="30" t="str">
        <f t="shared" ref="F9:F10" si="0">E9</f>
        <v>นายพินิจ  วงศ์ดวงจันทร์</v>
      </c>
      <c r="G9" s="30"/>
    </row>
    <row r="10" spans="1:7" x14ac:dyDescent="0.3">
      <c r="A10" s="16"/>
      <c r="B10" s="27" t="s">
        <v>38</v>
      </c>
      <c r="C10" s="29">
        <v>8500</v>
      </c>
      <c r="D10" s="28" t="s">
        <v>13</v>
      </c>
      <c r="E10" s="28" t="s">
        <v>18</v>
      </c>
      <c r="F10" s="30" t="str">
        <f t="shared" si="0"/>
        <v>นางณิศาชล  อินโสม</v>
      </c>
      <c r="G10" s="30"/>
    </row>
    <row r="11" spans="1:7" x14ac:dyDescent="0.3">
      <c r="A11" s="16"/>
      <c r="B11" s="37" t="s">
        <v>34</v>
      </c>
      <c r="C11" s="22">
        <v>2261</v>
      </c>
      <c r="D11" s="23" t="s">
        <v>13</v>
      </c>
      <c r="E11" s="24" t="s">
        <v>14</v>
      </c>
      <c r="F11" s="25" t="str">
        <f t="shared" ref="F11" si="1">E11</f>
        <v>บริษัทไปรษณีย์ไทย จำกัด</v>
      </c>
      <c r="G11" s="30"/>
    </row>
    <row r="12" spans="1:7" x14ac:dyDescent="0.3">
      <c r="A12" s="16"/>
      <c r="B12" s="31" t="s">
        <v>25</v>
      </c>
      <c r="C12" s="32">
        <f>SUM(C8:C11)</f>
        <v>233261</v>
      </c>
      <c r="D12" s="33"/>
      <c r="E12" s="34"/>
      <c r="F12" s="35"/>
      <c r="G12" s="20"/>
    </row>
    <row r="13" spans="1:7" ht="24" x14ac:dyDescent="0.55000000000000004">
      <c r="A13" s="12" t="s">
        <v>21</v>
      </c>
      <c r="B13" s="1" t="s">
        <v>27</v>
      </c>
      <c r="C13" s="22"/>
      <c r="D13" s="23"/>
      <c r="E13" s="24"/>
      <c r="F13" s="25"/>
      <c r="G13" s="30"/>
    </row>
    <row r="14" spans="1:7" x14ac:dyDescent="0.3">
      <c r="A14" s="16"/>
      <c r="B14" s="21" t="s">
        <v>39</v>
      </c>
      <c r="C14" s="22">
        <v>15000</v>
      </c>
      <c r="D14" s="23" t="s">
        <v>13</v>
      </c>
      <c r="E14" s="24" t="s">
        <v>22</v>
      </c>
      <c r="F14" s="25" t="str">
        <f>E14</f>
        <v>นางสาวจิรปรียา  ธารทองกร</v>
      </c>
      <c r="G14" s="30"/>
    </row>
    <row r="15" spans="1:7" x14ac:dyDescent="0.3">
      <c r="A15" s="16"/>
      <c r="B15" s="21" t="s">
        <v>39</v>
      </c>
      <c r="C15" s="22">
        <v>15000</v>
      </c>
      <c r="D15" s="23" t="s">
        <v>13</v>
      </c>
      <c r="E15" s="24" t="s">
        <v>19</v>
      </c>
      <c r="F15" s="25" t="str">
        <f>E15</f>
        <v>นางสาวมาลัย  ทรายทวีป</v>
      </c>
      <c r="G15" s="30"/>
    </row>
    <row r="16" spans="1:7" x14ac:dyDescent="0.3">
      <c r="A16" s="12"/>
      <c r="B16" s="31" t="s">
        <v>25</v>
      </c>
      <c r="C16" s="32">
        <f>SUM(C14:C15)</f>
        <v>30000</v>
      </c>
      <c r="D16" s="23"/>
      <c r="E16" s="24"/>
      <c r="F16" s="25"/>
      <c r="G16" s="30"/>
    </row>
    <row r="17" spans="1:7" ht="24" x14ac:dyDescent="0.55000000000000004">
      <c r="A17" s="12" t="s">
        <v>20</v>
      </c>
      <c r="B17" s="1" t="s">
        <v>24</v>
      </c>
      <c r="C17" s="22"/>
      <c r="D17" s="23"/>
      <c r="E17" s="24"/>
      <c r="F17" s="25"/>
      <c r="G17" s="30"/>
    </row>
    <row r="18" spans="1:7" ht="40.5" x14ac:dyDescent="0.3">
      <c r="A18" s="16"/>
      <c r="B18" s="36" t="s">
        <v>40</v>
      </c>
      <c r="C18" s="22">
        <v>26800</v>
      </c>
      <c r="D18" s="23" t="s">
        <v>13</v>
      </c>
      <c r="E18" s="24" t="s">
        <v>41</v>
      </c>
      <c r="F18" s="25" t="str">
        <f>E18</f>
        <v>นายสัญญา  กุจนา</v>
      </c>
      <c r="G18" s="30"/>
    </row>
    <row r="19" spans="1:7" x14ac:dyDescent="0.3">
      <c r="A19" s="16"/>
      <c r="B19" s="21" t="s">
        <v>42</v>
      </c>
      <c r="C19" s="22">
        <v>2500</v>
      </c>
      <c r="D19" s="23" t="s">
        <v>13</v>
      </c>
      <c r="E19" s="24" t="s">
        <v>16</v>
      </c>
      <c r="F19" s="25" t="str">
        <f>E19</f>
        <v>นางบุญรัตน์  ธิวโต</v>
      </c>
      <c r="G19" s="30"/>
    </row>
    <row r="20" spans="1:7" x14ac:dyDescent="0.3">
      <c r="A20" s="16"/>
      <c r="B20" s="21" t="s">
        <v>43</v>
      </c>
      <c r="C20" s="22">
        <v>700</v>
      </c>
      <c r="D20" s="23" t="s">
        <v>44</v>
      </c>
      <c r="E20" s="24" t="s">
        <v>45</v>
      </c>
      <c r="F20" s="25" t="str">
        <f>E20</f>
        <v>ร้านใจดีสังฆภัณฑ์</v>
      </c>
      <c r="G20" s="30"/>
    </row>
    <row r="21" spans="1:7" x14ac:dyDescent="0.3">
      <c r="A21" s="16"/>
      <c r="B21" s="31" t="s">
        <v>25</v>
      </c>
      <c r="C21" s="32">
        <f>SUM(C18:C20)</f>
        <v>30000</v>
      </c>
      <c r="D21" s="33"/>
      <c r="E21" s="34"/>
      <c r="F21" s="35"/>
      <c r="G21" s="20"/>
    </row>
    <row r="22" spans="1:7" x14ac:dyDescent="0.3">
      <c r="A22" s="16" t="s">
        <v>68</v>
      </c>
      <c r="B22" s="39" t="s">
        <v>84</v>
      </c>
      <c r="C22" s="22"/>
      <c r="D22" s="23"/>
      <c r="E22" s="24"/>
      <c r="F22" s="25"/>
      <c r="G22" s="30"/>
    </row>
    <row r="23" spans="1:7" x14ac:dyDescent="0.3">
      <c r="A23" s="16"/>
      <c r="B23" s="37" t="s">
        <v>36</v>
      </c>
      <c r="C23" s="22">
        <v>3600</v>
      </c>
      <c r="D23" s="23" t="s">
        <v>13</v>
      </c>
      <c r="E23" s="24" t="s">
        <v>26</v>
      </c>
      <c r="F23" s="25" t="str">
        <f>E23</f>
        <v>บมจ.ธนาคารกรุงไทย เพื่อชำระบัตรเติมน้ำมัน</v>
      </c>
      <c r="G23" s="30"/>
    </row>
    <row r="24" spans="1:7" x14ac:dyDescent="0.3">
      <c r="A24" s="16"/>
      <c r="B24" s="31" t="s">
        <v>25</v>
      </c>
      <c r="C24" s="32">
        <f>SUM(C23)</f>
        <v>3600</v>
      </c>
      <c r="D24" s="33"/>
      <c r="E24" s="34"/>
      <c r="F24" s="35"/>
      <c r="G24" s="20"/>
    </row>
    <row r="25" spans="1:7" x14ac:dyDescent="0.3">
      <c r="A25" s="26"/>
      <c r="B25" s="20" t="s">
        <v>74</v>
      </c>
      <c r="C25" s="18">
        <f>C12+C16+C21+C24</f>
        <v>296861</v>
      </c>
      <c r="D25" s="23"/>
      <c r="E25" s="24"/>
      <c r="F25" s="24"/>
      <c r="G25" s="24"/>
    </row>
    <row r="27" spans="1:7" x14ac:dyDescent="0.3">
      <c r="D27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5"/>
  <sheetViews>
    <sheetView topLeftCell="A7" zoomScale="112" zoomScaleNormal="112" workbookViewId="0">
      <selection activeCell="A19" sqref="A19:B19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2" t="s">
        <v>46</v>
      </c>
      <c r="B2" s="42"/>
      <c r="C2" s="42"/>
      <c r="D2" s="42"/>
      <c r="E2" s="42"/>
      <c r="F2" s="42"/>
      <c r="G2" s="42"/>
    </row>
    <row r="3" spans="1:7" x14ac:dyDescent="0.3">
      <c r="A3" s="42" t="s">
        <v>1</v>
      </c>
      <c r="B3" s="42"/>
      <c r="C3" s="42"/>
      <c r="D3" s="42"/>
      <c r="E3" s="42"/>
      <c r="F3" s="42"/>
      <c r="G3" s="42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3" t="s">
        <v>2</v>
      </c>
      <c r="B5" s="45" t="s">
        <v>3</v>
      </c>
      <c r="C5" s="9" t="s">
        <v>4</v>
      </c>
      <c r="D5" s="10" t="s">
        <v>5</v>
      </c>
      <c r="E5" s="47" t="s">
        <v>6</v>
      </c>
      <c r="F5" s="47" t="s">
        <v>7</v>
      </c>
      <c r="G5" s="10" t="s">
        <v>8</v>
      </c>
    </row>
    <row r="6" spans="1:7" x14ac:dyDescent="0.3">
      <c r="A6" s="44"/>
      <c r="B6" s="46"/>
      <c r="C6" s="14" t="s">
        <v>9</v>
      </c>
      <c r="D6" s="15"/>
      <c r="E6" s="48"/>
      <c r="F6" s="48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47</v>
      </c>
      <c r="C8" s="29">
        <v>10000</v>
      </c>
      <c r="D8" s="28" t="s">
        <v>13</v>
      </c>
      <c r="E8" s="28" t="s">
        <v>49</v>
      </c>
      <c r="F8" s="30" t="str">
        <f>E8</f>
        <v>นายปิยพงศ์  วงศ์วาน</v>
      </c>
      <c r="G8" s="30"/>
    </row>
    <row r="9" spans="1:7" x14ac:dyDescent="0.3">
      <c r="A9" s="16"/>
      <c r="B9" s="27" t="s">
        <v>47</v>
      </c>
      <c r="C9" s="29">
        <v>10000</v>
      </c>
      <c r="D9" s="28" t="s">
        <v>13</v>
      </c>
      <c r="E9" s="28" t="s">
        <v>17</v>
      </c>
      <c r="F9" s="30" t="str">
        <f t="shared" ref="F9:F12" si="0">E9</f>
        <v>นายพินิจ  วงศ์ดวงจันทร์</v>
      </c>
      <c r="G9" s="30"/>
    </row>
    <row r="10" spans="1:7" x14ac:dyDescent="0.3">
      <c r="A10" s="16"/>
      <c r="B10" s="27" t="s">
        <v>48</v>
      </c>
      <c r="C10" s="29">
        <v>8500</v>
      </c>
      <c r="D10" s="28" t="s">
        <v>13</v>
      </c>
      <c r="E10" s="28" t="s">
        <v>18</v>
      </c>
      <c r="F10" s="30" t="str">
        <f t="shared" si="0"/>
        <v>นางณิศาชล  อินโสม</v>
      </c>
      <c r="G10" s="30"/>
    </row>
    <row r="11" spans="1:7" x14ac:dyDescent="0.3">
      <c r="A11" s="16"/>
      <c r="B11" s="37" t="s">
        <v>51</v>
      </c>
      <c r="C11" s="22">
        <v>1217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53</v>
      </c>
      <c r="C12" s="22">
        <v>1000</v>
      </c>
      <c r="D12" s="23" t="s">
        <v>13</v>
      </c>
      <c r="E12" s="24" t="s">
        <v>16</v>
      </c>
      <c r="F12" s="25" t="str">
        <f t="shared" si="0"/>
        <v>นางบุญรัตน์  ธิวโต</v>
      </c>
      <c r="G12" s="30"/>
    </row>
    <row r="13" spans="1:7" x14ac:dyDescent="0.3">
      <c r="A13" s="16"/>
      <c r="B13" s="31" t="s">
        <v>25</v>
      </c>
      <c r="C13" s="32">
        <f>SUM(C8:C12)</f>
        <v>30717</v>
      </c>
      <c r="D13" s="33"/>
      <c r="E13" s="34"/>
      <c r="F13" s="35"/>
      <c r="G13" s="20"/>
    </row>
    <row r="14" spans="1:7" ht="24" x14ac:dyDescent="0.55000000000000004">
      <c r="A14" s="12" t="s">
        <v>21</v>
      </c>
      <c r="B14" s="1" t="s">
        <v>27</v>
      </c>
      <c r="C14" s="22"/>
      <c r="D14" s="23"/>
      <c r="E14" s="24"/>
      <c r="F14" s="25"/>
      <c r="G14" s="30"/>
    </row>
    <row r="15" spans="1:7" x14ac:dyDescent="0.3">
      <c r="A15" s="16"/>
      <c r="B15" s="21" t="s">
        <v>50</v>
      </c>
      <c r="C15" s="22">
        <v>15000</v>
      </c>
      <c r="D15" s="23" t="s">
        <v>13</v>
      </c>
      <c r="E15" s="24" t="s">
        <v>22</v>
      </c>
      <c r="F15" s="25" t="str">
        <f>E15</f>
        <v>นางสาวจิรปรียา  ธารทองกร</v>
      </c>
      <c r="G15" s="30"/>
    </row>
    <row r="16" spans="1:7" x14ac:dyDescent="0.3">
      <c r="A16" s="16"/>
      <c r="B16" s="21" t="s">
        <v>50</v>
      </c>
      <c r="C16" s="22">
        <v>15000</v>
      </c>
      <c r="D16" s="23" t="s">
        <v>13</v>
      </c>
      <c r="E16" s="24" t="s">
        <v>19</v>
      </c>
      <c r="F16" s="25" t="str">
        <f>E16</f>
        <v>นางสาวมาลัย  ทรายทวีป</v>
      </c>
      <c r="G16" s="30"/>
    </row>
    <row r="17" spans="1:7" x14ac:dyDescent="0.3">
      <c r="A17" s="12"/>
      <c r="B17" s="21" t="s">
        <v>57</v>
      </c>
      <c r="C17" s="22">
        <v>2545</v>
      </c>
      <c r="D17" s="23" t="s">
        <v>13</v>
      </c>
      <c r="E17" s="24" t="s">
        <v>58</v>
      </c>
      <c r="F17" s="25" t="str">
        <f>E17</f>
        <v>ร้านคลังครุภัณฑ์</v>
      </c>
      <c r="G17" s="30"/>
    </row>
    <row r="18" spans="1:7" x14ac:dyDescent="0.3">
      <c r="A18" s="12"/>
      <c r="B18" s="31" t="s">
        <v>25</v>
      </c>
      <c r="C18" s="32">
        <f>SUM(C15:C17)</f>
        <v>32545</v>
      </c>
      <c r="D18" s="23"/>
      <c r="E18" s="24"/>
      <c r="F18" s="25"/>
      <c r="G18" s="30"/>
    </row>
    <row r="19" spans="1:7" ht="24" x14ac:dyDescent="0.55000000000000004">
      <c r="A19" s="12" t="s">
        <v>20</v>
      </c>
      <c r="B19" s="1" t="s">
        <v>54</v>
      </c>
      <c r="C19" s="22"/>
      <c r="D19" s="23"/>
      <c r="E19" s="24"/>
      <c r="F19" s="25"/>
      <c r="G19" s="30"/>
    </row>
    <row r="20" spans="1:7" ht="40.5" x14ac:dyDescent="0.3">
      <c r="A20" s="16"/>
      <c r="B20" s="36" t="s">
        <v>55</v>
      </c>
      <c r="C20" s="22">
        <v>2850</v>
      </c>
      <c r="D20" s="23" t="s">
        <v>13</v>
      </c>
      <c r="E20" s="24" t="s">
        <v>56</v>
      </c>
      <c r="F20" s="25" t="str">
        <f>E20</f>
        <v>บริษัทนครพนมอิงค์เจท เอ็กซิบิชั่น จำกัด</v>
      </c>
      <c r="G20" s="30"/>
    </row>
    <row r="21" spans="1:7" x14ac:dyDescent="0.3">
      <c r="A21" s="16"/>
      <c r="B21" s="37" t="s">
        <v>52</v>
      </c>
      <c r="C21" s="22">
        <v>10200.6</v>
      </c>
      <c r="D21" s="23" t="s">
        <v>13</v>
      </c>
      <c r="E21" s="24" t="s">
        <v>26</v>
      </c>
      <c r="F21" s="25" t="str">
        <f>E21</f>
        <v>บมจ.ธนาคารกรุงไทย เพื่อชำระบัตรเติมน้ำมัน</v>
      </c>
      <c r="G21" s="30"/>
    </row>
    <row r="22" spans="1:7" x14ac:dyDescent="0.3">
      <c r="A22" s="16"/>
      <c r="B22" s="31" t="s">
        <v>25</v>
      </c>
      <c r="C22" s="32">
        <f>SUM(C20:C21)</f>
        <v>13050.6</v>
      </c>
      <c r="D22" s="33"/>
      <c r="E22" s="34"/>
      <c r="F22" s="35"/>
      <c r="G22" s="20"/>
    </row>
    <row r="23" spans="1:7" x14ac:dyDescent="0.3">
      <c r="A23" s="26"/>
      <c r="B23" s="20" t="s">
        <v>29</v>
      </c>
      <c r="C23" s="18">
        <f>C13+C18+C22</f>
        <v>76312.600000000006</v>
      </c>
      <c r="D23" s="23"/>
      <c r="E23" s="24"/>
      <c r="F23" s="24"/>
      <c r="G23" s="24"/>
    </row>
    <row r="25" spans="1:7" x14ac:dyDescent="0.3">
      <c r="D25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topLeftCell="A11" zoomScale="112" zoomScaleNormal="112" workbookViewId="0">
      <selection activeCell="A26" sqref="A26:B26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2" t="s">
        <v>76</v>
      </c>
      <c r="B2" s="42"/>
      <c r="C2" s="42"/>
      <c r="D2" s="42"/>
      <c r="E2" s="42"/>
      <c r="F2" s="42"/>
      <c r="G2" s="42"/>
    </row>
    <row r="3" spans="1:7" x14ac:dyDescent="0.3">
      <c r="A3" s="42" t="s">
        <v>1</v>
      </c>
      <c r="B3" s="42"/>
      <c r="C3" s="42"/>
      <c r="D3" s="42"/>
      <c r="E3" s="42"/>
      <c r="F3" s="42"/>
      <c r="G3" s="42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3" t="s">
        <v>2</v>
      </c>
      <c r="B5" s="45" t="s">
        <v>3</v>
      </c>
      <c r="C5" s="9" t="s">
        <v>4</v>
      </c>
      <c r="D5" s="10" t="s">
        <v>5</v>
      </c>
      <c r="E5" s="47" t="s">
        <v>6</v>
      </c>
      <c r="F5" s="47" t="s">
        <v>7</v>
      </c>
      <c r="G5" s="10" t="s">
        <v>8</v>
      </c>
    </row>
    <row r="6" spans="1:7" x14ac:dyDescent="0.3">
      <c r="A6" s="44"/>
      <c r="B6" s="46"/>
      <c r="C6" s="14" t="s">
        <v>9</v>
      </c>
      <c r="D6" s="15"/>
      <c r="E6" s="48"/>
      <c r="F6" s="48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59</v>
      </c>
      <c r="C8" s="29">
        <v>10000</v>
      </c>
      <c r="D8" s="28" t="s">
        <v>13</v>
      </c>
      <c r="E8" s="28" t="s">
        <v>75</v>
      </c>
      <c r="F8" s="27" t="str">
        <f>E8</f>
        <v>นายปิยะพงษ์  วงศ์วาน</v>
      </c>
      <c r="G8" s="30"/>
    </row>
    <row r="9" spans="1:7" x14ac:dyDescent="0.3">
      <c r="A9" s="16"/>
      <c r="B9" s="27" t="s">
        <v>59</v>
      </c>
      <c r="C9" s="29">
        <v>10000</v>
      </c>
      <c r="D9" s="28" t="s">
        <v>13</v>
      </c>
      <c r="E9" s="28" t="s">
        <v>17</v>
      </c>
      <c r="F9" s="27" t="str">
        <f t="shared" ref="F9:F14" si="0">E9</f>
        <v>นายพินิจ  วงศ์ดวงจันทร์</v>
      </c>
      <c r="G9" s="30"/>
    </row>
    <row r="10" spans="1:7" x14ac:dyDescent="0.3">
      <c r="A10" s="16"/>
      <c r="B10" s="27" t="s">
        <v>60</v>
      </c>
      <c r="C10" s="29">
        <v>8500</v>
      </c>
      <c r="D10" s="28" t="s">
        <v>13</v>
      </c>
      <c r="E10" s="28" t="s">
        <v>18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61</v>
      </c>
      <c r="C11" s="22">
        <v>286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63</v>
      </c>
      <c r="C12" s="22">
        <v>420</v>
      </c>
      <c r="D12" s="23" t="s">
        <v>13</v>
      </c>
      <c r="E12" s="24" t="s">
        <v>64</v>
      </c>
      <c r="F12" s="25" t="str">
        <f t="shared" si="0"/>
        <v>หจก.ธารทิพย์</v>
      </c>
      <c r="G12" s="30"/>
    </row>
    <row r="13" spans="1:7" x14ac:dyDescent="0.3">
      <c r="A13" s="16"/>
      <c r="B13" s="37" t="s">
        <v>65</v>
      </c>
      <c r="C13" s="22">
        <v>1000</v>
      </c>
      <c r="D13" s="23" t="s">
        <v>13</v>
      </c>
      <c r="E13" s="24" t="s">
        <v>66</v>
      </c>
      <c r="F13" s="25" t="str">
        <f t="shared" si="0"/>
        <v>นางบุญรัตน์ ธิวโต</v>
      </c>
      <c r="G13" s="30"/>
    </row>
    <row r="14" spans="1:7" x14ac:dyDescent="0.3">
      <c r="A14" s="16"/>
      <c r="B14" s="37" t="s">
        <v>73</v>
      </c>
      <c r="C14" s="22">
        <v>2130</v>
      </c>
      <c r="D14" s="23" t="s">
        <v>13</v>
      </c>
      <c r="E14" s="24" t="s">
        <v>58</v>
      </c>
      <c r="F14" s="25" t="str">
        <f t="shared" si="0"/>
        <v>ร้านคลังครุภัณฑ์</v>
      </c>
      <c r="G14" s="30"/>
    </row>
    <row r="15" spans="1:7" x14ac:dyDescent="0.3">
      <c r="A15" s="16"/>
      <c r="B15" s="31" t="s">
        <v>25</v>
      </c>
      <c r="C15" s="32">
        <f>SUM(C8:C14)</f>
        <v>32336</v>
      </c>
      <c r="D15" s="33"/>
      <c r="E15" s="34"/>
      <c r="F15" s="35"/>
      <c r="G15" s="20"/>
    </row>
    <row r="16" spans="1:7" ht="24" x14ac:dyDescent="0.55000000000000004">
      <c r="A16" s="12" t="s">
        <v>21</v>
      </c>
      <c r="B16" s="1" t="s">
        <v>27</v>
      </c>
      <c r="C16" s="22"/>
      <c r="D16" s="23"/>
      <c r="E16" s="24"/>
      <c r="F16" s="25"/>
      <c r="G16" s="30"/>
    </row>
    <row r="17" spans="1:7" x14ac:dyDescent="0.3">
      <c r="A17" s="16"/>
      <c r="B17" s="21" t="s">
        <v>67</v>
      </c>
      <c r="C17" s="22">
        <v>15000</v>
      </c>
      <c r="D17" s="23" t="s">
        <v>13</v>
      </c>
      <c r="E17" s="24" t="s">
        <v>22</v>
      </c>
      <c r="F17" s="25" t="str">
        <f>E17</f>
        <v>นางสาวจิรปรียา  ธารทองกร</v>
      </c>
      <c r="G17" s="30"/>
    </row>
    <row r="18" spans="1:7" x14ac:dyDescent="0.3">
      <c r="A18" s="16"/>
      <c r="B18" s="21" t="s">
        <v>67</v>
      </c>
      <c r="C18" s="22">
        <v>15000</v>
      </c>
      <c r="D18" s="23" t="s">
        <v>13</v>
      </c>
      <c r="E18" s="24" t="s">
        <v>19</v>
      </c>
      <c r="F18" s="25" t="str">
        <f>E18</f>
        <v>นางสาวมาลัย  ทรายทวีป</v>
      </c>
      <c r="G18" s="30"/>
    </row>
    <row r="19" spans="1:7" x14ac:dyDescent="0.3">
      <c r="A19" s="12"/>
      <c r="B19" s="31" t="s">
        <v>25</v>
      </c>
      <c r="C19" s="32">
        <f>SUM(C17:C18)</f>
        <v>30000</v>
      </c>
      <c r="D19" s="23"/>
      <c r="E19" s="24"/>
      <c r="F19" s="25"/>
      <c r="G19" s="30"/>
    </row>
    <row r="20" spans="1:7" x14ac:dyDescent="0.3">
      <c r="A20" s="12" t="s">
        <v>20</v>
      </c>
      <c r="B20" s="38" t="s">
        <v>69</v>
      </c>
      <c r="C20" s="22"/>
      <c r="D20" s="23"/>
      <c r="E20" s="24"/>
      <c r="F20" s="25"/>
      <c r="G20" s="30"/>
    </row>
    <row r="21" spans="1:7" x14ac:dyDescent="0.3">
      <c r="A21" s="16"/>
      <c r="B21" s="36" t="s">
        <v>70</v>
      </c>
      <c r="C21" s="22">
        <v>900</v>
      </c>
      <c r="D21" s="23" t="s">
        <v>13</v>
      </c>
      <c r="E21" s="24" t="s">
        <v>56</v>
      </c>
      <c r="F21" s="25" t="str">
        <f>E21</f>
        <v>บริษัทนครพนมอิงค์เจท เอ็กซิบิชั่น จำกัด</v>
      </c>
      <c r="G21" s="30"/>
    </row>
    <row r="22" spans="1:7" x14ac:dyDescent="0.3">
      <c r="A22" s="12"/>
      <c r="B22" s="31" t="s">
        <v>25</v>
      </c>
      <c r="C22" s="32">
        <f>SUM(C21)</f>
        <v>900</v>
      </c>
      <c r="D22" s="23"/>
      <c r="E22" s="24"/>
      <c r="F22" s="25"/>
      <c r="G22" s="30"/>
    </row>
    <row r="23" spans="1:7" x14ac:dyDescent="0.3">
      <c r="A23" s="12" t="s">
        <v>68</v>
      </c>
      <c r="B23" s="38" t="s">
        <v>71</v>
      </c>
      <c r="C23" s="22"/>
      <c r="D23" s="23"/>
      <c r="E23" s="24"/>
      <c r="F23" s="25"/>
      <c r="G23" s="30"/>
    </row>
    <row r="24" spans="1:7" x14ac:dyDescent="0.3">
      <c r="A24" s="16"/>
      <c r="B24" s="36" t="s">
        <v>72</v>
      </c>
      <c r="C24" s="22">
        <v>800</v>
      </c>
      <c r="D24" s="23" t="s">
        <v>13</v>
      </c>
      <c r="E24" s="24" t="s">
        <v>58</v>
      </c>
      <c r="F24" s="25" t="s">
        <v>58</v>
      </c>
      <c r="G24" s="30"/>
    </row>
    <row r="25" spans="1:7" x14ac:dyDescent="0.3">
      <c r="A25" s="16"/>
      <c r="B25" s="31" t="s">
        <v>25</v>
      </c>
      <c r="C25" s="32">
        <f>SUM(C24)</f>
        <v>800</v>
      </c>
      <c r="D25" s="33"/>
      <c r="E25" s="34"/>
      <c r="F25" s="35"/>
      <c r="G25" s="20"/>
    </row>
    <row r="26" spans="1:7" ht="24" x14ac:dyDescent="0.55000000000000004">
      <c r="A26" s="12" t="s">
        <v>85</v>
      </c>
      <c r="B26" s="1" t="s">
        <v>54</v>
      </c>
      <c r="C26" s="32"/>
      <c r="D26" s="33"/>
      <c r="E26" s="34"/>
      <c r="F26" s="35"/>
      <c r="G26" s="20"/>
    </row>
    <row r="27" spans="1:7" x14ac:dyDescent="0.3">
      <c r="A27" s="16"/>
      <c r="B27" s="37" t="s">
        <v>62</v>
      </c>
      <c r="C27" s="22">
        <v>2000</v>
      </c>
      <c r="D27" s="23" t="s">
        <v>13</v>
      </c>
      <c r="E27" s="24" t="s">
        <v>26</v>
      </c>
      <c r="F27" s="25" t="str">
        <f>E27</f>
        <v>บมจ.ธนาคารกรุงไทย เพื่อชำระบัตรเติมน้ำมัน</v>
      </c>
      <c r="G27" s="30"/>
    </row>
    <row r="28" spans="1:7" x14ac:dyDescent="0.3">
      <c r="A28" s="16"/>
      <c r="B28" s="31" t="s">
        <v>25</v>
      </c>
      <c r="C28" s="32">
        <f>SUM(C27)</f>
        <v>2000</v>
      </c>
      <c r="D28" s="33"/>
      <c r="E28" s="34"/>
      <c r="F28" s="35"/>
      <c r="G28" s="20"/>
    </row>
    <row r="29" spans="1:7" x14ac:dyDescent="0.3">
      <c r="A29" s="26"/>
      <c r="B29" s="20" t="s">
        <v>86</v>
      </c>
      <c r="C29" s="18">
        <f>C15+C19+C22+C25+C28</f>
        <v>66036</v>
      </c>
      <c r="D29" s="23"/>
      <c r="E29" s="24"/>
      <c r="F29" s="25"/>
      <c r="G29" s="24"/>
    </row>
    <row r="31" spans="1:7" x14ac:dyDescent="0.3">
      <c r="D31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4"/>
  <sheetViews>
    <sheetView topLeftCell="A16" zoomScale="112" zoomScaleNormal="112" workbookViewId="0">
      <selection activeCell="B23" sqref="B23"/>
    </sheetView>
  </sheetViews>
  <sheetFormatPr defaultRowHeight="20.25" x14ac:dyDescent="0.3"/>
  <cols>
    <col min="1" max="1" width="7.42578125" style="2" bestFit="1" customWidth="1"/>
    <col min="2" max="2" width="67.85546875" style="3" customWidth="1"/>
    <col min="3" max="3" width="15" style="4" customWidth="1"/>
    <col min="4" max="4" width="13.7109375" style="3" customWidth="1"/>
    <col min="5" max="5" width="24.28515625" style="3" customWidth="1"/>
    <col min="6" max="6" width="21.71093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2" t="s">
        <v>77</v>
      </c>
      <c r="B2" s="42"/>
      <c r="C2" s="42"/>
      <c r="D2" s="42"/>
      <c r="E2" s="42"/>
      <c r="F2" s="42"/>
      <c r="G2" s="42"/>
    </row>
    <row r="3" spans="1:7" x14ac:dyDescent="0.3">
      <c r="A3" s="42" t="s">
        <v>1</v>
      </c>
      <c r="B3" s="42"/>
      <c r="C3" s="42"/>
      <c r="D3" s="42"/>
      <c r="E3" s="42"/>
      <c r="F3" s="42"/>
      <c r="G3" s="42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3" t="s">
        <v>2</v>
      </c>
      <c r="B5" s="45" t="s">
        <v>3</v>
      </c>
      <c r="C5" s="9" t="s">
        <v>4</v>
      </c>
      <c r="D5" s="10" t="s">
        <v>5</v>
      </c>
      <c r="E5" s="47" t="s">
        <v>6</v>
      </c>
      <c r="F5" s="47" t="s">
        <v>7</v>
      </c>
      <c r="G5" s="10" t="s">
        <v>8</v>
      </c>
    </row>
    <row r="6" spans="1:7" x14ac:dyDescent="0.3">
      <c r="A6" s="44"/>
      <c r="B6" s="46"/>
      <c r="C6" s="14" t="s">
        <v>9</v>
      </c>
      <c r="D6" s="15"/>
      <c r="E6" s="48"/>
      <c r="F6" s="48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78</v>
      </c>
      <c r="C8" s="29">
        <v>10000</v>
      </c>
      <c r="D8" s="30" t="s">
        <v>13</v>
      </c>
      <c r="E8" s="28" t="s">
        <v>75</v>
      </c>
      <c r="F8" s="27" t="str">
        <f>E8</f>
        <v>นายปิยะพงษ์  วงศ์วาน</v>
      </c>
      <c r="G8" s="30"/>
    </row>
    <row r="9" spans="1:7" x14ac:dyDescent="0.3">
      <c r="A9" s="16"/>
      <c r="B9" s="27" t="s">
        <v>78</v>
      </c>
      <c r="C9" s="29">
        <v>10000</v>
      </c>
      <c r="D9" s="30" t="s">
        <v>13</v>
      </c>
      <c r="E9" s="28" t="s">
        <v>17</v>
      </c>
      <c r="F9" s="27" t="str">
        <f t="shared" ref="F9:F14" si="0">E9</f>
        <v>นายพินิจ  วงศ์ดวงจันทร์</v>
      </c>
      <c r="G9" s="30"/>
    </row>
    <row r="10" spans="1:7" x14ac:dyDescent="0.3">
      <c r="A10" s="16"/>
      <c r="B10" s="27" t="s">
        <v>79</v>
      </c>
      <c r="C10" s="29">
        <v>8500</v>
      </c>
      <c r="D10" s="30" t="s">
        <v>13</v>
      </c>
      <c r="E10" s="28" t="s">
        <v>18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80</v>
      </c>
      <c r="C11" s="22">
        <v>1469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92</v>
      </c>
      <c r="C12" s="22">
        <v>2472.77</v>
      </c>
      <c r="D12" s="23" t="s">
        <v>13</v>
      </c>
      <c r="E12" s="24" t="s">
        <v>93</v>
      </c>
      <c r="F12" s="25" t="str">
        <f t="shared" si="0"/>
        <v xml:space="preserve">บริษัทมิตรแท้ประกันภัย </v>
      </c>
      <c r="G12" s="30"/>
    </row>
    <row r="13" spans="1:7" x14ac:dyDescent="0.3">
      <c r="A13" s="16"/>
      <c r="B13" s="37" t="s">
        <v>94</v>
      </c>
      <c r="C13" s="22">
        <v>21600</v>
      </c>
      <c r="D13" s="23" t="s">
        <v>13</v>
      </c>
      <c r="E13" s="24" t="s">
        <v>95</v>
      </c>
      <c r="F13" s="25" t="str">
        <f t="shared" si="0"/>
        <v>หจก.โชคชัยยางยนต์</v>
      </c>
      <c r="G13" s="30"/>
    </row>
    <row r="14" spans="1:7" x14ac:dyDescent="0.3">
      <c r="A14" s="16"/>
      <c r="B14" s="37" t="s">
        <v>73</v>
      </c>
      <c r="C14" s="22">
        <v>2635</v>
      </c>
      <c r="D14" s="23" t="s">
        <v>13</v>
      </c>
      <c r="E14" s="24" t="s">
        <v>81</v>
      </c>
      <c r="F14" s="25" t="str">
        <f t="shared" si="0"/>
        <v>ร้านสุชาติสโตร์ 2</v>
      </c>
      <c r="G14" s="30"/>
    </row>
    <row r="15" spans="1:7" x14ac:dyDescent="0.3">
      <c r="A15" s="16"/>
      <c r="B15" s="31" t="s">
        <v>25</v>
      </c>
      <c r="C15" s="32">
        <f>SUM(C8:C14)</f>
        <v>56676.770000000004</v>
      </c>
      <c r="D15" s="33"/>
      <c r="E15" s="34"/>
      <c r="F15" s="35"/>
      <c r="G15" s="20"/>
    </row>
    <row r="16" spans="1:7" ht="24" x14ac:dyDescent="0.55000000000000004">
      <c r="A16" s="12" t="s">
        <v>21</v>
      </c>
      <c r="B16" s="1" t="s">
        <v>27</v>
      </c>
      <c r="C16" s="22"/>
      <c r="D16" s="23"/>
      <c r="E16" s="24"/>
      <c r="F16" s="25"/>
      <c r="G16" s="30"/>
    </row>
    <row r="17" spans="1:7" x14ac:dyDescent="0.3">
      <c r="A17" s="16"/>
      <c r="B17" s="21" t="s">
        <v>82</v>
      </c>
      <c r="C17" s="22">
        <v>15000</v>
      </c>
      <c r="D17" s="23" t="s">
        <v>13</v>
      </c>
      <c r="E17" s="24" t="s">
        <v>22</v>
      </c>
      <c r="F17" s="25" t="str">
        <f>E17</f>
        <v>นางสาวจิรปรียา  ธารทองกร</v>
      </c>
      <c r="G17" s="30"/>
    </row>
    <row r="18" spans="1:7" x14ac:dyDescent="0.3">
      <c r="A18" s="16"/>
      <c r="B18" s="21" t="s">
        <v>82</v>
      </c>
      <c r="C18" s="22">
        <v>14516</v>
      </c>
      <c r="D18" s="23" t="s">
        <v>13</v>
      </c>
      <c r="E18" s="24" t="s">
        <v>83</v>
      </c>
      <c r="F18" s="25" t="str">
        <f>E18</f>
        <v>นางสาวรัฐพร พรหรมจักร</v>
      </c>
      <c r="G18" s="30"/>
    </row>
    <row r="19" spans="1:7" x14ac:dyDescent="0.3">
      <c r="A19" s="12"/>
      <c r="B19" s="31" t="s">
        <v>25</v>
      </c>
      <c r="C19" s="32">
        <f>SUM(C17:C18)</f>
        <v>29516</v>
      </c>
      <c r="D19" s="23"/>
      <c r="E19" s="24"/>
      <c r="F19" s="25"/>
      <c r="G19" s="30"/>
    </row>
    <row r="20" spans="1:7" x14ac:dyDescent="0.3">
      <c r="A20" s="12" t="s">
        <v>20</v>
      </c>
      <c r="B20" s="38" t="s">
        <v>89</v>
      </c>
      <c r="C20" s="22"/>
      <c r="D20" s="23"/>
      <c r="E20" s="24"/>
      <c r="F20" s="25"/>
      <c r="G20" s="30"/>
    </row>
    <row r="21" spans="1:7" x14ac:dyDescent="0.3">
      <c r="A21" s="16"/>
      <c r="B21" s="36" t="s">
        <v>90</v>
      </c>
      <c r="C21" s="22">
        <v>2000</v>
      </c>
      <c r="D21" s="23" t="s">
        <v>13</v>
      </c>
      <c r="E21" s="24" t="s">
        <v>58</v>
      </c>
      <c r="F21" s="25" t="str">
        <f>E21</f>
        <v>ร้านคลังครุภัณฑ์</v>
      </c>
      <c r="G21" s="30"/>
    </row>
    <row r="22" spans="1:7" x14ac:dyDescent="0.3">
      <c r="A22" s="12"/>
      <c r="B22" s="31" t="s">
        <v>25</v>
      </c>
      <c r="C22" s="32">
        <f>SUM(C21)</f>
        <v>2000</v>
      </c>
      <c r="D22" s="23"/>
      <c r="E22" s="24"/>
      <c r="F22" s="25"/>
      <c r="G22" s="30"/>
    </row>
    <row r="23" spans="1:7" x14ac:dyDescent="0.3">
      <c r="A23" s="12" t="s">
        <v>68</v>
      </c>
      <c r="B23" s="38" t="s">
        <v>71</v>
      </c>
      <c r="C23" s="22"/>
      <c r="D23" s="23"/>
      <c r="E23" s="24"/>
      <c r="F23" s="25"/>
      <c r="G23" s="30"/>
    </row>
    <row r="24" spans="1:7" x14ac:dyDescent="0.3">
      <c r="A24" s="16"/>
      <c r="B24" s="36" t="s">
        <v>99</v>
      </c>
      <c r="C24" s="22">
        <v>3300</v>
      </c>
      <c r="D24" s="23" t="s">
        <v>13</v>
      </c>
      <c r="E24" s="24" t="s">
        <v>96</v>
      </c>
      <c r="F24" s="25" t="str">
        <f t="shared" ref="F24" si="1">E24</f>
        <v>บริษัทนครพนมอิงค์เจท</v>
      </c>
      <c r="G24" s="30"/>
    </row>
    <row r="25" spans="1:7" x14ac:dyDescent="0.3">
      <c r="A25" s="16"/>
      <c r="B25" s="31" t="s">
        <v>25</v>
      </c>
      <c r="C25" s="32">
        <f>SUM(C24)</f>
        <v>3300</v>
      </c>
      <c r="D25" s="33"/>
      <c r="E25" s="34"/>
      <c r="F25" s="35"/>
      <c r="G25" s="20"/>
    </row>
    <row r="26" spans="1:7" ht="24" x14ac:dyDescent="0.55000000000000004">
      <c r="A26" s="12" t="s">
        <v>85</v>
      </c>
      <c r="B26" s="1" t="s">
        <v>54</v>
      </c>
      <c r="C26" s="32"/>
      <c r="D26" s="33"/>
      <c r="E26" s="34"/>
      <c r="F26" s="35"/>
      <c r="G26" s="20"/>
    </row>
    <row r="27" spans="1:7" x14ac:dyDescent="0.3">
      <c r="A27" s="16"/>
      <c r="B27" s="37" t="s">
        <v>87</v>
      </c>
      <c r="C27" s="22">
        <v>8200</v>
      </c>
      <c r="D27" s="23" t="s">
        <v>13</v>
      </c>
      <c r="E27" s="24" t="s">
        <v>26</v>
      </c>
      <c r="F27" s="25" t="str">
        <f>E27</f>
        <v>บมจ.ธนาคารกรุงไทย เพื่อชำระบัตรเติมน้ำมัน</v>
      </c>
      <c r="G27" s="30"/>
    </row>
    <row r="28" spans="1:7" x14ac:dyDescent="0.3">
      <c r="A28" s="12"/>
      <c r="B28" s="31" t="s">
        <v>25</v>
      </c>
      <c r="C28" s="32">
        <f>SUM(C27)</f>
        <v>8200</v>
      </c>
      <c r="D28" s="23"/>
      <c r="E28" s="24"/>
      <c r="F28" s="25"/>
      <c r="G28" s="30"/>
    </row>
    <row r="29" spans="1:7" x14ac:dyDescent="0.3">
      <c r="A29" s="12" t="s">
        <v>88</v>
      </c>
      <c r="B29" s="40" t="s">
        <v>91</v>
      </c>
      <c r="C29" s="32"/>
      <c r="D29" s="23"/>
      <c r="E29" s="24"/>
      <c r="F29" s="25"/>
      <c r="G29" s="30"/>
    </row>
    <row r="30" spans="1:7" x14ac:dyDescent="0.3">
      <c r="A30" s="12"/>
      <c r="B30" s="36" t="s">
        <v>90</v>
      </c>
      <c r="C30" s="22">
        <v>2500</v>
      </c>
      <c r="D30" s="23" t="s">
        <v>13</v>
      </c>
      <c r="E30" s="24" t="s">
        <v>58</v>
      </c>
      <c r="F30" s="25" t="str">
        <f t="shared" ref="F30" si="2">E30</f>
        <v>ร้านคลังครุภัณฑ์</v>
      </c>
      <c r="G30" s="30"/>
    </row>
    <row r="31" spans="1:7" x14ac:dyDescent="0.3">
      <c r="A31" s="12"/>
      <c r="B31" s="31" t="s">
        <v>25</v>
      </c>
      <c r="C31" s="32">
        <f>SUM(C29:C30)</f>
        <v>2500</v>
      </c>
      <c r="D31" s="23"/>
      <c r="E31" s="24"/>
      <c r="F31" s="25"/>
      <c r="G31" s="30"/>
    </row>
    <row r="32" spans="1:7" x14ac:dyDescent="0.3">
      <c r="A32" s="26"/>
      <c r="B32" s="20" t="s">
        <v>97</v>
      </c>
      <c r="C32" s="18">
        <f>C15+C19+C22+C25+C28+C31</f>
        <v>102192.77</v>
      </c>
      <c r="D32" s="23"/>
      <c r="E32" s="24"/>
      <c r="F32" s="25"/>
      <c r="G32" s="24"/>
    </row>
    <row r="34" spans="4:4" x14ac:dyDescent="0.3">
      <c r="D34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" top="0.19685039370078741" bottom="0.11811023622047245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7"/>
  <sheetViews>
    <sheetView tabSelected="1" topLeftCell="A31" zoomScale="112" zoomScaleNormal="112" workbookViewId="0">
      <selection activeCell="B16" sqref="B15:B16"/>
    </sheetView>
  </sheetViews>
  <sheetFormatPr defaultRowHeight="20.25" x14ac:dyDescent="0.3"/>
  <cols>
    <col min="1" max="1" width="7.42578125" style="2" bestFit="1" customWidth="1"/>
    <col min="2" max="2" width="74.140625" style="3" customWidth="1"/>
    <col min="3" max="3" width="13" style="4" customWidth="1"/>
    <col min="4" max="4" width="12" style="3" customWidth="1"/>
    <col min="5" max="5" width="16" style="3" customWidth="1"/>
    <col min="6" max="6" width="15.28515625" style="3" customWidth="1"/>
    <col min="7" max="7" width="10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2" t="s">
        <v>98</v>
      </c>
      <c r="B2" s="42"/>
      <c r="C2" s="42"/>
      <c r="D2" s="42"/>
      <c r="E2" s="42"/>
      <c r="F2" s="42"/>
      <c r="G2" s="42"/>
    </row>
    <row r="3" spans="1:7" x14ac:dyDescent="0.3">
      <c r="A3" s="42" t="s">
        <v>1</v>
      </c>
      <c r="B3" s="42"/>
      <c r="C3" s="42"/>
      <c r="D3" s="42"/>
      <c r="E3" s="42"/>
      <c r="F3" s="42"/>
      <c r="G3" s="42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3" t="s">
        <v>2</v>
      </c>
      <c r="B5" s="45" t="s">
        <v>3</v>
      </c>
      <c r="C5" s="9" t="s">
        <v>4</v>
      </c>
      <c r="D5" s="10" t="s">
        <v>5</v>
      </c>
      <c r="E5" s="49" t="s">
        <v>6</v>
      </c>
      <c r="F5" s="49" t="s">
        <v>7</v>
      </c>
      <c r="G5" s="10" t="s">
        <v>8</v>
      </c>
    </row>
    <row r="6" spans="1:7" x14ac:dyDescent="0.3">
      <c r="A6" s="44"/>
      <c r="B6" s="46"/>
      <c r="C6" s="14" t="s">
        <v>9</v>
      </c>
      <c r="D6" s="15"/>
      <c r="E6" s="50"/>
      <c r="F6" s="50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100</v>
      </c>
      <c r="C8" s="29">
        <v>10000</v>
      </c>
      <c r="D8" s="30" t="s">
        <v>13</v>
      </c>
      <c r="E8" s="28" t="s">
        <v>75</v>
      </c>
      <c r="F8" s="27" t="str">
        <f>E8</f>
        <v>นายปิยะพงษ์  วงศ์วาน</v>
      </c>
      <c r="G8" s="30"/>
    </row>
    <row r="9" spans="1:7" x14ac:dyDescent="0.3">
      <c r="A9" s="16"/>
      <c r="B9" s="27" t="s">
        <v>100</v>
      </c>
      <c r="C9" s="29">
        <v>10000</v>
      </c>
      <c r="D9" s="30" t="s">
        <v>13</v>
      </c>
      <c r="E9" s="28" t="s">
        <v>17</v>
      </c>
      <c r="F9" s="27" t="str">
        <f t="shared" ref="F9:F15" si="0">E9</f>
        <v>นายพินิจ  วงศ์ดวงจันทร์</v>
      </c>
      <c r="G9" s="30"/>
    </row>
    <row r="10" spans="1:7" x14ac:dyDescent="0.3">
      <c r="A10" s="16"/>
      <c r="B10" s="27" t="s">
        <v>101</v>
      </c>
      <c r="C10" s="29">
        <v>8500</v>
      </c>
      <c r="D10" s="30" t="s">
        <v>13</v>
      </c>
      <c r="E10" s="28" t="s">
        <v>18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103</v>
      </c>
      <c r="C11" s="22">
        <v>314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6" t="s">
        <v>108</v>
      </c>
      <c r="C12" s="22">
        <v>19700</v>
      </c>
      <c r="D12" s="23" t="s">
        <v>13</v>
      </c>
      <c r="E12" s="24" t="s">
        <v>109</v>
      </c>
      <c r="F12" s="25" t="str">
        <f t="shared" si="0"/>
        <v>ร้านเอ็น.เค.พี.คาร์แคร์</v>
      </c>
      <c r="G12" s="30"/>
    </row>
    <row r="13" spans="1:7" x14ac:dyDescent="0.3">
      <c r="A13" s="16"/>
      <c r="B13" s="36" t="s">
        <v>110</v>
      </c>
      <c r="C13" s="22">
        <v>1200</v>
      </c>
      <c r="D13" s="23" t="s">
        <v>13</v>
      </c>
      <c r="E13" s="24" t="s">
        <v>111</v>
      </c>
      <c r="F13" s="25" t="str">
        <f t="shared" si="0"/>
        <v>ร้านสุธี ไอที</v>
      </c>
      <c r="G13" s="30"/>
    </row>
    <row r="14" spans="1:7" x14ac:dyDescent="0.3">
      <c r="A14" s="16"/>
      <c r="B14" s="36" t="s">
        <v>116</v>
      </c>
      <c r="C14" s="22">
        <v>1000</v>
      </c>
      <c r="D14" s="23" t="s">
        <v>13</v>
      </c>
      <c r="E14" s="24" t="s">
        <v>66</v>
      </c>
      <c r="F14" s="25" t="str">
        <f t="shared" si="0"/>
        <v>นางบุญรัตน์ ธิวโต</v>
      </c>
      <c r="G14" s="30"/>
    </row>
    <row r="15" spans="1:7" x14ac:dyDescent="0.3">
      <c r="A15" s="16"/>
      <c r="B15" s="36" t="s">
        <v>119</v>
      </c>
      <c r="C15" s="22">
        <v>6100</v>
      </c>
      <c r="D15" s="23" t="s">
        <v>13</v>
      </c>
      <c r="E15" s="24" t="s">
        <v>120</v>
      </c>
      <c r="F15" s="25" t="str">
        <f t="shared" si="0"/>
        <v>บมจ.ธนาคารกรุงไทย จำกัด</v>
      </c>
      <c r="G15" s="30"/>
    </row>
    <row r="16" spans="1:7" x14ac:dyDescent="0.3">
      <c r="A16" s="16"/>
      <c r="B16" s="36" t="s">
        <v>122</v>
      </c>
      <c r="C16" s="22">
        <v>1600</v>
      </c>
      <c r="D16" s="23" t="s">
        <v>13</v>
      </c>
      <c r="E16" s="24" t="s">
        <v>109</v>
      </c>
      <c r="F16" s="25" t="str">
        <f>E16</f>
        <v>ร้านเอ็น.เค.พี.คาร์แคร์</v>
      </c>
      <c r="G16" s="30"/>
    </row>
    <row r="17" spans="1:7" x14ac:dyDescent="0.3">
      <c r="A17" s="16"/>
      <c r="B17" s="36" t="s">
        <v>123</v>
      </c>
      <c r="C17" s="22">
        <v>1600</v>
      </c>
      <c r="D17" s="23" t="s">
        <v>13</v>
      </c>
      <c r="E17" s="24" t="s">
        <v>109</v>
      </c>
      <c r="F17" s="25" t="str">
        <f>E17</f>
        <v>ร้านเอ็น.เค.พี.คาร์แคร์</v>
      </c>
      <c r="G17" s="30"/>
    </row>
    <row r="18" spans="1:7" x14ac:dyDescent="0.3">
      <c r="A18" s="16"/>
      <c r="B18" s="36" t="s">
        <v>122</v>
      </c>
      <c r="C18" s="22"/>
      <c r="D18" s="23"/>
      <c r="E18" s="24"/>
      <c r="F18" s="25"/>
      <c r="G18" s="30"/>
    </row>
    <row r="19" spans="1:7" x14ac:dyDescent="0.3">
      <c r="A19" s="16"/>
      <c r="B19" s="36"/>
      <c r="C19" s="22"/>
      <c r="D19" s="23"/>
      <c r="E19" s="24"/>
      <c r="F19" s="25"/>
      <c r="G19" s="30"/>
    </row>
    <row r="20" spans="1:7" x14ac:dyDescent="0.3">
      <c r="A20" s="16"/>
      <c r="B20" s="31" t="s">
        <v>25</v>
      </c>
      <c r="C20" s="32">
        <f>SUM(C8:C17)</f>
        <v>60014</v>
      </c>
      <c r="D20" s="33"/>
      <c r="E20" s="34"/>
      <c r="F20" s="35"/>
      <c r="G20" s="20"/>
    </row>
    <row r="21" spans="1:7" ht="24" x14ac:dyDescent="0.55000000000000004">
      <c r="A21" s="12" t="s">
        <v>21</v>
      </c>
      <c r="B21" s="1" t="s">
        <v>27</v>
      </c>
      <c r="C21" s="22"/>
      <c r="D21" s="23"/>
      <c r="E21" s="24"/>
      <c r="F21" s="25"/>
      <c r="G21" s="30"/>
    </row>
    <row r="22" spans="1:7" x14ac:dyDescent="0.3">
      <c r="A22" s="16"/>
      <c r="B22" s="21" t="s">
        <v>102</v>
      </c>
      <c r="C22" s="22">
        <v>15000</v>
      </c>
      <c r="D22" s="23" t="s">
        <v>13</v>
      </c>
      <c r="E22" s="24" t="s">
        <v>22</v>
      </c>
      <c r="F22" s="25" t="str">
        <f>E22</f>
        <v>นางสาวจิรปรียา  ธารทองกร</v>
      </c>
      <c r="G22" s="30"/>
    </row>
    <row r="23" spans="1:7" x14ac:dyDescent="0.3">
      <c r="A23" s="16"/>
      <c r="B23" s="21"/>
      <c r="C23" s="22"/>
      <c r="D23" s="23"/>
      <c r="E23" s="24"/>
      <c r="F23" s="25"/>
      <c r="G23" s="30"/>
    </row>
    <row r="24" spans="1:7" x14ac:dyDescent="0.3">
      <c r="A24" s="12"/>
      <c r="B24" s="31" t="s">
        <v>25</v>
      </c>
      <c r="C24" s="32">
        <f>SUM(C22:C23)</f>
        <v>15000</v>
      </c>
      <c r="D24" s="23"/>
      <c r="E24" s="24"/>
      <c r="F24" s="25"/>
      <c r="G24" s="30"/>
    </row>
    <row r="25" spans="1:7" x14ac:dyDescent="0.3">
      <c r="A25" s="12" t="s">
        <v>20</v>
      </c>
      <c r="B25" s="38" t="s">
        <v>89</v>
      </c>
      <c r="C25" s="22"/>
      <c r="D25" s="23"/>
      <c r="E25" s="24"/>
      <c r="F25" s="25"/>
      <c r="G25" s="30"/>
    </row>
    <row r="26" spans="1:7" x14ac:dyDescent="0.3">
      <c r="A26" s="16"/>
      <c r="B26" s="36"/>
      <c r="C26" s="22"/>
      <c r="D26" s="23"/>
      <c r="E26" s="24"/>
      <c r="F26" s="25">
        <f>E26</f>
        <v>0</v>
      </c>
      <c r="G26" s="30"/>
    </row>
    <row r="27" spans="1:7" x14ac:dyDescent="0.3">
      <c r="A27" s="12"/>
      <c r="B27" s="31" t="s">
        <v>25</v>
      </c>
      <c r="C27" s="32">
        <f>SUM(C26)</f>
        <v>0</v>
      </c>
      <c r="D27" s="23"/>
      <c r="E27" s="24"/>
      <c r="F27" s="25"/>
      <c r="G27" s="30"/>
    </row>
    <row r="28" spans="1:7" x14ac:dyDescent="0.3">
      <c r="A28" s="12" t="s">
        <v>68</v>
      </c>
      <c r="B28" s="38" t="s">
        <v>113</v>
      </c>
      <c r="C28" s="22"/>
      <c r="D28" s="23"/>
      <c r="E28" s="24"/>
      <c r="F28" s="25"/>
      <c r="G28" s="30"/>
    </row>
    <row r="29" spans="1:7" x14ac:dyDescent="0.3">
      <c r="A29" s="12"/>
      <c r="B29" s="3" t="s">
        <v>117</v>
      </c>
      <c r="C29" s="22">
        <v>6500</v>
      </c>
      <c r="D29" s="23" t="s">
        <v>13</v>
      </c>
      <c r="E29" s="24" t="s">
        <v>118</v>
      </c>
      <c r="F29" s="25" t="str">
        <f>E29</f>
        <v>ร้านแม่โจ้การ์เด้น</v>
      </c>
      <c r="G29" s="30"/>
    </row>
    <row r="30" spans="1:7" x14ac:dyDescent="0.3">
      <c r="A30" s="16"/>
      <c r="B30" s="36"/>
      <c r="C30" s="22"/>
      <c r="D30" s="23" t="s">
        <v>13</v>
      </c>
      <c r="E30" s="24"/>
      <c r="F30" s="25">
        <f t="shared" ref="F30" si="1">E30</f>
        <v>0</v>
      </c>
      <c r="G30" s="30"/>
    </row>
    <row r="31" spans="1:7" x14ac:dyDescent="0.3">
      <c r="A31" s="16"/>
      <c r="B31" s="31" t="s">
        <v>25</v>
      </c>
      <c r="C31" s="32">
        <f>SUM(C30)</f>
        <v>0</v>
      </c>
      <c r="D31" s="33"/>
      <c r="E31" s="34"/>
      <c r="F31" s="35"/>
      <c r="G31" s="20"/>
    </row>
    <row r="32" spans="1:7" ht="24" x14ac:dyDescent="0.55000000000000004">
      <c r="A32" s="12" t="s">
        <v>85</v>
      </c>
      <c r="B32" s="1" t="s">
        <v>54</v>
      </c>
      <c r="C32" s="32"/>
      <c r="D32" s="33"/>
      <c r="E32" s="34"/>
      <c r="F32" s="35"/>
      <c r="G32" s="20"/>
    </row>
    <row r="33" spans="1:7" x14ac:dyDescent="0.3">
      <c r="A33" s="16"/>
      <c r="B33" s="37" t="s">
        <v>112</v>
      </c>
      <c r="C33" s="22">
        <v>400</v>
      </c>
      <c r="D33" s="23" t="s">
        <v>13</v>
      </c>
      <c r="E33" s="24" t="s">
        <v>96</v>
      </c>
      <c r="F33" s="25" t="str">
        <f>E33</f>
        <v>บริษัทนครพนมอิงค์เจท</v>
      </c>
      <c r="G33" s="30"/>
    </row>
    <row r="34" spans="1:7" x14ac:dyDescent="0.3">
      <c r="A34" s="12"/>
      <c r="B34" s="41" t="s">
        <v>114</v>
      </c>
      <c r="C34" s="22">
        <v>20000</v>
      </c>
      <c r="D34" s="23" t="s">
        <v>13</v>
      </c>
      <c r="E34" s="24" t="s">
        <v>115</v>
      </c>
      <c r="F34" s="25" t="str">
        <f>E34</f>
        <v>นายสัญญา กุจนา</v>
      </c>
      <c r="G34" s="30"/>
    </row>
    <row r="35" spans="1:7" x14ac:dyDescent="0.3">
      <c r="A35" s="12"/>
      <c r="B35" s="31" t="s">
        <v>25</v>
      </c>
      <c r="C35" s="32">
        <f>SUM(C33)</f>
        <v>400</v>
      </c>
      <c r="D35" s="23"/>
      <c r="E35" s="24"/>
      <c r="F35" s="25"/>
      <c r="G35" s="30"/>
    </row>
    <row r="36" spans="1:7" x14ac:dyDescent="0.3">
      <c r="A36" s="12" t="s">
        <v>88</v>
      </c>
      <c r="B36" s="40" t="s">
        <v>91</v>
      </c>
      <c r="C36" s="32"/>
      <c r="D36" s="23"/>
      <c r="E36" s="24"/>
      <c r="F36" s="25"/>
      <c r="G36" s="30"/>
    </row>
    <row r="37" spans="1:7" x14ac:dyDescent="0.3">
      <c r="A37" s="12"/>
      <c r="B37" s="36" t="s">
        <v>121</v>
      </c>
      <c r="C37" s="22">
        <v>1000</v>
      </c>
      <c r="D37" s="23" t="s">
        <v>13</v>
      </c>
      <c r="E37" s="24" t="s">
        <v>96</v>
      </c>
      <c r="F37" s="25" t="str">
        <f t="shared" ref="F37" si="2">E37</f>
        <v>บริษัทนครพนมอิงค์เจท</v>
      </c>
      <c r="G37" s="30"/>
    </row>
    <row r="38" spans="1:7" x14ac:dyDescent="0.3">
      <c r="A38" s="12"/>
      <c r="B38" s="31" t="s">
        <v>25</v>
      </c>
      <c r="C38" s="32">
        <f>SUM(C28:C30)</f>
        <v>6500</v>
      </c>
      <c r="D38" s="23"/>
      <c r="E38" s="24"/>
      <c r="F38" s="25"/>
      <c r="G38" s="30"/>
    </row>
    <row r="39" spans="1:7" x14ac:dyDescent="0.3">
      <c r="A39" s="12" t="s">
        <v>104</v>
      </c>
      <c r="B39" s="40" t="s">
        <v>105</v>
      </c>
      <c r="C39" s="32"/>
      <c r="D39" s="23"/>
      <c r="E39" s="24"/>
      <c r="F39" s="25"/>
      <c r="G39" s="30"/>
    </row>
    <row r="40" spans="1:7" x14ac:dyDescent="0.3">
      <c r="A40" s="12"/>
      <c r="B40" s="36" t="s">
        <v>106</v>
      </c>
      <c r="C40" s="22">
        <v>4500</v>
      </c>
      <c r="D40" s="23" t="s">
        <v>13</v>
      </c>
      <c r="E40" s="24" t="s">
        <v>107</v>
      </c>
      <c r="F40" s="25" t="str">
        <f t="shared" ref="F40" si="3">E40</f>
        <v>นายวินัย คงยืน</v>
      </c>
      <c r="G40" s="30"/>
    </row>
    <row r="41" spans="1:7" x14ac:dyDescent="0.3">
      <c r="A41" s="12"/>
      <c r="B41" s="31" t="s">
        <v>25</v>
      </c>
      <c r="C41" s="32">
        <f>C40</f>
        <v>4500</v>
      </c>
      <c r="D41" s="23"/>
      <c r="E41" s="24"/>
      <c r="F41" s="25"/>
      <c r="G41" s="30"/>
    </row>
    <row r="42" spans="1:7" x14ac:dyDescent="0.3">
      <c r="A42" s="12"/>
      <c r="B42" s="36"/>
      <c r="C42" s="22"/>
      <c r="D42" s="23"/>
      <c r="E42" s="24"/>
      <c r="F42" s="25"/>
      <c r="G42" s="30"/>
    </row>
    <row r="43" spans="1:7" x14ac:dyDescent="0.3">
      <c r="A43" s="12"/>
      <c r="B43" s="36"/>
      <c r="C43" s="22"/>
      <c r="D43" s="23"/>
      <c r="E43" s="24"/>
      <c r="F43" s="25"/>
      <c r="G43" s="30"/>
    </row>
    <row r="44" spans="1:7" x14ac:dyDescent="0.3">
      <c r="A44" s="12"/>
      <c r="B44" s="31"/>
      <c r="C44" s="32"/>
      <c r="D44" s="23"/>
      <c r="E44" s="24"/>
      <c r="F44" s="25"/>
      <c r="G44" s="30"/>
    </row>
    <row r="45" spans="1:7" x14ac:dyDescent="0.3">
      <c r="A45" s="26"/>
      <c r="B45" s="20" t="s">
        <v>97</v>
      </c>
      <c r="C45" s="18">
        <f>C20+C24+C27+C31+C35+C44</f>
        <v>75414</v>
      </c>
      <c r="D45" s="23"/>
      <c r="E45" s="24"/>
      <c r="F45" s="25"/>
      <c r="G45" s="24"/>
    </row>
    <row r="47" spans="1:7" x14ac:dyDescent="0.3">
      <c r="D47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27559055118110237" right="0.11811023622047245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6</vt:i4>
      </vt:variant>
    </vt:vector>
  </HeadingPairs>
  <TitlesOfParts>
    <vt:vector size="12" baseType="lpstr">
      <vt:lpstr>ตค67</vt:lpstr>
      <vt:lpstr>พย.67</vt:lpstr>
      <vt:lpstr>ธค.67</vt:lpstr>
      <vt:lpstr>มค.68</vt:lpstr>
      <vt:lpstr>กพ.68</vt:lpstr>
      <vt:lpstr>มีค.68</vt:lpstr>
      <vt:lpstr>กพ.68!Print_Titles</vt:lpstr>
      <vt:lpstr>ตค67!Print_Titles</vt:lpstr>
      <vt:lpstr>ธค.67!Print_Titles</vt:lpstr>
      <vt:lpstr>พย.67!Print_Titles</vt:lpstr>
      <vt:lpstr>มค.68!Print_Titles</vt:lpstr>
      <vt:lpstr>มีค.68!Print_Titles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เกษตรและสหกรณ์ นครพนม</cp:lastModifiedBy>
  <cp:lastPrinted>2025-04-04T09:55:23Z</cp:lastPrinted>
  <dcterms:created xsi:type="dcterms:W3CDTF">2022-11-07T09:11:39Z</dcterms:created>
  <dcterms:modified xsi:type="dcterms:W3CDTF">2025-04-30T04:10:54Z</dcterms:modified>
</cp:coreProperties>
</file>