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8\รายงาน\รายงานจัดซื้อจัดจ้างประจำเดือน\"/>
    </mc:Choice>
  </mc:AlternateContent>
  <xr:revisionPtr revIDLastSave="0" documentId="13_ncr:1_{5B3C3553-AD28-40F5-BFAC-10F73D21BBD8}" xr6:coauthVersionLast="47" xr6:coauthVersionMax="47" xr10:uidLastSave="{00000000-0000-0000-0000-000000000000}"/>
  <bookViews>
    <workbookView xWindow="-120" yWindow="-120" windowWidth="29040" windowHeight="15720" activeTab="3" xr2:uid="{A2F1F87C-9360-466C-AB2C-63732617E244}"/>
  </bookViews>
  <sheets>
    <sheet name="ตค67" sheetId="12" r:id="rId1"/>
    <sheet name="พย.67" sheetId="21" r:id="rId2"/>
    <sheet name="ธค.67" sheetId="22" r:id="rId3"/>
    <sheet name="มค.68" sheetId="23" r:id="rId4"/>
  </sheets>
  <definedNames>
    <definedName name="_xlnm.Print_Titles" localSheetId="0">ตค67!$1:$6</definedName>
    <definedName name="_xlnm.Print_Titles" localSheetId="2">ธค.67!$1:$6</definedName>
    <definedName name="_xlnm.Print_Titles" localSheetId="1">พย.67!$1:$6</definedName>
    <definedName name="_xlnm.Print_Titles" localSheetId="3">มค.68!$1:$6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23" l="1"/>
  <c r="C23" i="23"/>
  <c r="C20" i="23"/>
  <c r="C16" i="23"/>
  <c r="F15" i="23"/>
  <c r="F14" i="23"/>
  <c r="F22" i="23"/>
  <c r="F19" i="23"/>
  <c r="F18" i="23"/>
  <c r="F13" i="23"/>
  <c r="F12" i="23"/>
  <c r="F11" i="23"/>
  <c r="F10" i="23"/>
  <c r="F9" i="23"/>
  <c r="F8" i="23"/>
  <c r="C23" i="22"/>
  <c r="C22" i="22"/>
  <c r="C19" i="22"/>
  <c r="C14" i="22"/>
  <c r="F18" i="22"/>
  <c r="F13" i="22"/>
  <c r="F8" i="22"/>
  <c r="F21" i="22"/>
  <c r="F17" i="22"/>
  <c r="F16" i="22"/>
  <c r="F12" i="22"/>
  <c r="F11" i="22"/>
  <c r="F10" i="22"/>
  <c r="F9" i="22"/>
  <c r="C13" i="21"/>
  <c r="C23" i="21"/>
  <c r="C22" i="21"/>
  <c r="C17" i="21"/>
  <c r="F21" i="21"/>
  <c r="F20" i="21"/>
  <c r="F19" i="21"/>
  <c r="C10" i="12"/>
  <c r="C27" i="23" l="1"/>
  <c r="F12" i="21"/>
  <c r="F11" i="21"/>
  <c r="F16" i="21"/>
  <c r="F15" i="21"/>
  <c r="F10" i="21"/>
  <c r="F9" i="21"/>
  <c r="F8" i="21"/>
  <c r="F9" i="12"/>
  <c r="F8" i="12"/>
</calcChain>
</file>

<file path=xl/sharedStrings.xml><?xml version="1.0" encoding="utf-8"?>
<sst xmlns="http://schemas.openxmlformats.org/spreadsheetml/2006/main" count="190" uniqueCount="77">
  <si>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</si>
  <si>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</si>
  <si>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</si>
  <si>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</si>
  <si>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</si>
  <si>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</si>
  <si>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</si>
  <si>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</si>
  <si>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</si>
  <si>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</si>
  <si>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</si>
  <si>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</si>
  <si>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</si>
  <si>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</si>
  <si>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</si>
  <si>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</si>
  <si>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</si>
  <si>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</si>
  <si>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</si>
  <si>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</si>
  <si>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</si>
  <si>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2</t>
  </si>
  <si>
    <t>นางสาวจิรปรียา  ธารทองกร</t>
  </si>
  <si>
    <t>หจก.กวงเชียง (2537)</t>
  </si>
  <si>
    <t>โครงการฝนหลวง</t>
  </si>
  <si>
    <t>รวม</t>
  </si>
  <si>
    <t>บมจ.ธนาคารกรุงไทย เพื่อชำระบัตรเติมน้ำมัน</t>
  </si>
  <si>
    <t>กองทุนหมุนเวียนเพื่อการกู้ยืมแก่เกษตรกรและผู้ยากจน</t>
  </si>
  <si>
    <t xml:space="preserve">                                                                                     </t>
  </si>
  <si>
    <t>รวมเป็นเงินทั้งสิ้น (ข้อ 1 - 3)</t>
  </si>
  <si>
    <t>สรุปผลการจัดซื้อ  จัดจ้าง  ประจำเดือน ตุลาคม 2567</t>
  </si>
  <si>
    <t xml:space="preserve"> - ค่าไปรษณีย์ เดือน กันยายน 2567</t>
  </si>
  <si>
    <t xml:space="preserve"> - ค่าพวงมาลา วันปิยมหาราช วันที่ 23 ตุลาคม 2567</t>
  </si>
  <si>
    <t>สรุปผลการจัดซื้อ  จัดจ้าง  ประจำเดือน พฤศจิกายน 2567</t>
  </si>
  <si>
    <t xml:space="preserve"> - ค่าไปรษณีย์ เดือน ตุลาคม 2567</t>
  </si>
  <si>
    <t xml:space="preserve"> - ค่าจัดซื้อครุภัณฑ์คอมพิวเตอร์</t>
  </si>
  <si>
    <t xml:space="preserve"> - ค่าวัสดุเชื้อเพลิงและหล่อลื่น เดือน ตุลาคม 2567</t>
  </si>
  <si>
    <t xml:space="preserve"> - ค่าจ้างเหมาพนักงานขับรถยนต์ เดือน ตุลาคม 2567</t>
  </si>
  <si>
    <t xml:space="preserve"> - ค่าจ้างเหมาแม่บ้านทำความสะอาด เดือน ตุลาคม 2567</t>
  </si>
  <si>
    <t xml:space="preserve"> - ค่าจ้างเหมาบริการลูกจ้างกองทุนฯ เดือน ตุลาคม 2567</t>
  </si>
  <si>
    <t xml:space="preserve"> - ค่าจ้างเหมาจัดเตรียม ตกแต่งสถานที่ พร้อมจัดเก็บงานวันพระบิดาแห่งฝนหลวง (14 พฤศจิกายน 2567)</t>
  </si>
  <si>
    <t>นายสัญญา  กุจนา</t>
  </si>
  <si>
    <t xml:space="preserve"> - ค่าจ้างจัดทำพานพุ่มดอกไม้สด 2 พาน </t>
  </si>
  <si>
    <t xml:space="preserve"> - ค่าจัดซื้อเครื่องทองน้อย</t>
  </si>
  <si>
    <t>ว. 119</t>
  </si>
  <si>
    <t>ร้านใจดีสังฆภัณฑ์</t>
  </si>
  <si>
    <t>สรุปผลการจัดซื้อ  จัดจ้าง  ประจำเดือน ธันวาคม 2567</t>
  </si>
  <si>
    <t xml:space="preserve"> - ค่าจ้างเหมาพนักงานขับรถยนต์ เดือน พฤศจิกายน 2567</t>
  </si>
  <si>
    <t xml:space="preserve"> - ค่าจ้างเหมาแม่บ้านทำความสะอาด เดือน พฤศจิกายน 2567</t>
  </si>
  <si>
    <t>นายปิยพงศ์  วงศ์วาน</t>
  </si>
  <si>
    <t xml:space="preserve"> - ค่าจ้างเหมาบริการลูกจ้างกองทุนฯ เดือน พฤศจิกายน 2567</t>
  </si>
  <si>
    <t xml:space="preserve"> - ค่าไปรษณีย์ เดือน พฤศจิกายน 2567</t>
  </si>
  <si>
    <t xml:space="preserve"> - ค่าวัสดุเชื้อเพลิงและหล่อลื่น เดือน พฤศจิกายน 2567</t>
  </si>
  <si>
    <t xml:space="preserve"> - ค่าพานพุ่มดอกไม้สดวันที่ 5 ธันวาคม 2567</t>
  </si>
  <si>
    <t>โครงการสนับสนุนการขับเคลื่อนงานด้านการเกษตรระดับพื้นที่</t>
  </si>
  <si>
    <t xml:space="preserve"> - จัดทำสื่อประชาสัมพันธ์ (สติ๊กเกอร์ตราสัญลักษณ์กระทรวงฯ)</t>
  </si>
  <si>
    <t>บริษัทนครพนมอิงค์เจท เอ็กซิบิชั่น จำกัด</t>
  </si>
  <si>
    <t xml:space="preserve"> - ค่าวัสดุสำนักงาน ประชุม อบก.ส่วนจังหวัดครั้งที่ 3/2567</t>
  </si>
  <si>
    <t>ร้านคลังครุภัณฑ์</t>
  </si>
  <si>
    <t>สรุปผลการจัดซื้อ  จัดจ้าง  ประจำเดือน มกราคม 2567</t>
  </si>
  <si>
    <t xml:space="preserve"> - ค่าจ้างเหมาพนักงานขับรถยนต์ เดือน ธันวาคม 2567</t>
  </si>
  <si>
    <t xml:space="preserve"> - ค่าจ้างเหมาแม่บ้านทำความสะอาด เดือน ธันวาคม 2567</t>
  </si>
  <si>
    <t xml:space="preserve"> - ค่าไปรษณีย์ เดือน ธันวาคม 2567</t>
  </si>
  <si>
    <t xml:space="preserve"> - ค่าวัสดุเชื้อเพลิงและหล่อลื่น เดือน ธันวาคม 2567</t>
  </si>
  <si>
    <t xml:space="preserve"> - ค่าวัสดุน้ำดื่มสำนักงาน ต.ค.-ธค.67</t>
  </si>
  <si>
    <t>หจก.ธารทิพย์</t>
  </si>
  <si>
    <t xml:space="preserve"> - ค่าพานพุ่มดอกไม้สดวันยุทธหัตถี</t>
  </si>
  <si>
    <t>นางบุญรัตน์ ธิวโต</t>
  </si>
  <si>
    <t xml:space="preserve"> - ค่าจ้างเหมาบริการลูกจ้างกองทุนฯ เดือน ธันวาคม 2567</t>
  </si>
  <si>
    <t>4</t>
  </si>
  <si>
    <t>โครงการส่งเสริมและพัฒนาสินค้าเกษตรชีวภาพ (สมุนไพร)</t>
  </si>
  <si>
    <t xml:space="preserve"> - ค่าป้ายไวนิล</t>
  </si>
  <si>
    <t>โครงการส่งเสริมการบริโภคและการใช้วัตถุดิบสินค้า Q</t>
  </si>
  <si>
    <t xml:space="preserve"> - ค่ากรอบป้ายประชาสัมพันธ์ฯ</t>
  </si>
  <si>
    <t xml:space="preserve"> - วัสดุงานบ้านงานครัว</t>
  </si>
  <si>
    <t>รวมเป็นเงินทั้งสิ้น (ข้อ 1 - 4)</t>
  </si>
  <si>
    <t>นายปิยะพงษ์  วงศ์วาน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</si>
</sst>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8" x14ac:knownFonts="1">
    <font>
      <sz val="10"/>
      <name val="Arial"/>
      <charset val="222"/>
    </font>
    <font>
      <sz val="10"/>
      <name val="Arial"/>
      <family val="2"/>
    </font>
    <font>
      <b/>
      <u/>
      <sz val="16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2" borderId="2" xfId="0" applyFont="1" applyFill="1" applyBorder="1" applyAlignment="1">
      <alignment shrinkToFit="1"/>
    </xf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43" fontId="6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43" fontId="6" fillId="0" borderId="2" xfId="1" applyFont="1" applyBorder="1" applyAlignment="1">
      <alignment horizontal="center" shrinkToFit="1"/>
    </xf>
    <xf numFmtId="0" fontId="5" fillId="0" borderId="2" xfId="0" applyFont="1" applyBorder="1" applyAlignment="1">
      <alignment shrinkToFit="1"/>
    </xf>
    <xf numFmtId="49" fontId="5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left" shrinkToFit="1"/>
    </xf>
    <xf numFmtId="43" fontId="6" fillId="0" borderId="3" xfId="1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43" fontId="4" fillId="0" borderId="3" xfId="1" applyFont="1" applyBorder="1" applyAlignment="1">
      <alignment horizontal="right" shrinkToFit="1"/>
    </xf>
    <xf numFmtId="187" fontId="3" fillId="0" borderId="3" xfId="1" applyNumberFormat="1" applyFont="1" applyBorder="1" applyAlignment="1">
      <alignment horizontal="center" shrinkToFit="1"/>
    </xf>
    <xf numFmtId="187" fontId="3" fillId="0" borderId="3" xfId="1" applyNumberFormat="1" applyFont="1" applyBorder="1" applyAlignment="1">
      <alignment shrinkToFit="1"/>
    </xf>
    <xf numFmtId="187" fontId="3" fillId="0" borderId="3" xfId="1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shrinkToFit="1"/>
    </xf>
    <xf numFmtId="43" fontId="4" fillId="0" borderId="3" xfId="1" applyFont="1" applyBorder="1" applyAlignment="1">
      <alignment horizontal="center" shrinkToFit="1"/>
    </xf>
    <xf numFmtId="0" fontId="3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3" fontId="6" fillId="0" borderId="3" xfId="1" applyFont="1" applyBorder="1" applyAlignment="1">
      <alignment horizontal="right" shrinkToFit="1"/>
    </xf>
    <xf numFmtId="187" fontId="5" fillId="0" borderId="3" xfId="1" applyNumberFormat="1" applyFont="1" applyBorder="1" applyAlignment="1">
      <alignment horizontal="center" shrinkToFit="1"/>
    </xf>
    <xf numFmtId="187" fontId="5" fillId="0" borderId="3" xfId="1" applyNumberFormat="1" applyFont="1" applyBorder="1" applyAlignment="1">
      <alignment shrinkToFit="1"/>
    </xf>
    <xf numFmtId="187" fontId="5" fillId="0" borderId="3" xfId="1" applyNumberFormat="1" applyFont="1" applyBorder="1" applyAlignment="1">
      <alignment horizontal="left" shrinkToFit="1"/>
    </xf>
    <xf numFmtId="0" fontId="4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7" fillId="0" borderId="0" xfId="0" applyFont="1"/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</cellXfs>
  <cellStyles count="3">
    <cellStyle name="จุลภาค" xfId="1" builtinId="3"/>
    <cellStyle name="ปกติ" xfId="0" builtinId="0"/>
    <cellStyle name="ปกติ 2" xfId="2" xr:uid="{EF6812E0-1160-40A3-B6EE-F1B41C58B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00E8-8147-44BD-B02E-E9DDD6AF01DB}">
  <dimension ref="A1:G10"/>
  <sheetViews>
    <sheetView zoomScale="112" zoomScaleNormal="112" workbookViewId="0">
      <selection activeCell="C19" sqref="C19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2.42578125" style="3" customWidth="1"/>
    <col min="5" max="5" width="25.42578125" style="3" customWidth="1"/>
    <col min="6" max="6" width="24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x14ac:dyDescent="0.3">
      <c r="G1" s="3" t="s">
        <v>0</v>
      </c>
    </row>
    <row r="2" spans="1:7" x14ac:dyDescent="0.3">
      <c r="A2" s="39" t="s">
        <v>30</v>
      </c>
      <c r="B2" s="39"/>
      <c r="C2" s="39"/>
      <c r="D2" s="39"/>
      <c r="E2" s="39"/>
      <c r="F2" s="39"/>
      <c r="G2" s="39"/>
    </row>
    <row r="3" spans="1:7" x14ac:dyDescent="0.3">
      <c r="A3" s="39" t="s">
        <v>1</v>
      </c>
      <c r="B3" s="39"/>
      <c r="C3" s="39"/>
      <c r="D3" s="39"/>
      <c r="E3" s="39"/>
      <c r="F3" s="39"/>
      <c r="G3" s="39"/>
    </row>
    <row r="4" spans="1:7" ht="6.7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7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0" t="s">
        <v>7</v>
      </c>
      <c r="G5" s="10" t="s">
        <v>8</v>
      </c>
    </row>
    <row r="6" spans="1:7" x14ac:dyDescent="0.3">
      <c r="A6" s="12"/>
      <c r="B6" s="13"/>
      <c r="C6" s="14" t="s">
        <v>9</v>
      </c>
      <c r="D6" s="15"/>
      <c r="E6" s="15"/>
      <c r="F6" s="13"/>
      <c r="G6" s="13" t="s">
        <v>10</v>
      </c>
    </row>
    <row r="7" spans="1:7" x14ac:dyDescent="0.3">
      <c r="A7" s="16" t="s">
        <v>11</v>
      </c>
      <c r="B7" s="17" t="s">
        <v>12</v>
      </c>
      <c r="C7" s="18"/>
      <c r="D7" s="19"/>
      <c r="E7" s="19"/>
      <c r="F7" s="20"/>
      <c r="G7" s="20"/>
    </row>
    <row r="8" spans="1:7" x14ac:dyDescent="0.3">
      <c r="A8" s="16"/>
      <c r="B8" s="21" t="s">
        <v>31</v>
      </c>
      <c r="C8" s="22">
        <v>1342</v>
      </c>
      <c r="D8" s="23" t="s">
        <v>13</v>
      </c>
      <c r="E8" s="24" t="s">
        <v>14</v>
      </c>
      <c r="F8" s="25" t="str">
        <f t="shared" ref="F8:F9" si="0">E8</f>
        <v>บริษัทไปรษณีย์ไทย จำกัด</v>
      </c>
      <c r="G8" s="20"/>
    </row>
    <row r="9" spans="1:7" x14ac:dyDescent="0.3">
      <c r="A9" s="16"/>
      <c r="B9" s="21" t="s">
        <v>32</v>
      </c>
      <c r="C9" s="22">
        <v>1000</v>
      </c>
      <c r="D9" s="23" t="s">
        <v>13</v>
      </c>
      <c r="E9" s="24" t="s">
        <v>16</v>
      </c>
      <c r="F9" s="25" t="str">
        <f t="shared" si="0"/>
        <v>นางบุญรัตน์  ธิวโต</v>
      </c>
      <c r="G9" s="20"/>
    </row>
    <row r="10" spans="1:7" x14ac:dyDescent="0.3">
      <c r="A10" s="26"/>
      <c r="B10" s="20" t="s">
        <v>15</v>
      </c>
      <c r="C10" s="18">
        <f>SUM(C8:C9)</f>
        <v>2342</v>
      </c>
      <c r="D10" s="23"/>
      <c r="E10" s="24"/>
      <c r="F10" s="24"/>
      <c r="G10" s="2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C74F-8E8B-43D1-A428-229330D01FA4}">
  <dimension ref="A1:G25"/>
  <sheetViews>
    <sheetView topLeftCell="A20" zoomScale="112" zoomScaleNormal="112" workbookViewId="0">
      <selection activeCell="B34" sqref="B34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39" t="s">
        <v>33</v>
      </c>
      <c r="B2" s="39"/>
      <c r="C2" s="39"/>
      <c r="D2" s="39"/>
      <c r="E2" s="39"/>
      <c r="F2" s="39"/>
      <c r="G2" s="39"/>
    </row>
    <row r="3" spans="1:7" x14ac:dyDescent="0.3">
      <c r="A3" s="39" t="s">
        <v>1</v>
      </c>
      <c r="B3" s="39"/>
      <c r="C3" s="39"/>
      <c r="D3" s="39"/>
      <c r="E3" s="39"/>
      <c r="F3" s="39"/>
      <c r="G3" s="39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0" t="s">
        <v>2</v>
      </c>
      <c r="B5" s="42" t="s">
        <v>3</v>
      </c>
      <c r="C5" s="9" t="s">
        <v>4</v>
      </c>
      <c r="D5" s="10" t="s">
        <v>5</v>
      </c>
      <c r="E5" s="44" t="s">
        <v>6</v>
      </c>
      <c r="F5" s="44" t="s">
        <v>7</v>
      </c>
      <c r="G5" s="10" t="s">
        <v>8</v>
      </c>
    </row>
    <row r="6" spans="1:7" x14ac:dyDescent="0.3">
      <c r="A6" s="41"/>
      <c r="B6" s="43"/>
      <c r="C6" s="14" t="s">
        <v>9</v>
      </c>
      <c r="D6" s="15"/>
      <c r="E6" s="45"/>
      <c r="F6" s="45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35</v>
      </c>
      <c r="C8" s="29">
        <v>212500</v>
      </c>
      <c r="D8" s="28" t="s">
        <v>13</v>
      </c>
      <c r="E8" s="28" t="s">
        <v>23</v>
      </c>
      <c r="F8" s="30" t="str">
        <f>E8</f>
        <v>หจก.กวงเชียง (2537)</v>
      </c>
      <c r="G8" s="30"/>
    </row>
    <row r="9" spans="1:7" x14ac:dyDescent="0.3">
      <c r="A9" s="16"/>
      <c r="B9" s="27" t="s">
        <v>37</v>
      </c>
      <c r="C9" s="29">
        <v>10000</v>
      </c>
      <c r="D9" s="28" t="s">
        <v>13</v>
      </c>
      <c r="E9" s="28" t="s">
        <v>17</v>
      </c>
      <c r="F9" s="30" t="str">
        <f t="shared" ref="F9:F10" si="0">E9</f>
        <v>นายพินิจ  วงศ์ดวงจันทร์</v>
      </c>
      <c r="G9" s="30"/>
    </row>
    <row r="10" spans="1:7" x14ac:dyDescent="0.3">
      <c r="A10" s="16"/>
      <c r="B10" s="27" t="s">
        <v>38</v>
      </c>
      <c r="C10" s="29">
        <v>8500</v>
      </c>
      <c r="D10" s="28" t="s">
        <v>13</v>
      </c>
      <c r="E10" s="28" t="s">
        <v>18</v>
      </c>
      <c r="F10" s="30" t="str">
        <f t="shared" si="0"/>
        <v>นางณิศาชล  อินโสม</v>
      </c>
      <c r="G10" s="30"/>
    </row>
    <row r="11" spans="1:7" x14ac:dyDescent="0.3">
      <c r="A11" s="16"/>
      <c r="B11" s="37" t="s">
        <v>34</v>
      </c>
      <c r="C11" s="22">
        <v>2261</v>
      </c>
      <c r="D11" s="23" t="s">
        <v>13</v>
      </c>
      <c r="E11" s="24" t="s">
        <v>14</v>
      </c>
      <c r="F11" s="25" t="str">
        <f t="shared" ref="F11:F12" si="1">E11</f>
        <v>บริษัทไปรษณีย์ไทย จำกัด</v>
      </c>
      <c r="G11" s="30"/>
    </row>
    <row r="12" spans="1:7" x14ac:dyDescent="0.3">
      <c r="A12" s="16"/>
      <c r="B12" s="37" t="s">
        <v>36</v>
      </c>
      <c r="C12" s="22">
        <v>3600</v>
      </c>
      <c r="D12" s="23" t="s">
        <v>13</v>
      </c>
      <c r="E12" s="24" t="s">
        <v>26</v>
      </c>
      <c r="F12" s="25" t="str">
        <f t="shared" si="1"/>
        <v>บมจ.ธนาคารกรุงไทย เพื่อชำระบัตรเติมน้ำมัน</v>
      </c>
      <c r="G12" s="30"/>
    </row>
    <row r="13" spans="1:7" x14ac:dyDescent="0.3">
      <c r="A13" s="16"/>
      <c r="B13" s="31" t="s">
        <v>25</v>
      </c>
      <c r="C13" s="32">
        <f>SUM(C8:C12)</f>
        <v>236861</v>
      </c>
      <c r="D13" s="33"/>
      <c r="E13" s="34"/>
      <c r="F13" s="35"/>
      <c r="G13" s="20"/>
    </row>
    <row r="14" spans="1:7" ht="24" x14ac:dyDescent="0.55000000000000004">
      <c r="A14" s="12" t="s">
        <v>21</v>
      </c>
      <c r="B14" s="1" t="s">
        <v>27</v>
      </c>
      <c r="C14" s="22"/>
      <c r="D14" s="23"/>
      <c r="E14" s="24"/>
      <c r="F14" s="25"/>
      <c r="G14" s="30"/>
    </row>
    <row r="15" spans="1:7" x14ac:dyDescent="0.3">
      <c r="A15" s="16"/>
      <c r="B15" s="21" t="s">
        <v>39</v>
      </c>
      <c r="C15" s="22">
        <v>15000</v>
      </c>
      <c r="D15" s="23" t="s">
        <v>13</v>
      </c>
      <c r="E15" s="24" t="s">
        <v>22</v>
      </c>
      <c r="F15" s="25" t="str">
        <f>E15</f>
        <v>นางสาวจิรปรียา  ธารทองกร</v>
      </c>
      <c r="G15" s="30"/>
    </row>
    <row r="16" spans="1:7" x14ac:dyDescent="0.3">
      <c r="A16" s="16"/>
      <c r="B16" s="21" t="s">
        <v>39</v>
      </c>
      <c r="C16" s="22">
        <v>15000</v>
      </c>
      <c r="D16" s="23" t="s">
        <v>13</v>
      </c>
      <c r="E16" s="24" t="s">
        <v>19</v>
      </c>
      <c r="F16" s="25" t="str">
        <f>E16</f>
        <v>นางสาวมาลัย  ทรายทวีป</v>
      </c>
      <c r="G16" s="30"/>
    </row>
    <row r="17" spans="1:7" x14ac:dyDescent="0.3">
      <c r="A17" s="12"/>
      <c r="B17" s="31" t="s">
        <v>25</v>
      </c>
      <c r="C17" s="32">
        <f>SUM(C15:C16)</f>
        <v>30000</v>
      </c>
      <c r="D17" s="23"/>
      <c r="E17" s="24"/>
      <c r="F17" s="25"/>
      <c r="G17" s="30"/>
    </row>
    <row r="18" spans="1:7" ht="24" x14ac:dyDescent="0.55000000000000004">
      <c r="A18" s="12" t="s">
        <v>20</v>
      </c>
      <c r="B18" s="1" t="s">
        <v>24</v>
      </c>
      <c r="C18" s="22"/>
      <c r="D18" s="23"/>
      <c r="E18" s="24"/>
      <c r="F18" s="25"/>
      <c r="G18" s="30"/>
    </row>
    <row r="19" spans="1:7" ht="40.5" x14ac:dyDescent="0.3">
      <c r="A19" s="16"/>
      <c r="B19" s="36" t="s">
        <v>40</v>
      </c>
      <c r="C19" s="22">
        <v>26800</v>
      </c>
      <c r="D19" s="23" t="s">
        <v>13</v>
      </c>
      <c r="E19" s="24" t="s">
        <v>41</v>
      </c>
      <c r="F19" s="25" t="str">
        <f>E19</f>
        <v>นายสัญญา  กุจนา</v>
      </c>
      <c r="G19" s="30"/>
    </row>
    <row r="20" spans="1:7" x14ac:dyDescent="0.3">
      <c r="A20" s="16"/>
      <c r="B20" s="21" t="s">
        <v>42</v>
      </c>
      <c r="C20" s="22">
        <v>2500</v>
      </c>
      <c r="D20" s="23" t="s">
        <v>13</v>
      </c>
      <c r="E20" s="24" t="s">
        <v>16</v>
      </c>
      <c r="F20" s="25" t="str">
        <f>E20</f>
        <v>นางบุญรัตน์  ธิวโต</v>
      </c>
      <c r="G20" s="30"/>
    </row>
    <row r="21" spans="1:7" x14ac:dyDescent="0.3">
      <c r="A21" s="16"/>
      <c r="B21" s="21" t="s">
        <v>43</v>
      </c>
      <c r="C21" s="22">
        <v>700</v>
      </c>
      <c r="D21" s="23" t="s">
        <v>44</v>
      </c>
      <c r="E21" s="24" t="s">
        <v>45</v>
      </c>
      <c r="F21" s="25" t="str">
        <f>E21</f>
        <v>ร้านใจดีสังฆภัณฑ์</v>
      </c>
      <c r="G21" s="30"/>
    </row>
    <row r="22" spans="1:7" x14ac:dyDescent="0.3">
      <c r="A22" s="16"/>
      <c r="B22" s="31" t="s">
        <v>25</v>
      </c>
      <c r="C22" s="32">
        <f>SUM(C19:C21)</f>
        <v>30000</v>
      </c>
      <c r="D22" s="33"/>
      <c r="E22" s="34"/>
      <c r="F22" s="35"/>
      <c r="G22" s="20"/>
    </row>
    <row r="23" spans="1:7" x14ac:dyDescent="0.3">
      <c r="A23" s="26"/>
      <c r="B23" s="20" t="s">
        <v>29</v>
      </c>
      <c r="C23" s="18">
        <f>C13+C17+C22</f>
        <v>296861</v>
      </c>
      <c r="D23" s="23"/>
      <c r="E23" s="24"/>
      <c r="F23" s="24"/>
      <c r="G23" s="24"/>
    </row>
    <row r="25" spans="1:7" x14ac:dyDescent="0.3">
      <c r="D25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786C4-D90D-4464-A6C8-DB80D84F9FCC}">
  <dimension ref="A1:G25"/>
  <sheetViews>
    <sheetView zoomScale="112" zoomScaleNormal="112" workbookViewId="0">
      <selection activeCell="B15" sqref="B15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39" t="s">
        <v>46</v>
      </c>
      <c r="B2" s="39"/>
      <c r="C2" s="39"/>
      <c r="D2" s="39"/>
      <c r="E2" s="39"/>
      <c r="F2" s="39"/>
      <c r="G2" s="39"/>
    </row>
    <row r="3" spans="1:7" x14ac:dyDescent="0.3">
      <c r="A3" s="39" t="s">
        <v>1</v>
      </c>
      <c r="B3" s="39"/>
      <c r="C3" s="39"/>
      <c r="D3" s="39"/>
      <c r="E3" s="39"/>
      <c r="F3" s="39"/>
      <c r="G3" s="39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0" t="s">
        <v>2</v>
      </c>
      <c r="B5" s="42" t="s">
        <v>3</v>
      </c>
      <c r="C5" s="9" t="s">
        <v>4</v>
      </c>
      <c r="D5" s="10" t="s">
        <v>5</v>
      </c>
      <c r="E5" s="44" t="s">
        <v>6</v>
      </c>
      <c r="F5" s="44" t="s">
        <v>7</v>
      </c>
      <c r="G5" s="10" t="s">
        <v>8</v>
      </c>
    </row>
    <row r="6" spans="1:7" x14ac:dyDescent="0.3">
      <c r="A6" s="41"/>
      <c r="B6" s="43"/>
      <c r="C6" s="14" t="s">
        <v>9</v>
      </c>
      <c r="D6" s="15"/>
      <c r="E6" s="45"/>
      <c r="F6" s="45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47</v>
      </c>
      <c r="C8" s="29">
        <v>10000</v>
      </c>
      <c r="D8" s="28" t="s">
        <v>13</v>
      </c>
      <c r="E8" s="28" t="s">
        <v>49</v>
      </c>
      <c r="F8" s="30" t="str">
        <f>E8</f>
        <v>นายปิยพงศ์  วงศ์วาน</v>
      </c>
      <c r="G8" s="30"/>
    </row>
    <row r="9" spans="1:7" x14ac:dyDescent="0.3">
      <c r="A9" s="16"/>
      <c r="B9" s="27" t="s">
        <v>47</v>
      </c>
      <c r="C9" s="29">
        <v>10000</v>
      </c>
      <c r="D9" s="28" t="s">
        <v>13</v>
      </c>
      <c r="E9" s="28" t="s">
        <v>17</v>
      </c>
      <c r="F9" s="30" t="str">
        <f t="shared" ref="F9:F13" si="0">E9</f>
        <v>นายพินิจ  วงศ์ดวงจันทร์</v>
      </c>
      <c r="G9" s="30"/>
    </row>
    <row r="10" spans="1:7" x14ac:dyDescent="0.3">
      <c r="A10" s="16"/>
      <c r="B10" s="27" t="s">
        <v>48</v>
      </c>
      <c r="C10" s="29">
        <v>8500</v>
      </c>
      <c r="D10" s="28" t="s">
        <v>13</v>
      </c>
      <c r="E10" s="28" t="s">
        <v>18</v>
      </c>
      <c r="F10" s="30" t="str">
        <f t="shared" si="0"/>
        <v>นางณิศาชล  อินโสม</v>
      </c>
      <c r="G10" s="30"/>
    </row>
    <row r="11" spans="1:7" x14ac:dyDescent="0.3">
      <c r="A11" s="16"/>
      <c r="B11" s="37" t="s">
        <v>51</v>
      </c>
      <c r="C11" s="22">
        <v>1217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52</v>
      </c>
      <c r="C12" s="22">
        <v>10200.6</v>
      </c>
      <c r="D12" s="23" t="s">
        <v>13</v>
      </c>
      <c r="E12" s="24" t="s">
        <v>26</v>
      </c>
      <c r="F12" s="25" t="str">
        <f t="shared" si="0"/>
        <v>บมจ.ธนาคารกรุงไทย เพื่อชำระบัตรเติมน้ำมัน</v>
      </c>
      <c r="G12" s="30"/>
    </row>
    <row r="13" spans="1:7" x14ac:dyDescent="0.3">
      <c r="A13" s="16"/>
      <c r="B13" s="37" t="s">
        <v>53</v>
      </c>
      <c r="C13" s="22">
        <v>1000</v>
      </c>
      <c r="D13" s="23" t="s">
        <v>13</v>
      </c>
      <c r="E13" s="24" t="s">
        <v>16</v>
      </c>
      <c r="F13" s="25" t="str">
        <f t="shared" si="0"/>
        <v>นางบุญรัตน์  ธิวโต</v>
      </c>
      <c r="G13" s="30"/>
    </row>
    <row r="14" spans="1:7" x14ac:dyDescent="0.3">
      <c r="A14" s="16"/>
      <c r="B14" s="31" t="s">
        <v>25</v>
      </c>
      <c r="C14" s="32">
        <f>SUM(C8:C13)</f>
        <v>40917.599999999999</v>
      </c>
      <c r="D14" s="33"/>
      <c r="E14" s="34"/>
      <c r="F14" s="35"/>
      <c r="G14" s="20"/>
    </row>
    <row r="15" spans="1:7" ht="24" x14ac:dyDescent="0.55000000000000004">
      <c r="A15" s="12" t="s">
        <v>21</v>
      </c>
      <c r="B15" s="1" t="s">
        <v>27</v>
      </c>
      <c r="C15" s="22"/>
      <c r="D15" s="23"/>
      <c r="E15" s="24"/>
      <c r="F15" s="25"/>
      <c r="G15" s="30"/>
    </row>
    <row r="16" spans="1:7" x14ac:dyDescent="0.3">
      <c r="A16" s="16"/>
      <c r="B16" s="21" t="s">
        <v>50</v>
      </c>
      <c r="C16" s="22">
        <v>15000</v>
      </c>
      <c r="D16" s="23" t="s">
        <v>13</v>
      </c>
      <c r="E16" s="24" t="s">
        <v>22</v>
      </c>
      <c r="F16" s="25" t="str">
        <f>E16</f>
        <v>นางสาวจิรปรียา  ธารทองกร</v>
      </c>
      <c r="G16" s="30"/>
    </row>
    <row r="17" spans="1:7" x14ac:dyDescent="0.3">
      <c r="A17" s="16"/>
      <c r="B17" s="21" t="s">
        <v>50</v>
      </c>
      <c r="C17" s="22">
        <v>15000</v>
      </c>
      <c r="D17" s="23" t="s">
        <v>13</v>
      </c>
      <c r="E17" s="24" t="s">
        <v>19</v>
      </c>
      <c r="F17" s="25" t="str">
        <f>E17</f>
        <v>นางสาวมาลัย  ทรายทวีป</v>
      </c>
      <c r="G17" s="30"/>
    </row>
    <row r="18" spans="1:7" x14ac:dyDescent="0.3">
      <c r="A18" s="12"/>
      <c r="B18" s="21" t="s">
        <v>57</v>
      </c>
      <c r="C18" s="22">
        <v>2545</v>
      </c>
      <c r="D18" s="23" t="s">
        <v>13</v>
      </c>
      <c r="E18" s="24" t="s">
        <v>58</v>
      </c>
      <c r="F18" s="25" t="str">
        <f>E18</f>
        <v>ร้านคลังครุภัณฑ์</v>
      </c>
      <c r="G18" s="30"/>
    </row>
    <row r="19" spans="1:7" x14ac:dyDescent="0.3">
      <c r="A19" s="12"/>
      <c r="B19" s="31" t="s">
        <v>25</v>
      </c>
      <c r="C19" s="32">
        <f>SUM(C16:C18)</f>
        <v>32545</v>
      </c>
      <c r="D19" s="23"/>
      <c r="E19" s="24"/>
      <c r="F19" s="25"/>
      <c r="G19" s="30"/>
    </row>
    <row r="20" spans="1:7" ht="24" x14ac:dyDescent="0.55000000000000004">
      <c r="A20" s="12" t="s">
        <v>20</v>
      </c>
      <c r="B20" s="1" t="s">
        <v>54</v>
      </c>
      <c r="C20" s="22"/>
      <c r="D20" s="23"/>
      <c r="E20" s="24"/>
      <c r="F20" s="25"/>
      <c r="G20" s="30"/>
    </row>
    <row r="21" spans="1:7" ht="40.5" x14ac:dyDescent="0.3">
      <c r="A21" s="16"/>
      <c r="B21" s="36" t="s">
        <v>55</v>
      </c>
      <c r="C21" s="22">
        <v>2850</v>
      </c>
      <c r="D21" s="23" t="s">
        <v>13</v>
      </c>
      <c r="E21" s="24" t="s">
        <v>56</v>
      </c>
      <c r="F21" s="25" t="str">
        <f>E21</f>
        <v>บริษัทนครพนมอิงค์เจท เอ็กซิบิชั่น จำกัด</v>
      </c>
      <c r="G21" s="30"/>
    </row>
    <row r="22" spans="1:7" x14ac:dyDescent="0.3">
      <c r="A22" s="16"/>
      <c r="B22" s="31" t="s">
        <v>25</v>
      </c>
      <c r="C22" s="32">
        <f>SUM(C21:C21)</f>
        <v>2850</v>
      </c>
      <c r="D22" s="33"/>
      <c r="E22" s="34"/>
      <c r="F22" s="35"/>
      <c r="G22" s="20"/>
    </row>
    <row r="23" spans="1:7" x14ac:dyDescent="0.3">
      <c r="A23" s="26"/>
      <c r="B23" s="20" t="s">
        <v>29</v>
      </c>
      <c r="C23" s="18">
        <f>C14+C19+C22</f>
        <v>76312.600000000006</v>
      </c>
      <c r="D23" s="23"/>
      <c r="E23" s="24"/>
      <c r="F23" s="24"/>
      <c r="G23" s="24"/>
    </row>
    <row r="25" spans="1:7" x14ac:dyDescent="0.3">
      <c r="D25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8C433-D82D-446E-85B5-EB56887D33F7}">
  <dimension ref="A1:G29"/>
  <sheetViews>
    <sheetView tabSelected="1" zoomScale="112" zoomScaleNormal="112" workbookViewId="0">
      <selection activeCell="F10" sqref="F10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39" t="s">
        <v>59</v>
      </c>
      <c r="B2" s="39"/>
      <c r="C2" s="39"/>
      <c r="D2" s="39"/>
      <c r="E2" s="39"/>
      <c r="F2" s="39"/>
      <c r="G2" s="39"/>
    </row>
    <row r="3" spans="1:7" x14ac:dyDescent="0.3">
      <c r="A3" s="39" t="s">
        <v>1</v>
      </c>
      <c r="B3" s="39"/>
      <c r="C3" s="39"/>
      <c r="D3" s="39"/>
      <c r="E3" s="39"/>
      <c r="F3" s="39"/>
      <c r="G3" s="39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0" t="s">
        <v>2</v>
      </c>
      <c r="B5" s="42" t="s">
        <v>3</v>
      </c>
      <c r="C5" s="9" t="s">
        <v>4</v>
      </c>
      <c r="D5" s="10" t="s">
        <v>5</v>
      </c>
      <c r="E5" s="44" t="s">
        <v>6</v>
      </c>
      <c r="F5" s="44" t="s">
        <v>7</v>
      </c>
      <c r="G5" s="10" t="s">
        <v>8</v>
      </c>
    </row>
    <row r="6" spans="1:7" x14ac:dyDescent="0.3">
      <c r="A6" s="41"/>
      <c r="B6" s="43"/>
      <c r="C6" s="14" t="s">
        <v>9</v>
      </c>
      <c r="D6" s="15"/>
      <c r="E6" s="45"/>
      <c r="F6" s="45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60</v>
      </c>
      <c r="C8" s="29">
        <v>10000</v>
      </c>
      <c r="D8" s="28" t="s">
        <v>13</v>
      </c>
      <c r="E8" s="28" t="s">
        <v>76</v>
      </c>
      <c r="F8" s="27" t="str">
        <f>E8</f>
        <v>นายปิยะพงษ์  วงศ์วาน</v>
      </c>
      <c r="G8" s="30"/>
    </row>
    <row r="9" spans="1:7" x14ac:dyDescent="0.3">
      <c r="A9" s="16"/>
      <c r="B9" s="27" t="s">
        <v>60</v>
      </c>
      <c r="C9" s="29">
        <v>10000</v>
      </c>
      <c r="D9" s="28" t="s">
        <v>13</v>
      </c>
      <c r="E9" s="28" t="s">
        <v>17</v>
      </c>
      <c r="F9" s="27" t="str">
        <f t="shared" ref="F9:F15" si="0">E9</f>
        <v>นายพินิจ  วงศ์ดวงจันทร์</v>
      </c>
      <c r="G9" s="30"/>
    </row>
    <row r="10" spans="1:7" x14ac:dyDescent="0.3">
      <c r="A10" s="16"/>
      <c r="B10" s="27" t="s">
        <v>61</v>
      </c>
      <c r="C10" s="29">
        <v>8500</v>
      </c>
      <c r="D10" s="28" t="s">
        <v>13</v>
      </c>
      <c r="E10" s="28" t="s">
        <v>18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62</v>
      </c>
      <c r="C11" s="22">
        <v>286</v>
      </c>
      <c r="D11" s="23" t="s">
        <v>13</v>
      </c>
      <c r="E11" s="24" t="s">
        <v>14</v>
      </c>
      <c r="F11" s="25" t="str">
        <f t="shared" si="0"/>
        <v>บริษัทไปรษณีย์ไทย จำกัด</v>
      </c>
      <c r="G11" s="30"/>
    </row>
    <row r="12" spans="1:7" x14ac:dyDescent="0.3">
      <c r="A12" s="16"/>
      <c r="B12" s="37" t="s">
        <v>63</v>
      </c>
      <c r="C12" s="22">
        <v>2000</v>
      </c>
      <c r="D12" s="23" t="s">
        <v>13</v>
      </c>
      <c r="E12" s="24" t="s">
        <v>26</v>
      </c>
      <c r="F12" s="25" t="str">
        <f t="shared" si="0"/>
        <v>บมจ.ธนาคารกรุงไทย เพื่อชำระบัตรเติมน้ำมัน</v>
      </c>
      <c r="G12" s="30"/>
    </row>
    <row r="13" spans="1:7" x14ac:dyDescent="0.3">
      <c r="A13" s="16"/>
      <c r="B13" s="37" t="s">
        <v>64</v>
      </c>
      <c r="C13" s="22">
        <v>420</v>
      </c>
      <c r="D13" s="23" t="s">
        <v>13</v>
      </c>
      <c r="E13" s="24" t="s">
        <v>65</v>
      </c>
      <c r="F13" s="25" t="str">
        <f t="shared" si="0"/>
        <v>หจก.ธารทิพย์</v>
      </c>
      <c r="G13" s="30"/>
    </row>
    <row r="14" spans="1:7" x14ac:dyDescent="0.3">
      <c r="A14" s="16"/>
      <c r="B14" s="37" t="s">
        <v>66</v>
      </c>
      <c r="C14" s="22">
        <v>1000</v>
      </c>
      <c r="D14" s="23" t="s">
        <v>13</v>
      </c>
      <c r="E14" s="24" t="s">
        <v>67</v>
      </c>
      <c r="F14" s="25" t="str">
        <f t="shared" si="0"/>
        <v>นางบุญรัตน์ ธิวโต</v>
      </c>
      <c r="G14" s="30"/>
    </row>
    <row r="15" spans="1:7" x14ac:dyDescent="0.3">
      <c r="A15" s="16"/>
      <c r="B15" s="37" t="s">
        <v>74</v>
      </c>
      <c r="C15" s="22">
        <v>2130</v>
      </c>
      <c r="D15" s="23" t="s">
        <v>13</v>
      </c>
      <c r="E15" s="24" t="s">
        <v>58</v>
      </c>
      <c r="F15" s="25" t="str">
        <f t="shared" si="0"/>
        <v>ร้านคลังครุภัณฑ์</v>
      </c>
      <c r="G15" s="30"/>
    </row>
    <row r="16" spans="1:7" x14ac:dyDescent="0.3">
      <c r="A16" s="16"/>
      <c r="B16" s="31" t="s">
        <v>25</v>
      </c>
      <c r="C16" s="32">
        <f>SUM(C8:C15)</f>
        <v>34336</v>
      </c>
      <c r="D16" s="33"/>
      <c r="E16" s="34"/>
      <c r="F16" s="35"/>
      <c r="G16" s="20"/>
    </row>
    <row r="17" spans="1:7" ht="24" x14ac:dyDescent="0.55000000000000004">
      <c r="A17" s="12" t="s">
        <v>21</v>
      </c>
      <c r="B17" s="1" t="s">
        <v>27</v>
      </c>
      <c r="C17" s="22"/>
      <c r="D17" s="23"/>
      <c r="E17" s="24"/>
      <c r="F17" s="25"/>
      <c r="G17" s="30"/>
    </row>
    <row r="18" spans="1:7" x14ac:dyDescent="0.3">
      <c r="A18" s="16"/>
      <c r="B18" s="21" t="s">
        <v>68</v>
      </c>
      <c r="C18" s="22">
        <v>15000</v>
      </c>
      <c r="D18" s="23" t="s">
        <v>13</v>
      </c>
      <c r="E18" s="24" t="s">
        <v>22</v>
      </c>
      <c r="F18" s="25" t="str">
        <f>E18</f>
        <v>นางสาวจิรปรียา  ธารทองกร</v>
      </c>
      <c r="G18" s="30"/>
    </row>
    <row r="19" spans="1:7" x14ac:dyDescent="0.3">
      <c r="A19" s="16"/>
      <c r="B19" s="21" t="s">
        <v>68</v>
      </c>
      <c r="C19" s="22">
        <v>15000</v>
      </c>
      <c r="D19" s="23" t="s">
        <v>13</v>
      </c>
      <c r="E19" s="24" t="s">
        <v>19</v>
      </c>
      <c r="F19" s="25" t="str">
        <f>E19</f>
        <v>นางสาวมาลัย  ทรายทวีป</v>
      </c>
      <c r="G19" s="30"/>
    </row>
    <row r="20" spans="1:7" x14ac:dyDescent="0.3">
      <c r="A20" s="12"/>
      <c r="B20" s="31" t="s">
        <v>25</v>
      </c>
      <c r="C20" s="32">
        <f>SUM(C18:C19)</f>
        <v>30000</v>
      </c>
      <c r="D20" s="23"/>
      <c r="E20" s="24"/>
      <c r="F20" s="25"/>
      <c r="G20" s="30"/>
    </row>
    <row r="21" spans="1:7" x14ac:dyDescent="0.3">
      <c r="A21" s="12" t="s">
        <v>20</v>
      </c>
      <c r="B21" s="38" t="s">
        <v>70</v>
      </c>
      <c r="C21" s="22"/>
      <c r="D21" s="23"/>
      <c r="E21" s="24"/>
      <c r="F21" s="25"/>
      <c r="G21" s="30"/>
    </row>
    <row r="22" spans="1:7" x14ac:dyDescent="0.3">
      <c r="A22" s="16"/>
      <c r="B22" s="36" t="s">
        <v>71</v>
      </c>
      <c r="C22" s="22">
        <v>900</v>
      </c>
      <c r="D22" s="23" t="s">
        <v>13</v>
      </c>
      <c r="E22" s="24" t="s">
        <v>56</v>
      </c>
      <c r="F22" s="25" t="str">
        <f>E22</f>
        <v>บริษัทนครพนมอิงค์เจท เอ็กซิบิชั่น จำกัด</v>
      </c>
      <c r="G22" s="30"/>
    </row>
    <row r="23" spans="1:7" x14ac:dyDescent="0.3">
      <c r="A23" s="12"/>
      <c r="B23" s="31" t="s">
        <v>25</v>
      </c>
      <c r="C23" s="32">
        <f>SUM(C22)</f>
        <v>900</v>
      </c>
      <c r="D23" s="23"/>
      <c r="E23" s="24"/>
      <c r="F23" s="25"/>
      <c r="G23" s="30"/>
    </row>
    <row r="24" spans="1:7" x14ac:dyDescent="0.3">
      <c r="A24" s="12" t="s">
        <v>69</v>
      </c>
      <c r="B24" s="38" t="s">
        <v>72</v>
      </c>
      <c r="C24" s="22"/>
      <c r="D24" s="23"/>
      <c r="E24" s="24"/>
      <c r="F24" s="25"/>
      <c r="G24" s="30"/>
    </row>
    <row r="25" spans="1:7" x14ac:dyDescent="0.3">
      <c r="A25" s="16"/>
      <c r="B25" s="36" t="s">
        <v>73</v>
      </c>
      <c r="C25" s="22">
        <v>800</v>
      </c>
      <c r="D25" s="23" t="s">
        <v>13</v>
      </c>
      <c r="E25" s="24" t="s">
        <v>58</v>
      </c>
      <c r="F25" s="25" t="s">
        <v>58</v>
      </c>
      <c r="G25" s="30"/>
    </row>
    <row r="26" spans="1:7" x14ac:dyDescent="0.3">
      <c r="A26" s="16"/>
      <c r="B26" s="31" t="s">
        <v>25</v>
      </c>
      <c r="C26" s="32">
        <f>SUM(C25)</f>
        <v>800</v>
      </c>
      <c r="D26" s="33"/>
      <c r="E26" s="34"/>
      <c r="F26" s="35"/>
      <c r="G26" s="20"/>
    </row>
    <row r="27" spans="1:7" x14ac:dyDescent="0.3">
      <c r="A27" s="26"/>
      <c r="B27" s="20" t="s">
        <v>75</v>
      </c>
      <c r="C27" s="18">
        <f>C16+C20+C23+C26</f>
        <v>66036</v>
      </c>
      <c r="D27" s="23"/>
      <c r="E27" s="24"/>
      <c r="F27" s="25"/>
      <c r="G27" s="24"/>
    </row>
    <row r="29" spans="1:7" x14ac:dyDescent="0.3">
      <c r="D29" s="3" t="s">
        <v>28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ตค67</vt:lpstr>
      <vt:lpstr>พย.67</vt:lpstr>
      <vt:lpstr>ธค.67</vt:lpstr>
      <vt:lpstr>มค.68</vt:lpstr>
      <vt:lpstr>ตค67!Print_Titles</vt:lpstr>
      <vt:lpstr>ธค.67!Print_Titles</vt:lpstr>
      <vt:lpstr>พย.67!Print_Titles</vt:lpstr>
      <vt:lpstr>มค.68!Print_Titles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2025-02-25T06:42:24Z</cp:lastPrinted>
  <dcterms:created xsi:type="dcterms:W3CDTF">2022-11-07T09:11:39Z</dcterms:created>
  <dcterms:modified xsi:type="dcterms:W3CDTF">2025-02-25T06:43:18Z</dcterms:modified>
</cp:coreProperties>
</file>