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05" windowWidth="27555" windowHeight="12300"/>
  </bookViews>
  <sheets>
    <sheet name="สรุปงบ" sheetId="1" r:id="rId1"/>
    <sheet name="02 สรุปงบ" sheetId="2" r:id="rId2"/>
    <sheet name="03 สรุปงบ" sheetId="3" r:id="rId3"/>
    <sheet name="04 สรุปงบ" sheetId="4" r:id="rId4"/>
  </sheets>
  <definedNames>
    <definedName name="_xlnm.Print_Titles" localSheetId="1">'02 สรุปงบ'!$6:$8</definedName>
    <definedName name="_xlnm.Print_Titles" localSheetId="2">'03 สรุปงบ'!$6:$8</definedName>
    <definedName name="_xlnm.Print_Titles" localSheetId="3">'04 สรุปงบ'!$6:$8</definedName>
    <definedName name="_xlnm.Print_Titles" localSheetId="0">สรุปงบ!$7:$9</definedName>
  </definedNames>
  <calcPr calcId="144525"/>
</workbook>
</file>

<file path=xl/calcChain.xml><?xml version="1.0" encoding="utf-8"?>
<calcChain xmlns="http://schemas.openxmlformats.org/spreadsheetml/2006/main">
  <c r="H16" i="4" l="1"/>
  <c r="G16" i="4"/>
  <c r="F16" i="4"/>
  <c r="E16" i="4"/>
  <c r="D16" i="4"/>
  <c r="C16" i="4"/>
  <c r="J15" i="4"/>
  <c r="I15" i="4"/>
  <c r="J14" i="4"/>
  <c r="I14" i="4"/>
  <c r="J13" i="4"/>
  <c r="I13" i="4"/>
  <c r="J12" i="4"/>
  <c r="I12" i="4"/>
  <c r="J11" i="4"/>
  <c r="I11" i="4"/>
  <c r="J10" i="4"/>
  <c r="J16" i="4" s="1"/>
  <c r="I10" i="4"/>
  <c r="I16" i="4" s="1"/>
  <c r="J9" i="4"/>
  <c r="I9" i="4"/>
  <c r="G37" i="3"/>
  <c r="E37" i="3"/>
  <c r="C37" i="3"/>
  <c r="I36" i="3"/>
  <c r="I35" i="3"/>
  <c r="I34" i="3"/>
  <c r="I33" i="3"/>
  <c r="I32" i="3"/>
  <c r="I31" i="3"/>
  <c r="I30" i="3"/>
  <c r="J29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37" i="3" s="1"/>
  <c r="H14" i="2"/>
  <c r="G14" i="2"/>
  <c r="F14" i="2"/>
  <c r="E14" i="2"/>
  <c r="D14" i="2"/>
  <c r="C14" i="2"/>
  <c r="J13" i="2"/>
  <c r="I13" i="2"/>
  <c r="J12" i="2"/>
  <c r="I12" i="2"/>
  <c r="J11" i="2"/>
  <c r="I11" i="2"/>
  <c r="I14" i="2" s="1"/>
  <c r="J10" i="2"/>
  <c r="I10" i="2"/>
  <c r="J9" i="2"/>
  <c r="J14" i="2" s="1"/>
  <c r="I9" i="2"/>
  <c r="I125" i="1"/>
  <c r="H125" i="1"/>
  <c r="G125" i="1"/>
  <c r="F125" i="1"/>
  <c r="E125" i="1"/>
  <c r="K125" i="1" s="1"/>
  <c r="D125" i="1"/>
  <c r="J125" i="1" s="1"/>
  <c r="I124" i="1"/>
  <c r="H124" i="1"/>
  <c r="G124" i="1"/>
  <c r="F124" i="1"/>
  <c r="E124" i="1"/>
  <c r="K124" i="1" s="1"/>
  <c r="D124" i="1"/>
  <c r="J124" i="1" s="1"/>
  <c r="I123" i="1"/>
  <c r="H123" i="1"/>
  <c r="G123" i="1"/>
  <c r="F123" i="1"/>
  <c r="E123" i="1"/>
  <c r="K123" i="1" s="1"/>
  <c r="D123" i="1"/>
  <c r="J123" i="1" s="1"/>
  <c r="I121" i="1"/>
  <c r="H121" i="1"/>
  <c r="G121" i="1"/>
  <c r="G122" i="1" s="1"/>
  <c r="E121" i="1"/>
  <c r="D121" i="1"/>
  <c r="D122" i="1" s="1"/>
  <c r="K120" i="1"/>
  <c r="J120" i="1"/>
  <c r="K119" i="1"/>
  <c r="J119" i="1"/>
  <c r="J121" i="1" s="1"/>
  <c r="K118" i="1"/>
  <c r="J118" i="1"/>
  <c r="K117" i="1"/>
  <c r="I117" i="1"/>
  <c r="I122" i="1" s="1"/>
  <c r="H117" i="1"/>
  <c r="H122" i="1" s="1"/>
  <c r="G117" i="1"/>
  <c r="E117" i="1"/>
  <c r="D117" i="1"/>
  <c r="K116" i="1"/>
  <c r="J116" i="1"/>
  <c r="K115" i="1"/>
  <c r="J115" i="1"/>
  <c r="K114" i="1"/>
  <c r="J114" i="1"/>
  <c r="J117" i="1" s="1"/>
  <c r="I113" i="1"/>
  <c r="H113" i="1"/>
  <c r="G113" i="1"/>
  <c r="E113" i="1"/>
  <c r="K113" i="1" s="1"/>
  <c r="D113" i="1"/>
  <c r="K112" i="1"/>
  <c r="J112" i="1"/>
  <c r="K111" i="1"/>
  <c r="J111" i="1"/>
  <c r="J113" i="1" s="1"/>
  <c r="K110" i="1"/>
  <c r="J110" i="1"/>
  <c r="I109" i="1"/>
  <c r="H109" i="1"/>
  <c r="G109" i="1"/>
  <c r="K109" i="1" s="1"/>
  <c r="E109" i="1"/>
  <c r="D109" i="1"/>
  <c r="K108" i="1"/>
  <c r="J108" i="1"/>
  <c r="K107" i="1"/>
  <c r="J107" i="1"/>
  <c r="J109" i="1" s="1"/>
  <c r="K106" i="1"/>
  <c r="J106" i="1"/>
  <c r="K105" i="1"/>
  <c r="I105" i="1"/>
  <c r="H105" i="1"/>
  <c r="G105" i="1"/>
  <c r="E105" i="1"/>
  <c r="D105" i="1"/>
  <c r="K104" i="1"/>
  <c r="J104" i="1"/>
  <c r="K103" i="1"/>
  <c r="J103" i="1"/>
  <c r="K102" i="1"/>
  <c r="J102" i="1"/>
  <c r="J105" i="1" s="1"/>
  <c r="I101" i="1"/>
  <c r="H101" i="1"/>
  <c r="G101" i="1"/>
  <c r="E101" i="1"/>
  <c r="K101" i="1" s="1"/>
  <c r="D101" i="1"/>
  <c r="K100" i="1"/>
  <c r="J100" i="1"/>
  <c r="K99" i="1"/>
  <c r="J99" i="1"/>
  <c r="J101" i="1" s="1"/>
  <c r="K98" i="1"/>
  <c r="J98" i="1"/>
  <c r="I97" i="1"/>
  <c r="H97" i="1"/>
  <c r="G97" i="1"/>
  <c r="K97" i="1" s="1"/>
  <c r="E97" i="1"/>
  <c r="D97" i="1"/>
  <c r="K96" i="1"/>
  <c r="J96" i="1"/>
  <c r="K95" i="1"/>
  <c r="J95" i="1"/>
  <c r="J97" i="1" s="1"/>
  <c r="K94" i="1"/>
  <c r="J94" i="1"/>
  <c r="K93" i="1"/>
  <c r="J93" i="1"/>
  <c r="K92" i="1"/>
  <c r="J92" i="1"/>
  <c r="K91" i="1"/>
  <c r="J91" i="1"/>
  <c r="K90" i="1"/>
  <c r="J90" i="1"/>
  <c r="J89" i="1"/>
  <c r="I89" i="1"/>
  <c r="H89" i="1"/>
  <c r="G89" i="1"/>
  <c r="K89" i="1" s="1"/>
  <c r="E89" i="1"/>
  <c r="D89" i="1"/>
  <c r="K88" i="1"/>
  <c r="J88" i="1"/>
  <c r="K87" i="1"/>
  <c r="J87" i="1"/>
  <c r="K86" i="1"/>
  <c r="J86" i="1"/>
  <c r="I85" i="1"/>
  <c r="H85" i="1"/>
  <c r="G85" i="1"/>
  <c r="F85" i="1"/>
  <c r="F122" i="1" s="1"/>
  <c r="E85" i="1"/>
  <c r="K85" i="1" s="1"/>
  <c r="D85" i="1"/>
  <c r="K84" i="1"/>
  <c r="J84" i="1"/>
  <c r="K83" i="1"/>
  <c r="J83" i="1"/>
  <c r="K82" i="1"/>
  <c r="J82" i="1"/>
  <c r="J85" i="1" s="1"/>
  <c r="I81" i="1"/>
  <c r="H81" i="1"/>
  <c r="G81" i="1"/>
  <c r="K81" i="1" s="1"/>
  <c r="E81" i="1"/>
  <c r="D81" i="1"/>
  <c r="K80" i="1"/>
  <c r="J80" i="1"/>
  <c r="K79" i="1"/>
  <c r="J79" i="1"/>
  <c r="J81" i="1" s="1"/>
  <c r="K78" i="1"/>
  <c r="J78" i="1"/>
  <c r="K77" i="1"/>
  <c r="I77" i="1"/>
  <c r="H77" i="1"/>
  <c r="G77" i="1"/>
  <c r="E77" i="1"/>
  <c r="D77" i="1"/>
  <c r="K76" i="1"/>
  <c r="J76" i="1"/>
  <c r="K75" i="1"/>
  <c r="J75" i="1"/>
  <c r="K74" i="1"/>
  <c r="J74" i="1"/>
  <c r="J77" i="1" s="1"/>
  <c r="I73" i="1"/>
  <c r="H73" i="1"/>
  <c r="G73" i="1"/>
  <c r="F73" i="1"/>
  <c r="E73" i="1"/>
  <c r="K73" i="1" s="1"/>
  <c r="D73" i="1"/>
  <c r="K72" i="1"/>
  <c r="J72" i="1"/>
  <c r="K71" i="1"/>
  <c r="J71" i="1"/>
  <c r="K70" i="1"/>
  <c r="J70" i="1"/>
  <c r="J73" i="1" s="1"/>
  <c r="I69" i="1"/>
  <c r="H69" i="1"/>
  <c r="G69" i="1"/>
  <c r="F69" i="1"/>
  <c r="E69" i="1"/>
  <c r="K69" i="1" s="1"/>
  <c r="D69" i="1"/>
  <c r="K68" i="1"/>
  <c r="J68" i="1"/>
  <c r="K67" i="1"/>
  <c r="J67" i="1"/>
  <c r="K66" i="1"/>
  <c r="J66" i="1"/>
  <c r="J69" i="1" s="1"/>
  <c r="I65" i="1"/>
  <c r="H65" i="1"/>
  <c r="G65" i="1"/>
  <c r="K65" i="1" s="1"/>
  <c r="E65" i="1"/>
  <c r="D65" i="1"/>
  <c r="K64" i="1"/>
  <c r="J64" i="1"/>
  <c r="K63" i="1"/>
  <c r="J63" i="1"/>
  <c r="J65" i="1" s="1"/>
  <c r="K62" i="1"/>
  <c r="J62" i="1"/>
  <c r="K61" i="1"/>
  <c r="I61" i="1"/>
  <c r="H61" i="1"/>
  <c r="G61" i="1"/>
  <c r="E61" i="1"/>
  <c r="D61" i="1"/>
  <c r="K60" i="1"/>
  <c r="J60" i="1"/>
  <c r="K59" i="1"/>
  <c r="J59" i="1"/>
  <c r="K58" i="1"/>
  <c r="J58" i="1"/>
  <c r="J61" i="1" s="1"/>
  <c r="I57" i="1"/>
  <c r="H57" i="1"/>
  <c r="G57" i="1"/>
  <c r="E57" i="1"/>
  <c r="K57" i="1" s="1"/>
  <c r="D57" i="1"/>
  <c r="K56" i="1"/>
  <c r="J56" i="1"/>
  <c r="K55" i="1"/>
  <c r="J55" i="1"/>
  <c r="J57" i="1" s="1"/>
  <c r="K54" i="1"/>
  <c r="J54" i="1"/>
  <c r="I53" i="1"/>
  <c r="H53" i="1"/>
  <c r="G53" i="1"/>
  <c r="K53" i="1" s="1"/>
  <c r="E53" i="1"/>
  <c r="D53" i="1"/>
  <c r="K52" i="1"/>
  <c r="J52" i="1"/>
  <c r="K51" i="1"/>
  <c r="J51" i="1"/>
  <c r="J53" i="1" s="1"/>
  <c r="K50" i="1"/>
  <c r="J50" i="1"/>
  <c r="K49" i="1"/>
  <c r="I49" i="1"/>
  <c r="H49" i="1"/>
  <c r="G49" i="1"/>
  <c r="E49" i="1"/>
  <c r="D49" i="1"/>
  <c r="K48" i="1"/>
  <c r="J48" i="1"/>
  <c r="K47" i="1"/>
  <c r="J47" i="1"/>
  <c r="K46" i="1"/>
  <c r="J46" i="1"/>
  <c r="J49" i="1" s="1"/>
  <c r="I45" i="1"/>
  <c r="H45" i="1"/>
  <c r="G45" i="1"/>
  <c r="F45" i="1"/>
  <c r="E45" i="1"/>
  <c r="K45" i="1" s="1"/>
  <c r="D45" i="1"/>
  <c r="K44" i="1"/>
  <c r="J44" i="1"/>
  <c r="K43" i="1"/>
  <c r="J43" i="1"/>
  <c r="K42" i="1"/>
  <c r="J42" i="1"/>
  <c r="J45" i="1" s="1"/>
  <c r="I41" i="1"/>
  <c r="H41" i="1"/>
  <c r="G41" i="1"/>
  <c r="F41" i="1"/>
  <c r="E41" i="1"/>
  <c r="K41" i="1" s="1"/>
  <c r="D41" i="1"/>
  <c r="K40" i="1"/>
  <c r="J40" i="1"/>
  <c r="K39" i="1"/>
  <c r="J39" i="1"/>
  <c r="K38" i="1"/>
  <c r="J38" i="1"/>
  <c r="J41" i="1" s="1"/>
  <c r="I37" i="1"/>
  <c r="H37" i="1"/>
  <c r="G37" i="1"/>
  <c r="F37" i="1"/>
  <c r="E37" i="1"/>
  <c r="K37" i="1" s="1"/>
  <c r="D37" i="1"/>
  <c r="K36" i="1"/>
  <c r="J36" i="1"/>
  <c r="K35" i="1"/>
  <c r="J35" i="1"/>
  <c r="K34" i="1"/>
  <c r="J34" i="1"/>
  <c r="J37" i="1" s="1"/>
  <c r="I33" i="1"/>
  <c r="H33" i="1"/>
  <c r="G33" i="1"/>
  <c r="F33" i="1"/>
  <c r="E33" i="1"/>
  <c r="K33" i="1" s="1"/>
  <c r="D33" i="1"/>
  <c r="K32" i="1"/>
  <c r="J32" i="1"/>
  <c r="K31" i="1"/>
  <c r="J31" i="1"/>
  <c r="K30" i="1"/>
  <c r="J30" i="1"/>
  <c r="J33" i="1" s="1"/>
  <c r="K29" i="1"/>
  <c r="I29" i="1"/>
  <c r="H29" i="1"/>
  <c r="G29" i="1"/>
  <c r="E29" i="1"/>
  <c r="D29" i="1"/>
  <c r="K28" i="1"/>
  <c r="J28" i="1"/>
  <c r="K27" i="1"/>
  <c r="J27" i="1"/>
  <c r="K26" i="1"/>
  <c r="J26" i="1"/>
  <c r="J29" i="1" s="1"/>
  <c r="I25" i="1"/>
  <c r="H25" i="1"/>
  <c r="G25" i="1"/>
  <c r="E25" i="1"/>
  <c r="K25" i="1" s="1"/>
  <c r="D25" i="1"/>
  <c r="K24" i="1"/>
  <c r="J24" i="1"/>
  <c r="K23" i="1"/>
  <c r="J23" i="1"/>
  <c r="J25" i="1" s="1"/>
  <c r="K22" i="1"/>
  <c r="J22" i="1"/>
  <c r="I21" i="1"/>
  <c r="H21" i="1"/>
  <c r="G21" i="1"/>
  <c r="F21" i="1"/>
  <c r="E21" i="1"/>
  <c r="K21" i="1" s="1"/>
  <c r="D21" i="1"/>
  <c r="K20" i="1"/>
  <c r="J20" i="1"/>
  <c r="K19" i="1"/>
  <c r="J19" i="1"/>
  <c r="K18" i="1"/>
  <c r="J18" i="1"/>
  <c r="J21" i="1" s="1"/>
  <c r="I17" i="1"/>
  <c r="H17" i="1"/>
  <c r="G17" i="1"/>
  <c r="F17" i="1"/>
  <c r="E17" i="1"/>
  <c r="K17" i="1" s="1"/>
  <c r="D17" i="1"/>
  <c r="K16" i="1"/>
  <c r="J16" i="1"/>
  <c r="K15" i="1"/>
  <c r="J15" i="1"/>
  <c r="K14" i="1"/>
  <c r="J14" i="1"/>
  <c r="J17" i="1" s="1"/>
  <c r="K13" i="1"/>
  <c r="I13" i="1"/>
  <c r="H13" i="1"/>
  <c r="G13" i="1"/>
  <c r="E13" i="1"/>
  <c r="D13" i="1"/>
  <c r="K12" i="1"/>
  <c r="J12" i="1"/>
  <c r="K11" i="1"/>
  <c r="J11" i="1"/>
  <c r="K10" i="1"/>
  <c r="J10" i="1"/>
  <c r="J13" i="1" s="1"/>
  <c r="J122" i="1" l="1"/>
  <c r="E122" i="1"/>
  <c r="K121" i="1"/>
  <c r="K122" i="1" s="1"/>
</calcChain>
</file>

<file path=xl/sharedStrings.xml><?xml version="1.0" encoding="utf-8"?>
<sst xmlns="http://schemas.openxmlformats.org/spreadsheetml/2006/main" count="330" uniqueCount="107">
  <si>
    <t xml:space="preserve">แบบ ผป.01 </t>
  </si>
  <si>
    <t>สรุปงบหน้าแผนปฏิบัติการด้านการเกษตรและสหกรณ์ของจังหวัดนครศรีธรรมราช   ประจำปี 2559</t>
  </si>
  <si>
    <t>กระทรวงเกษตรและสหกรณ์</t>
  </si>
  <si>
    <t>จำแนกตามประเด็นยุทธศาสตร์การพัฒนาการเกษตรในช่วงแผนพัฒนาเศรษฐกิจและสังคมแห่งชาติ ฉบับ 11 (พ.ศ. 2555 - 2559)</t>
  </si>
  <si>
    <t>หน่วย : บาท</t>
  </si>
  <si>
    <t>ลำดับ</t>
  </si>
  <si>
    <t>กรม/ส่วนราชการเทียบเท่า</t>
  </si>
  <si>
    <t>จำแนกตามแหล่งงบประมาณ</t>
  </si>
  <si>
    <t>จำนวนงาน/โครงการและงบประมาณ</t>
  </si>
  <si>
    <t>รวมจำนวนโครงการ</t>
  </si>
  <si>
    <t>รวมงบประมาณ</t>
  </si>
  <si>
    <t>ประเด็นยุทธศาสตร์ที่ 1</t>
  </si>
  <si>
    <t>ประเด็นยุทธศาสตร์ที่ 2</t>
  </si>
  <si>
    <t>ประเด็นยุทธศาสตร์ที่ 3</t>
  </si>
  <si>
    <t>โครงการ</t>
  </si>
  <si>
    <t>งบประมาณ</t>
  </si>
  <si>
    <t>สำนักงานเกษตรและสหกรณ์จังหวัดนครศรีธรรมราช</t>
  </si>
  <si>
    <t>งบประมาณจังหวัด</t>
  </si>
  <si>
    <t>งบปกติ</t>
  </si>
  <si>
    <t>งบประมาณอื่นๆ</t>
  </si>
  <si>
    <r>
      <t xml:space="preserve">รวม </t>
    </r>
    <r>
      <rPr>
        <b/>
        <u/>
        <sz val="16"/>
        <color theme="1"/>
        <rFont val="TH Niramit AS"/>
      </rPr>
      <t>3</t>
    </r>
    <r>
      <rPr>
        <b/>
        <sz val="16"/>
        <color theme="1"/>
        <rFont val="TH Niramit AS"/>
      </rPr>
      <t xml:space="preserve"> </t>
    </r>
    <r>
      <rPr>
        <sz val="16"/>
        <color theme="1"/>
        <rFont val="TH Niramit AS"/>
      </rPr>
      <t>แหล่ง</t>
    </r>
  </si>
  <si>
    <t>โครงการชลประทานนครศรีธรรมราช</t>
  </si>
  <si>
    <r>
      <t xml:space="preserve">รวม </t>
    </r>
    <r>
      <rPr>
        <b/>
        <u/>
        <sz val="16"/>
        <color theme="1"/>
        <rFont val="TH Niramit AS"/>
      </rPr>
      <t>1</t>
    </r>
    <r>
      <rPr>
        <b/>
        <sz val="16"/>
        <color theme="1"/>
        <rFont val="TH Niramit AS"/>
      </rPr>
      <t xml:space="preserve"> </t>
    </r>
    <r>
      <rPr>
        <sz val="16"/>
        <color theme="1"/>
        <rFont val="TH Niramit AS"/>
      </rPr>
      <t>แหล่ง</t>
    </r>
  </si>
  <si>
    <t>โครงการก่อสร้าง  สำนักชลประทานที่ 15</t>
  </si>
  <si>
    <t>ศูนย์อำนวยการและประสานการพัฒนาพัฒนาพื้นที่ลุ่มน้ำปากพนัง อันเนื่องมาจากพระราชดำริ</t>
  </si>
  <si>
    <r>
      <t xml:space="preserve">รวม </t>
    </r>
    <r>
      <rPr>
        <b/>
        <u/>
        <sz val="16"/>
        <color theme="1"/>
        <rFont val="TH Niramit AS"/>
      </rPr>
      <t>2</t>
    </r>
    <r>
      <rPr>
        <b/>
        <sz val="16"/>
        <color theme="1"/>
        <rFont val="TH Niramit AS"/>
      </rPr>
      <t xml:space="preserve"> </t>
    </r>
    <r>
      <rPr>
        <sz val="16"/>
        <color theme="1"/>
        <rFont val="TH Niramit AS"/>
      </rPr>
      <t>แหล่ง</t>
    </r>
  </si>
  <si>
    <t>โครงการส่งน้ำและบำรุงรักษานครศรีธรรมราช</t>
  </si>
  <si>
    <t>โครงการส่งน้ำและบำรุงรักษาลุ่มน้ำปากพนังตอนบน</t>
  </si>
  <si>
    <t>โครงการส่งน้ำและบำรุงรักษาลุ่มน้ำปากพนังตอนล่าง</t>
  </si>
  <si>
    <t>สำนักงานจัดรูปที่ดินจังหวัดนครศรีธรรมราช</t>
  </si>
  <si>
    <t>สำนักงานตรวจบัญชีสหกรณ์ที่ 8</t>
  </si>
  <si>
    <t>สำนักงานตรวจบัญชีสหกรณ์นครศรีธรรมราช</t>
  </si>
  <si>
    <t>สำนักงานประมงจังหวัดนครศรีธรรมราช</t>
  </si>
  <si>
    <t>ศูนย์พัฒนาประมงพื้นที่ลุ่มน้ำปากพนัง อันเนื่องมาจากพระราชดำริ</t>
  </si>
  <si>
    <t>ศูนย์วิจัยและพัฒนาประมงชายฝั่งนครศรีธรรมราช</t>
  </si>
  <si>
    <t>ศูนย์วิจัยและพัฒนาประมงน้ำจืดนครศรีธรรมราช</t>
  </si>
  <si>
    <t>ศูนย์วิจัยและพัฒนาการสัตวแพทย์ภาคใต้</t>
  </si>
  <si>
    <t>ศูนย์วิจัยและพัฒนาการปศุสัตว์ เขต8</t>
  </si>
  <si>
    <t>สถานีวิจัยทดสอบพันธุ์สัตว์นครศรีธรรมราช</t>
  </si>
  <si>
    <t>สำนักงานปศุสัตว์จังหวัดนครศรีธรรมราช</t>
  </si>
  <si>
    <t>สถานีพัฒนาที่ดินนครศรีธรรมราช</t>
  </si>
  <si>
    <t>ศูนย์วิจัยและพัฒนาการเกษตรนครศรีธรรมราช</t>
  </si>
  <si>
    <t>สำนักงานตลาดกลางยางพารานครศรีธรรมราช</t>
  </si>
  <si>
    <t> งบประมาณจังหวัด</t>
  </si>
  <si>
    <t> งบปกติ</t>
  </si>
  <si>
    <t> งบประมาณอื่นๆ</t>
  </si>
  <si>
    <t>รวม 1 แหล่ง</t>
  </si>
  <si>
    <t>สำนักงานเกษตรจังหวัดนครศรีธรรมราช</t>
  </si>
  <si>
    <t>ศูนย์ส่งเสริมและพัฒนาอาชีพการเกษตรจังหวัดนครศรีธรรมราช (พันธุ์พืชเพาะเลี้ยง)</t>
  </si>
  <si>
    <t>สำนักงานสหกรณ์จังหวัดนครศรีธรรมราช</t>
  </si>
  <si>
    <t>สำนักงานการปฏิรูปที่ดินจังหวัดนครศรีธรรมราช</t>
  </si>
  <si>
    <t>สำนักงานกองทุนสงเคราะห์การทำสวนยางจังหวัดนครศรีธรรมราช เขต 1</t>
  </si>
  <si>
    <t>สำนักงานกองทุนสงเคราะห์การทำสวนยางจังหวัดนครศรีธรรมราช เขต 2</t>
  </si>
  <si>
    <t>ศูนย์วิจัยข้าวนครศรีธรรมราช</t>
  </si>
  <si>
    <r>
      <t>รวม</t>
    </r>
    <r>
      <rPr>
        <b/>
        <u/>
        <sz val="16"/>
        <color theme="1"/>
        <rFont val="TH Niramit AS"/>
      </rPr>
      <t xml:space="preserve"> 28 </t>
    </r>
    <r>
      <rPr>
        <b/>
        <sz val="16"/>
        <color theme="1"/>
        <rFont val="TH Niramit AS"/>
      </rPr>
      <t>หน่วยงาน</t>
    </r>
  </si>
  <si>
    <t>รวม</t>
  </si>
  <si>
    <t>แหล่งงบประมาณ : งบประมาณจังหวัด</t>
  </si>
  <si>
    <r>
      <t>รวม</t>
    </r>
    <r>
      <rPr>
        <b/>
        <u/>
        <sz val="16"/>
        <color theme="1"/>
        <rFont val="TH Niramit AS"/>
      </rPr>
      <t xml:space="preserve"> 5 </t>
    </r>
    <r>
      <rPr>
        <b/>
        <sz val="16"/>
        <color theme="1"/>
        <rFont val="TH Niramit AS"/>
      </rPr>
      <t>หน่วยงาน</t>
    </r>
  </si>
  <si>
    <t>610,000.00 </t>
  </si>
  <si>
    <t>491,600.00 </t>
  </si>
  <si>
    <t>1,101,600.00 </t>
  </si>
  <si>
    <t>87,081,302.00 </t>
  </si>
  <si>
    <t>34,125,000.00 </t>
  </si>
  <si>
    <t>200,000.00 </t>
  </si>
  <si>
    <t>30,050,000.00 </t>
  </si>
  <si>
    <t>30,250,000.00 </t>
  </si>
  <si>
    <t>34,109,576.00 </t>
  </si>
  <si>
    <t>117,566,200.00 </t>
  </si>
  <si>
    <t>124,842,200.00 </t>
  </si>
  <si>
    <t>19,300,000.00 </t>
  </si>
  <si>
    <t>2,394,760.00 </t>
  </si>
  <si>
    <t>7,381,540.00 </t>
  </si>
  <si>
    <t>115,430.00 </t>
  </si>
  <si>
    <t>7,496,970.00 </t>
  </si>
  <si>
    <t>1,660,200.00 </t>
  </si>
  <si>
    <t>4,289,500.00 </t>
  </si>
  <si>
    <t>1,287,740.00 </t>
  </si>
  <si>
    <t>5,577,240.00 </t>
  </si>
  <si>
    <t>5,384,500.00 </t>
  </si>
  <si>
    <t>1,440,800.00 </t>
  </si>
  <si>
    <t>3,046,500.00 </t>
  </si>
  <si>
    <t>4,487,300.00 </t>
  </si>
  <si>
    <t>312,000.00 </t>
  </si>
  <si>
    <t>1,082,370.00 </t>
  </si>
  <si>
    <t>4,986,780.00 </t>
  </si>
  <si>
    <t>8,453,940.00 </t>
  </si>
  <si>
    <t>29,235,718.00 </t>
  </si>
  <si>
    <t>5,554,970.00 </t>
  </si>
  <si>
    <t>  สำนักงานตลาดกลางยางพารานครศรีธรรมราช</t>
  </si>
  <si>
    <t>6,536,250.00 </t>
  </si>
  <si>
    <t>427,000.00 </t>
  </si>
  <si>
    <t>17,662,920.00 </t>
  </si>
  <si>
    <t>1,979,890.00 </t>
  </si>
  <si>
    <t>126,000.00 </t>
  </si>
  <si>
    <t>231,000.00 </t>
  </si>
  <si>
    <t>2,336,890.00 </t>
  </si>
  <si>
    <t>733,840.00 </t>
  </si>
  <si>
    <t>623,700.00 </t>
  </si>
  <si>
    <t>1,357,540.00 </t>
  </si>
  <si>
    <t>463,637,930.00 </t>
  </si>
  <si>
    <t>5,176,600.00 </t>
  </si>
  <si>
    <r>
      <t>14,168,560.00</t>
    </r>
    <r>
      <rPr>
        <sz val="16"/>
        <color theme="1"/>
        <rFont val="TH Niramit AS"/>
      </rPr>
      <t> </t>
    </r>
  </si>
  <si>
    <r>
      <t>657,929,436.00</t>
    </r>
    <r>
      <rPr>
        <sz val="16"/>
        <color theme="1"/>
        <rFont val="TH Niramit AS"/>
      </rPr>
      <t> </t>
    </r>
  </si>
  <si>
    <r>
      <t>465,626,460.00</t>
    </r>
    <r>
      <rPr>
        <sz val="16"/>
        <color theme="1"/>
        <rFont val="TH Niramit AS"/>
      </rPr>
      <t> </t>
    </r>
  </si>
  <si>
    <r>
      <t> </t>
    </r>
    <r>
      <rPr>
        <b/>
        <u/>
        <sz val="16"/>
        <color theme="1"/>
        <rFont val="TH Niramit AS"/>
      </rPr>
      <t>1,137,724,456.00</t>
    </r>
  </si>
  <si>
    <t>แหล่งงบประมาณ : งบประมาณอื่นๆ</t>
  </si>
  <si>
    <r>
      <t>รวม</t>
    </r>
    <r>
      <rPr>
        <b/>
        <u/>
        <sz val="16"/>
        <color theme="1"/>
        <rFont val="TH Niramit AS"/>
      </rPr>
      <t xml:space="preserve"> 7 </t>
    </r>
    <r>
      <rPr>
        <b/>
        <sz val="16"/>
        <color theme="1"/>
        <rFont val="TH Niramit AS"/>
      </rPr>
      <t>หน่วยงาน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</si>
</sst>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Niramit AS"/>
    </font>
    <font>
      <sz val="14"/>
      <color theme="1"/>
      <name val="TH Niramit AS"/>
    </font>
    <font>
      <b/>
      <u/>
      <sz val="16"/>
      <color theme="1"/>
      <name val="TH Niramit AS"/>
    </font>
    <font>
      <b/>
      <sz val="16"/>
      <color theme="1"/>
      <name val="TH Niramit AS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49">
    <xf numFmtId="0" fontId="0" fillId="0" borderId="0" xfId="0"/>
    <xf numFmtId="0" fontId="2" fillId="0" borderId="0" xfId="0" applyFont="1"/>
    <xf numFmtId="187" fontId="2" fillId="0" borderId="0" xfId="1" applyNumberFormat="1" applyFont="1"/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187" fontId="3" fillId="2" borderId="1" xfId="1" applyNumberFormat="1" applyFont="1" applyFill="1" applyBorder="1" applyAlignment="1">
      <alignment horizontal="center" vertical="top"/>
    </xf>
    <xf numFmtId="187" fontId="3" fillId="2" borderId="1" xfId="1" applyNumberFormat="1" applyFont="1" applyFill="1" applyBorder="1" applyAlignment="1">
      <alignment horizontal="center" vertical="top" wrapText="1"/>
    </xf>
    <xf numFmtId="0" fontId="2" fillId="0" borderId="1" xfId="0" applyFont="1" applyBorder="1" applyAlignment="1">
      <alignment vertical="top"/>
    </xf>
    <xf numFmtId="187" fontId="2" fillId="3" borderId="1" xfId="1" applyNumberFormat="1" applyFont="1" applyFill="1" applyBorder="1" applyAlignment="1">
      <alignment horizontal="center" vertical="top"/>
    </xf>
    <xf numFmtId="187" fontId="2" fillId="3" borderId="1" xfId="1" applyNumberFormat="1" applyFont="1" applyFill="1" applyBorder="1" applyAlignment="1">
      <alignment horizontal="right" vertical="top"/>
    </xf>
    <xf numFmtId="0" fontId="2" fillId="4" borderId="1" xfId="0" applyFont="1" applyFill="1" applyBorder="1" applyAlignment="1">
      <alignment horizontal="center" vertical="top" wrapText="1"/>
    </xf>
    <xf numFmtId="187" fontId="2" fillId="4" borderId="1" xfId="1" applyNumberFormat="1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187" fontId="2" fillId="0" borderId="1" xfId="1" applyNumberFormat="1" applyFont="1" applyFill="1" applyBorder="1" applyAlignment="1">
      <alignment horizontal="center" vertical="top"/>
    </xf>
    <xf numFmtId="187" fontId="2" fillId="0" borderId="1" xfId="1" applyNumberFormat="1" applyFont="1" applyFill="1" applyBorder="1" applyAlignment="1">
      <alignment horizontal="right" vertical="top"/>
    </xf>
    <xf numFmtId="0" fontId="2" fillId="3" borderId="3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center" vertical="top" wrapText="1"/>
    </xf>
    <xf numFmtId="187" fontId="4" fillId="4" borderId="1" xfId="1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0" fontId="2" fillId="3" borderId="1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right" vertical="top"/>
    </xf>
    <xf numFmtId="43" fontId="2" fillId="3" borderId="1" xfId="1" applyFont="1" applyFill="1" applyBorder="1" applyAlignment="1">
      <alignment horizontal="right" vertical="top"/>
    </xf>
    <xf numFmtId="43" fontId="2" fillId="3" borderId="1" xfId="1" applyFont="1" applyFill="1" applyBorder="1" applyAlignment="1">
      <alignment horizontal="center" vertical="top"/>
    </xf>
    <xf numFmtId="187" fontId="2" fillId="3" borderId="1" xfId="0" applyNumberFormat="1" applyFont="1" applyFill="1" applyBorder="1" applyAlignment="1">
      <alignment horizontal="center" vertical="top"/>
    </xf>
    <xf numFmtId="43" fontId="2" fillId="3" borderId="1" xfId="0" applyNumberFormat="1" applyFont="1" applyFill="1" applyBorder="1" applyAlignment="1">
      <alignment horizontal="right" vertical="top"/>
    </xf>
    <xf numFmtId="0" fontId="4" fillId="4" borderId="1" xfId="0" applyFont="1" applyFill="1" applyBorder="1" applyAlignment="1">
      <alignment horizontal="center" vertical="top"/>
    </xf>
    <xf numFmtId="187" fontId="4" fillId="4" borderId="1" xfId="0" applyNumberFormat="1" applyFont="1" applyFill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4" fillId="4" borderId="1" xfId="0" applyFont="1" applyFill="1" applyBorder="1" applyAlignment="1">
      <alignment horizontal="right" vertical="top"/>
    </xf>
    <xf numFmtId="0" fontId="2" fillId="4" borderId="1" xfId="0" applyFont="1" applyFill="1" applyBorder="1" applyAlignment="1">
      <alignment horizontal="right" vertical="top"/>
    </xf>
    <xf numFmtId="0" fontId="2" fillId="3" borderId="1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187" fontId="3" fillId="2" borderId="1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187" fontId="2" fillId="0" borderId="0" xfId="1" applyNumberFormat="1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187" fontId="2" fillId="0" borderId="0" xfId="1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ปกติ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25"/>
  <sheetViews>
    <sheetView tabSelected="1" topLeftCell="A115" zoomScaleNormal="100" workbookViewId="0">
      <selection activeCell="C17" sqref="C17"/>
    </sheetView>
  </sheetViews>
  <sheetFormatPr defaultRowHeight="24.75" x14ac:dyDescent="0.6"/>
  <cols>
    <col min="1" max="1" width="5.375" style="1" customWidth="1"/>
    <col min="2" max="2" width="27.25" style="1" customWidth="1"/>
    <col min="3" max="3" width="15.125" style="1" customWidth="1"/>
    <col min="4" max="4" width="7.125" style="2" customWidth="1"/>
    <col min="5" max="5" width="15.5" style="2" bestFit="1" customWidth="1"/>
    <col min="6" max="6" width="7.125" style="2" customWidth="1"/>
    <col min="7" max="7" width="16.875" style="2" bestFit="1" customWidth="1"/>
    <col min="8" max="8" width="7.125" style="2" customWidth="1"/>
    <col min="9" max="9" width="17" style="2" bestFit="1" customWidth="1"/>
    <col min="10" max="10" width="8" style="2" customWidth="1"/>
    <col min="11" max="11" width="17.625" style="2" bestFit="1" customWidth="1"/>
    <col min="12" max="16384" width="9" style="1"/>
  </cols>
  <sheetData>
    <row r="1" spans="1:11" x14ac:dyDescent="0.6">
      <c r="A1" s="44"/>
      <c r="B1" s="44"/>
      <c r="J1" s="45" t="s">
        <v>0</v>
      </c>
      <c r="K1" s="45"/>
    </row>
    <row r="2" spans="1:11" x14ac:dyDescent="0.6">
      <c r="A2" s="46" t="s">
        <v>1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x14ac:dyDescent="0.6">
      <c r="A3" s="46" t="s">
        <v>2</v>
      </c>
      <c r="B3" s="46"/>
      <c r="C3" s="46"/>
      <c r="D3" s="46"/>
      <c r="E3" s="46"/>
      <c r="F3" s="46"/>
      <c r="G3" s="46"/>
      <c r="H3" s="46"/>
      <c r="I3" s="46"/>
      <c r="J3" s="46"/>
      <c r="K3" s="46"/>
    </row>
    <row r="4" spans="1:11" x14ac:dyDescent="0.6">
      <c r="A4" s="46" t="s">
        <v>3</v>
      </c>
      <c r="B4" s="46"/>
      <c r="C4" s="46"/>
      <c r="D4" s="46"/>
      <c r="E4" s="46"/>
      <c r="F4" s="46"/>
      <c r="G4" s="46"/>
      <c r="H4" s="46"/>
      <c r="I4" s="46"/>
      <c r="J4" s="46"/>
      <c r="K4" s="46"/>
    </row>
    <row r="5" spans="1:11" ht="9.75" customHeight="1" x14ac:dyDescent="0.6">
      <c r="A5" s="3"/>
      <c r="B5" s="4"/>
    </row>
    <row r="6" spans="1:11" x14ac:dyDescent="0.6">
      <c r="A6" s="3"/>
      <c r="B6" s="3"/>
      <c r="J6" s="47" t="s">
        <v>4</v>
      </c>
      <c r="K6" s="47"/>
    </row>
    <row r="7" spans="1:11" x14ac:dyDescent="0.6">
      <c r="A7" s="42" t="s">
        <v>5</v>
      </c>
      <c r="B7" s="42" t="s">
        <v>6</v>
      </c>
      <c r="C7" s="42" t="s">
        <v>7</v>
      </c>
      <c r="D7" s="43" t="s">
        <v>8</v>
      </c>
      <c r="E7" s="43"/>
      <c r="F7" s="43"/>
      <c r="G7" s="43"/>
      <c r="H7" s="43"/>
      <c r="I7" s="43"/>
      <c r="J7" s="43" t="s">
        <v>9</v>
      </c>
      <c r="K7" s="43" t="s">
        <v>10</v>
      </c>
    </row>
    <row r="8" spans="1:11" x14ac:dyDescent="0.6">
      <c r="A8" s="42"/>
      <c r="B8" s="42"/>
      <c r="C8" s="42"/>
      <c r="D8" s="43" t="s">
        <v>11</v>
      </c>
      <c r="E8" s="43"/>
      <c r="F8" s="43" t="s">
        <v>12</v>
      </c>
      <c r="G8" s="43"/>
      <c r="H8" s="43" t="s">
        <v>13</v>
      </c>
      <c r="I8" s="43"/>
      <c r="J8" s="43"/>
      <c r="K8" s="43"/>
    </row>
    <row r="9" spans="1:11" ht="45" x14ac:dyDescent="0.6">
      <c r="A9" s="42"/>
      <c r="B9" s="42"/>
      <c r="C9" s="42"/>
      <c r="D9" s="5" t="s">
        <v>14</v>
      </c>
      <c r="E9" s="6" t="s">
        <v>15</v>
      </c>
      <c r="F9" s="6" t="s">
        <v>14</v>
      </c>
      <c r="G9" s="6" t="s">
        <v>15</v>
      </c>
      <c r="H9" s="6" t="s">
        <v>14</v>
      </c>
      <c r="I9" s="6" t="s">
        <v>15</v>
      </c>
      <c r="J9" s="43"/>
      <c r="K9" s="43"/>
    </row>
    <row r="10" spans="1:11" x14ac:dyDescent="0.6">
      <c r="A10" s="34">
        <v>1</v>
      </c>
      <c r="B10" s="38" t="s">
        <v>16</v>
      </c>
      <c r="C10" s="7" t="s">
        <v>17</v>
      </c>
      <c r="D10" s="8"/>
      <c r="E10" s="9"/>
      <c r="F10" s="8">
        <v>2</v>
      </c>
      <c r="G10" s="9">
        <v>16870100</v>
      </c>
      <c r="H10" s="8"/>
      <c r="I10" s="9"/>
      <c r="J10" s="8">
        <f t="shared" ref="J10:K12" si="0">D10+F10+H10</f>
        <v>2</v>
      </c>
      <c r="K10" s="9">
        <f t="shared" si="0"/>
        <v>16870100</v>
      </c>
    </row>
    <row r="11" spans="1:11" x14ac:dyDescent="0.6">
      <c r="A11" s="34"/>
      <c r="B11" s="38"/>
      <c r="C11" s="7" t="s">
        <v>18</v>
      </c>
      <c r="D11" s="8">
        <v>1</v>
      </c>
      <c r="E11" s="9">
        <v>610000</v>
      </c>
      <c r="F11" s="8">
        <v>6</v>
      </c>
      <c r="G11" s="9">
        <v>491600</v>
      </c>
      <c r="H11" s="8"/>
      <c r="I11" s="9"/>
      <c r="J11" s="8">
        <f t="shared" si="0"/>
        <v>7</v>
      </c>
      <c r="K11" s="9">
        <f t="shared" si="0"/>
        <v>1101600</v>
      </c>
    </row>
    <row r="12" spans="1:11" x14ac:dyDescent="0.6">
      <c r="A12" s="34"/>
      <c r="B12" s="38"/>
      <c r="C12" s="7" t="s">
        <v>19</v>
      </c>
      <c r="D12" s="8"/>
      <c r="E12" s="9"/>
      <c r="F12" s="8">
        <v>2</v>
      </c>
      <c r="G12" s="9">
        <v>76500</v>
      </c>
      <c r="H12" s="8"/>
      <c r="I12" s="9"/>
      <c r="J12" s="8">
        <f t="shared" si="0"/>
        <v>2</v>
      </c>
      <c r="K12" s="9">
        <f t="shared" si="0"/>
        <v>76500</v>
      </c>
    </row>
    <row r="13" spans="1:11" x14ac:dyDescent="0.6">
      <c r="A13" s="34"/>
      <c r="B13" s="38"/>
      <c r="C13" s="10" t="s">
        <v>20</v>
      </c>
      <c r="D13" s="11">
        <f>D10+D11+D12</f>
        <v>1</v>
      </c>
      <c r="E13" s="11">
        <f t="shared" ref="E13:J13" si="1">E10+E11+E12</f>
        <v>610000</v>
      </c>
      <c r="F13" s="11">
        <v>10</v>
      </c>
      <c r="G13" s="11">
        <f t="shared" si="1"/>
        <v>17438200</v>
      </c>
      <c r="H13" s="11">
        <f t="shared" si="1"/>
        <v>0</v>
      </c>
      <c r="I13" s="11">
        <f t="shared" si="1"/>
        <v>0</v>
      </c>
      <c r="J13" s="11">
        <f t="shared" si="1"/>
        <v>11</v>
      </c>
      <c r="K13" s="9">
        <f t="shared" ref="K13:K44" si="2">E13+G13+I13</f>
        <v>18048200</v>
      </c>
    </row>
    <row r="14" spans="1:11" x14ac:dyDescent="0.6">
      <c r="A14" s="34">
        <v>2</v>
      </c>
      <c r="B14" s="38" t="s">
        <v>21</v>
      </c>
      <c r="C14" s="7" t="s">
        <v>17</v>
      </c>
      <c r="D14" s="8"/>
      <c r="E14" s="9"/>
      <c r="F14" s="8"/>
      <c r="G14" s="9"/>
      <c r="H14" s="8"/>
      <c r="I14" s="9"/>
      <c r="J14" s="8">
        <f>D14+F14+H14</f>
        <v>0</v>
      </c>
      <c r="K14" s="9">
        <f t="shared" si="2"/>
        <v>0</v>
      </c>
    </row>
    <row r="15" spans="1:11" x14ac:dyDescent="0.6">
      <c r="A15" s="34"/>
      <c r="B15" s="38"/>
      <c r="C15" s="7" t="s">
        <v>18</v>
      </c>
      <c r="D15" s="8"/>
      <c r="E15" s="9"/>
      <c r="F15" s="8"/>
      <c r="G15" s="9"/>
      <c r="H15" s="8">
        <v>8</v>
      </c>
      <c r="I15" s="9">
        <v>87081302</v>
      </c>
      <c r="J15" s="8">
        <f>D15+F15+H15</f>
        <v>8</v>
      </c>
      <c r="K15" s="9">
        <f t="shared" si="2"/>
        <v>87081302</v>
      </c>
    </row>
    <row r="16" spans="1:11" x14ac:dyDescent="0.6">
      <c r="A16" s="34"/>
      <c r="B16" s="38"/>
      <c r="C16" s="7" t="s">
        <v>19</v>
      </c>
      <c r="D16" s="8"/>
      <c r="E16" s="9"/>
      <c r="F16" s="8"/>
      <c r="G16" s="9"/>
      <c r="H16" s="8"/>
      <c r="I16" s="9"/>
      <c r="J16" s="8">
        <f>D16+F16+H16</f>
        <v>0</v>
      </c>
      <c r="K16" s="9">
        <f t="shared" si="2"/>
        <v>0</v>
      </c>
    </row>
    <row r="17" spans="1:11" x14ac:dyDescent="0.6">
      <c r="A17" s="34"/>
      <c r="B17" s="38"/>
      <c r="C17" s="10" t="s">
        <v>22</v>
      </c>
      <c r="D17" s="11">
        <f>D14+D15+D16</f>
        <v>0</v>
      </c>
      <c r="E17" s="11">
        <f t="shared" ref="E17:J17" si="3">E14+E15+E16</f>
        <v>0</v>
      </c>
      <c r="F17" s="11">
        <f t="shared" si="3"/>
        <v>0</v>
      </c>
      <c r="G17" s="11">
        <f t="shared" si="3"/>
        <v>0</v>
      </c>
      <c r="H17" s="11">
        <f t="shared" si="3"/>
        <v>8</v>
      </c>
      <c r="I17" s="11">
        <f t="shared" si="3"/>
        <v>87081302</v>
      </c>
      <c r="J17" s="11">
        <f t="shared" si="3"/>
        <v>8</v>
      </c>
      <c r="K17" s="9">
        <f t="shared" si="2"/>
        <v>87081302</v>
      </c>
    </row>
    <row r="18" spans="1:11" x14ac:dyDescent="0.6">
      <c r="A18" s="34">
        <v>3</v>
      </c>
      <c r="B18" s="38" t="s">
        <v>23</v>
      </c>
      <c r="C18" s="7" t="s">
        <v>17</v>
      </c>
      <c r="D18" s="8"/>
      <c r="E18" s="9"/>
      <c r="F18" s="8"/>
      <c r="G18" s="9"/>
      <c r="H18" s="8"/>
      <c r="I18" s="9"/>
      <c r="J18" s="8">
        <f>D18+F18+H18</f>
        <v>0</v>
      </c>
      <c r="K18" s="9">
        <f t="shared" si="2"/>
        <v>0</v>
      </c>
    </row>
    <row r="19" spans="1:11" x14ac:dyDescent="0.6">
      <c r="A19" s="34"/>
      <c r="B19" s="38"/>
      <c r="C19" s="7" t="s">
        <v>18</v>
      </c>
      <c r="D19" s="8"/>
      <c r="E19" s="9"/>
      <c r="F19" s="8"/>
      <c r="G19" s="9"/>
      <c r="H19" s="8">
        <v>1</v>
      </c>
      <c r="I19" s="9">
        <v>34125000</v>
      </c>
      <c r="J19" s="8">
        <f>D19+F19+H19</f>
        <v>1</v>
      </c>
      <c r="K19" s="9">
        <f t="shared" si="2"/>
        <v>34125000</v>
      </c>
    </row>
    <row r="20" spans="1:11" x14ac:dyDescent="0.6">
      <c r="A20" s="34"/>
      <c r="B20" s="38"/>
      <c r="C20" s="7" t="s">
        <v>19</v>
      </c>
      <c r="D20" s="8"/>
      <c r="E20" s="9"/>
      <c r="F20" s="8"/>
      <c r="G20" s="9"/>
      <c r="H20" s="8"/>
      <c r="I20" s="9"/>
      <c r="J20" s="8">
        <f>D20+F20+H20</f>
        <v>0</v>
      </c>
      <c r="K20" s="9">
        <f t="shared" si="2"/>
        <v>0</v>
      </c>
    </row>
    <row r="21" spans="1:11" x14ac:dyDescent="0.6">
      <c r="A21" s="34"/>
      <c r="B21" s="38"/>
      <c r="C21" s="10" t="s">
        <v>22</v>
      </c>
      <c r="D21" s="11">
        <f>D18+D19+D20</f>
        <v>0</v>
      </c>
      <c r="E21" s="11">
        <f t="shared" ref="E21:I21" si="4">E18+E19+E20</f>
        <v>0</v>
      </c>
      <c r="F21" s="11">
        <f t="shared" si="4"/>
        <v>0</v>
      </c>
      <c r="G21" s="11">
        <f t="shared" si="4"/>
        <v>0</v>
      </c>
      <c r="H21" s="11">
        <f t="shared" si="4"/>
        <v>1</v>
      </c>
      <c r="I21" s="11">
        <f t="shared" si="4"/>
        <v>34125000</v>
      </c>
      <c r="J21" s="11">
        <f>J18+J19+J20</f>
        <v>1</v>
      </c>
      <c r="K21" s="9">
        <f t="shared" si="2"/>
        <v>34125000</v>
      </c>
    </row>
    <row r="22" spans="1:11" x14ac:dyDescent="0.6">
      <c r="A22" s="34">
        <v>4</v>
      </c>
      <c r="B22" s="38" t="s">
        <v>24</v>
      </c>
      <c r="C22" s="7" t="s">
        <v>17</v>
      </c>
      <c r="D22" s="8"/>
      <c r="E22" s="9"/>
      <c r="F22" s="8"/>
      <c r="G22" s="9"/>
      <c r="H22" s="8"/>
      <c r="I22" s="9"/>
      <c r="J22" s="8">
        <f>D22+F22+H22</f>
        <v>0</v>
      </c>
      <c r="K22" s="9">
        <f t="shared" si="2"/>
        <v>0</v>
      </c>
    </row>
    <row r="23" spans="1:11" x14ac:dyDescent="0.6">
      <c r="A23" s="34"/>
      <c r="B23" s="38"/>
      <c r="C23" s="7" t="s">
        <v>18</v>
      </c>
      <c r="D23" s="8">
        <v>1</v>
      </c>
      <c r="E23" s="9">
        <v>200000</v>
      </c>
      <c r="F23" s="8">
        <v>24</v>
      </c>
      <c r="G23" s="9">
        <v>30050000</v>
      </c>
      <c r="H23" s="8"/>
      <c r="I23" s="9"/>
      <c r="J23" s="8">
        <f>D23+F23+H23</f>
        <v>25</v>
      </c>
      <c r="K23" s="9">
        <f t="shared" si="2"/>
        <v>30250000</v>
      </c>
    </row>
    <row r="24" spans="1:11" x14ac:dyDescent="0.6">
      <c r="A24" s="34"/>
      <c r="B24" s="38"/>
      <c r="C24" s="7" t="s">
        <v>19</v>
      </c>
      <c r="D24" s="8"/>
      <c r="E24" s="9"/>
      <c r="F24" s="8">
        <v>5</v>
      </c>
      <c r="G24" s="9">
        <v>4370000</v>
      </c>
      <c r="H24" s="8"/>
      <c r="I24" s="9"/>
      <c r="J24" s="8">
        <f>D24+F24+H24</f>
        <v>5</v>
      </c>
      <c r="K24" s="9">
        <f t="shared" si="2"/>
        <v>4370000</v>
      </c>
    </row>
    <row r="25" spans="1:11" x14ac:dyDescent="0.6">
      <c r="A25" s="34"/>
      <c r="B25" s="38"/>
      <c r="C25" s="10" t="s">
        <v>25</v>
      </c>
      <c r="D25" s="11">
        <f>D22+D23+D24</f>
        <v>1</v>
      </c>
      <c r="E25" s="11">
        <f t="shared" ref="E25" si="5">E22+E23+E24</f>
        <v>200000</v>
      </c>
      <c r="F25" s="11">
        <v>29</v>
      </c>
      <c r="G25" s="11">
        <f t="shared" ref="G25:J25" si="6">G22+G23+G24</f>
        <v>34420000</v>
      </c>
      <c r="H25" s="11">
        <f t="shared" si="6"/>
        <v>0</v>
      </c>
      <c r="I25" s="11">
        <f t="shared" si="6"/>
        <v>0</v>
      </c>
      <c r="J25" s="11">
        <f t="shared" si="6"/>
        <v>30</v>
      </c>
      <c r="K25" s="9">
        <f t="shared" si="2"/>
        <v>34620000</v>
      </c>
    </row>
    <row r="26" spans="1:11" x14ac:dyDescent="0.6">
      <c r="A26" s="34">
        <v>5</v>
      </c>
      <c r="B26" s="38" t="s">
        <v>26</v>
      </c>
      <c r="C26" s="7" t="s">
        <v>17</v>
      </c>
      <c r="D26" s="8"/>
      <c r="E26" s="9"/>
      <c r="F26" s="8"/>
      <c r="G26" s="9"/>
      <c r="H26" s="8"/>
      <c r="I26" s="9"/>
      <c r="J26" s="8">
        <f>D26+F26+H26</f>
        <v>0</v>
      </c>
      <c r="K26" s="9">
        <f t="shared" si="2"/>
        <v>0</v>
      </c>
    </row>
    <row r="27" spans="1:11" x14ac:dyDescent="0.6">
      <c r="A27" s="34"/>
      <c r="B27" s="38"/>
      <c r="C27" s="7" t="s">
        <v>18</v>
      </c>
      <c r="D27" s="8"/>
      <c r="E27" s="9"/>
      <c r="F27" s="8">
        <v>8</v>
      </c>
      <c r="G27" s="9">
        <v>34109576</v>
      </c>
      <c r="H27" s="8"/>
      <c r="I27" s="9"/>
      <c r="J27" s="8">
        <f>D27+F27+H27</f>
        <v>8</v>
      </c>
      <c r="K27" s="9">
        <f t="shared" si="2"/>
        <v>34109576</v>
      </c>
    </row>
    <row r="28" spans="1:11" x14ac:dyDescent="0.6">
      <c r="A28" s="34"/>
      <c r="B28" s="38"/>
      <c r="C28" s="7" t="s">
        <v>19</v>
      </c>
      <c r="D28" s="8"/>
      <c r="E28" s="9"/>
      <c r="F28" s="8"/>
      <c r="G28" s="9"/>
      <c r="H28" s="8"/>
      <c r="I28" s="9"/>
      <c r="J28" s="8">
        <f>D28+F28+H28</f>
        <v>0</v>
      </c>
      <c r="K28" s="9">
        <f t="shared" si="2"/>
        <v>0</v>
      </c>
    </row>
    <row r="29" spans="1:11" x14ac:dyDescent="0.6">
      <c r="A29" s="34"/>
      <c r="B29" s="38"/>
      <c r="C29" s="10" t="s">
        <v>22</v>
      </c>
      <c r="D29" s="11">
        <f>D26+D27+D28</f>
        <v>0</v>
      </c>
      <c r="E29" s="11">
        <f t="shared" ref="E29" si="7">E26+E27+E28</f>
        <v>0</v>
      </c>
      <c r="F29" s="11">
        <v>8</v>
      </c>
      <c r="G29" s="11">
        <f t="shared" ref="G29:J29" si="8">G26+G27+G28</f>
        <v>34109576</v>
      </c>
      <c r="H29" s="11">
        <f t="shared" si="8"/>
        <v>0</v>
      </c>
      <c r="I29" s="11">
        <f t="shared" si="8"/>
        <v>0</v>
      </c>
      <c r="J29" s="11">
        <f t="shared" si="8"/>
        <v>8</v>
      </c>
      <c r="K29" s="9">
        <f t="shared" si="2"/>
        <v>34109576</v>
      </c>
    </row>
    <row r="30" spans="1:11" x14ac:dyDescent="0.6">
      <c r="A30" s="34">
        <v>6</v>
      </c>
      <c r="B30" s="38" t="s">
        <v>27</v>
      </c>
      <c r="C30" s="7" t="s">
        <v>17</v>
      </c>
      <c r="D30" s="8"/>
      <c r="E30" s="9"/>
      <c r="F30" s="8"/>
      <c r="G30" s="9"/>
      <c r="H30" s="8">
        <v>4</v>
      </c>
      <c r="I30" s="9">
        <v>36551000</v>
      </c>
      <c r="J30" s="8">
        <f>D30+F30+H30</f>
        <v>4</v>
      </c>
      <c r="K30" s="9">
        <f t="shared" si="2"/>
        <v>36551000</v>
      </c>
    </row>
    <row r="31" spans="1:11" x14ac:dyDescent="0.6">
      <c r="A31" s="34"/>
      <c r="B31" s="38"/>
      <c r="C31" s="7" t="s">
        <v>18</v>
      </c>
      <c r="D31" s="8"/>
      <c r="E31" s="9"/>
      <c r="F31" s="8"/>
      <c r="G31" s="9"/>
      <c r="H31" s="8">
        <v>10</v>
      </c>
      <c r="I31" s="9">
        <v>117566200</v>
      </c>
      <c r="J31" s="8">
        <f>D31+F31+H31</f>
        <v>10</v>
      </c>
      <c r="K31" s="9">
        <f t="shared" si="2"/>
        <v>117566200</v>
      </c>
    </row>
    <row r="32" spans="1:11" x14ac:dyDescent="0.6">
      <c r="A32" s="34"/>
      <c r="B32" s="38"/>
      <c r="C32" s="7" t="s">
        <v>19</v>
      </c>
      <c r="D32" s="8"/>
      <c r="E32" s="9"/>
      <c r="F32" s="8"/>
      <c r="G32" s="9"/>
      <c r="H32" s="8"/>
      <c r="I32" s="9"/>
      <c r="J32" s="8">
        <f>D32+F32+H32</f>
        <v>0</v>
      </c>
      <c r="K32" s="9">
        <f t="shared" si="2"/>
        <v>0</v>
      </c>
    </row>
    <row r="33" spans="1:11" x14ac:dyDescent="0.6">
      <c r="A33" s="34"/>
      <c r="B33" s="38"/>
      <c r="C33" s="10" t="s">
        <v>25</v>
      </c>
      <c r="D33" s="11">
        <f>D30+D31+D32</f>
        <v>0</v>
      </c>
      <c r="E33" s="11">
        <f t="shared" ref="E33:J33" si="9">E30+E31+E32</f>
        <v>0</v>
      </c>
      <c r="F33" s="11">
        <f t="shared" si="9"/>
        <v>0</v>
      </c>
      <c r="G33" s="11">
        <f t="shared" si="9"/>
        <v>0</v>
      </c>
      <c r="H33" s="11">
        <f t="shared" si="9"/>
        <v>14</v>
      </c>
      <c r="I33" s="11">
        <f t="shared" si="9"/>
        <v>154117200</v>
      </c>
      <c r="J33" s="11">
        <f t="shared" si="9"/>
        <v>14</v>
      </c>
      <c r="K33" s="9">
        <f t="shared" si="2"/>
        <v>154117200</v>
      </c>
    </row>
    <row r="34" spans="1:11" x14ac:dyDescent="0.6">
      <c r="A34" s="34">
        <v>7</v>
      </c>
      <c r="B34" s="38" t="s">
        <v>28</v>
      </c>
      <c r="C34" s="7" t="s">
        <v>17</v>
      </c>
      <c r="D34" s="8"/>
      <c r="E34" s="9"/>
      <c r="F34" s="8"/>
      <c r="G34" s="9"/>
      <c r="H34" s="8">
        <v>1</v>
      </c>
      <c r="I34" s="9">
        <v>6825000</v>
      </c>
      <c r="J34" s="8">
        <f>D34+F34+H34</f>
        <v>1</v>
      </c>
      <c r="K34" s="9">
        <f t="shared" si="2"/>
        <v>6825000</v>
      </c>
    </row>
    <row r="35" spans="1:11" x14ac:dyDescent="0.6">
      <c r="A35" s="34"/>
      <c r="B35" s="38"/>
      <c r="C35" s="7" t="s">
        <v>18</v>
      </c>
      <c r="D35" s="8"/>
      <c r="E35" s="9"/>
      <c r="F35" s="8"/>
      <c r="G35" s="9"/>
      <c r="H35" s="8">
        <v>5</v>
      </c>
      <c r="I35" s="9">
        <v>124842200</v>
      </c>
      <c r="J35" s="8">
        <f>D35+F35+H35</f>
        <v>5</v>
      </c>
      <c r="K35" s="9">
        <f t="shared" si="2"/>
        <v>124842200</v>
      </c>
    </row>
    <row r="36" spans="1:11" x14ac:dyDescent="0.6">
      <c r="A36" s="34"/>
      <c r="B36" s="38"/>
      <c r="C36" s="7" t="s">
        <v>19</v>
      </c>
      <c r="D36" s="8"/>
      <c r="E36" s="9"/>
      <c r="F36" s="8"/>
      <c r="G36" s="9"/>
      <c r="H36" s="8"/>
      <c r="I36" s="9"/>
      <c r="J36" s="8">
        <f>D36+F36+H36</f>
        <v>0</v>
      </c>
      <c r="K36" s="9">
        <f t="shared" si="2"/>
        <v>0</v>
      </c>
    </row>
    <row r="37" spans="1:11" x14ac:dyDescent="0.6">
      <c r="A37" s="34"/>
      <c r="B37" s="38"/>
      <c r="C37" s="10" t="s">
        <v>25</v>
      </c>
      <c r="D37" s="11">
        <f>D34+D35+D36</f>
        <v>0</v>
      </c>
      <c r="E37" s="11">
        <f t="shared" ref="E37:J37" si="10">E34+E35+E36</f>
        <v>0</v>
      </c>
      <c r="F37" s="11">
        <f t="shared" si="10"/>
        <v>0</v>
      </c>
      <c r="G37" s="11">
        <f t="shared" si="10"/>
        <v>0</v>
      </c>
      <c r="H37" s="11">
        <f t="shared" si="10"/>
        <v>6</v>
      </c>
      <c r="I37" s="11">
        <f t="shared" si="10"/>
        <v>131667200</v>
      </c>
      <c r="J37" s="11">
        <f t="shared" si="10"/>
        <v>6</v>
      </c>
      <c r="K37" s="9">
        <f t="shared" si="2"/>
        <v>131667200</v>
      </c>
    </row>
    <row r="38" spans="1:11" x14ac:dyDescent="0.6">
      <c r="A38" s="34">
        <v>8</v>
      </c>
      <c r="B38" s="38" t="s">
        <v>29</v>
      </c>
      <c r="C38" s="7" t="s">
        <v>17</v>
      </c>
      <c r="D38" s="8"/>
      <c r="E38" s="9"/>
      <c r="F38" s="8"/>
      <c r="G38" s="9"/>
      <c r="H38" s="8"/>
      <c r="I38" s="9"/>
      <c r="J38" s="8">
        <f>D38+F38+H38</f>
        <v>0</v>
      </c>
      <c r="K38" s="9">
        <f t="shared" si="2"/>
        <v>0</v>
      </c>
    </row>
    <row r="39" spans="1:11" x14ac:dyDescent="0.6">
      <c r="A39" s="34"/>
      <c r="B39" s="38"/>
      <c r="C39" s="7" t="s">
        <v>18</v>
      </c>
      <c r="D39" s="8"/>
      <c r="E39" s="9"/>
      <c r="F39" s="8"/>
      <c r="G39" s="9"/>
      <c r="H39" s="8">
        <v>1</v>
      </c>
      <c r="I39" s="9">
        <v>19300000</v>
      </c>
      <c r="J39" s="8">
        <f>D39+F39+H39</f>
        <v>1</v>
      </c>
      <c r="K39" s="9">
        <f t="shared" si="2"/>
        <v>19300000</v>
      </c>
    </row>
    <row r="40" spans="1:11" x14ac:dyDescent="0.6">
      <c r="A40" s="34"/>
      <c r="B40" s="38"/>
      <c r="C40" s="7" t="s">
        <v>19</v>
      </c>
      <c r="D40" s="8"/>
      <c r="E40" s="9"/>
      <c r="F40" s="8"/>
      <c r="G40" s="9"/>
      <c r="H40" s="8"/>
      <c r="I40" s="9"/>
      <c r="J40" s="8">
        <f>D40+F40+H40</f>
        <v>0</v>
      </c>
      <c r="K40" s="9">
        <f t="shared" si="2"/>
        <v>0</v>
      </c>
    </row>
    <row r="41" spans="1:11" x14ac:dyDescent="0.6">
      <c r="A41" s="34"/>
      <c r="B41" s="38"/>
      <c r="C41" s="10" t="s">
        <v>22</v>
      </c>
      <c r="D41" s="11">
        <f>D38+D39+D40</f>
        <v>0</v>
      </c>
      <c r="E41" s="11">
        <f t="shared" ref="E41:J41" si="11">E38+E39+E40</f>
        <v>0</v>
      </c>
      <c r="F41" s="11">
        <f t="shared" si="11"/>
        <v>0</v>
      </c>
      <c r="G41" s="11">
        <f t="shared" si="11"/>
        <v>0</v>
      </c>
      <c r="H41" s="11">
        <f t="shared" si="11"/>
        <v>1</v>
      </c>
      <c r="I41" s="11">
        <f t="shared" si="11"/>
        <v>19300000</v>
      </c>
      <c r="J41" s="11">
        <f t="shared" si="11"/>
        <v>1</v>
      </c>
      <c r="K41" s="9">
        <f t="shared" si="2"/>
        <v>19300000</v>
      </c>
    </row>
    <row r="42" spans="1:11" x14ac:dyDescent="0.6">
      <c r="A42" s="34">
        <v>9</v>
      </c>
      <c r="B42" s="38" t="s">
        <v>30</v>
      </c>
      <c r="C42" s="7" t="s">
        <v>17</v>
      </c>
      <c r="D42" s="8"/>
      <c r="E42" s="9"/>
      <c r="F42" s="8"/>
      <c r="G42" s="9"/>
      <c r="H42" s="8"/>
      <c r="I42" s="9"/>
      <c r="J42" s="8">
        <f>D42+F42+H42</f>
        <v>0</v>
      </c>
      <c r="K42" s="9">
        <f t="shared" si="2"/>
        <v>0</v>
      </c>
    </row>
    <row r="43" spans="1:11" x14ac:dyDescent="0.6">
      <c r="A43" s="34"/>
      <c r="B43" s="38"/>
      <c r="C43" s="7" t="s">
        <v>18</v>
      </c>
      <c r="D43" s="8">
        <v>11</v>
      </c>
      <c r="E43" s="9">
        <v>2394760</v>
      </c>
      <c r="F43" s="8"/>
      <c r="G43" s="9"/>
      <c r="H43" s="8"/>
      <c r="I43" s="9"/>
      <c r="J43" s="8">
        <f>D43+F43+H43</f>
        <v>11</v>
      </c>
      <c r="K43" s="9">
        <f t="shared" si="2"/>
        <v>2394760</v>
      </c>
    </row>
    <row r="44" spans="1:11" x14ac:dyDescent="0.6">
      <c r="A44" s="34"/>
      <c r="B44" s="38"/>
      <c r="C44" s="7" t="s">
        <v>19</v>
      </c>
      <c r="D44" s="8"/>
      <c r="E44" s="9"/>
      <c r="F44" s="8"/>
      <c r="G44" s="9"/>
      <c r="H44" s="8"/>
      <c r="I44" s="9"/>
      <c r="J44" s="8">
        <f>D44+F44+H44</f>
        <v>0</v>
      </c>
      <c r="K44" s="9">
        <f t="shared" si="2"/>
        <v>0</v>
      </c>
    </row>
    <row r="45" spans="1:11" x14ac:dyDescent="0.6">
      <c r="A45" s="34"/>
      <c r="B45" s="38"/>
      <c r="C45" s="10" t="s">
        <v>22</v>
      </c>
      <c r="D45" s="11">
        <f>D42+D43+D44</f>
        <v>11</v>
      </c>
      <c r="E45" s="11">
        <f t="shared" ref="E45:J45" si="12">E42+E43+E44</f>
        <v>2394760</v>
      </c>
      <c r="F45" s="11">
        <f t="shared" si="12"/>
        <v>0</v>
      </c>
      <c r="G45" s="11">
        <f t="shared" si="12"/>
        <v>0</v>
      </c>
      <c r="H45" s="11">
        <f t="shared" si="12"/>
        <v>0</v>
      </c>
      <c r="I45" s="11">
        <f t="shared" si="12"/>
        <v>0</v>
      </c>
      <c r="J45" s="11">
        <f t="shared" si="12"/>
        <v>11</v>
      </c>
      <c r="K45" s="9">
        <f t="shared" ref="K45:K76" si="13">E45+G45+I45</f>
        <v>2394760</v>
      </c>
    </row>
    <row r="46" spans="1:11" x14ac:dyDescent="0.6">
      <c r="A46" s="34">
        <v>10</v>
      </c>
      <c r="B46" s="38" t="s">
        <v>31</v>
      </c>
      <c r="C46" s="7" t="s">
        <v>17</v>
      </c>
      <c r="D46" s="8"/>
      <c r="E46" s="9"/>
      <c r="F46" s="8"/>
      <c r="G46" s="9"/>
      <c r="H46" s="8"/>
      <c r="I46" s="9"/>
      <c r="J46" s="8">
        <f>D46+F46+H46</f>
        <v>0</v>
      </c>
      <c r="K46" s="9">
        <f t="shared" si="13"/>
        <v>0</v>
      </c>
    </row>
    <row r="47" spans="1:11" x14ac:dyDescent="0.6">
      <c r="A47" s="34"/>
      <c r="B47" s="38"/>
      <c r="C47" s="7" t="s">
        <v>18</v>
      </c>
      <c r="D47" s="8">
        <v>13</v>
      </c>
      <c r="E47" s="9">
        <v>7381540</v>
      </c>
      <c r="F47" s="8">
        <v>1</v>
      </c>
      <c r="G47" s="9">
        <v>115430</v>
      </c>
      <c r="H47" s="8"/>
      <c r="I47" s="9"/>
      <c r="J47" s="8">
        <f>D47+F47+H47</f>
        <v>14</v>
      </c>
      <c r="K47" s="9">
        <f t="shared" si="13"/>
        <v>7496970</v>
      </c>
    </row>
    <row r="48" spans="1:11" x14ac:dyDescent="0.6">
      <c r="A48" s="34"/>
      <c r="B48" s="38"/>
      <c r="C48" s="7" t="s">
        <v>19</v>
      </c>
      <c r="D48" s="8"/>
      <c r="E48" s="9"/>
      <c r="F48" s="8"/>
      <c r="G48" s="9"/>
      <c r="H48" s="8"/>
      <c r="I48" s="9"/>
      <c r="J48" s="8">
        <f>D48+F48+H48</f>
        <v>0</v>
      </c>
      <c r="K48" s="9">
        <f t="shared" si="13"/>
        <v>0</v>
      </c>
    </row>
    <row r="49" spans="1:11" x14ac:dyDescent="0.6">
      <c r="A49" s="34"/>
      <c r="B49" s="38"/>
      <c r="C49" s="10" t="s">
        <v>22</v>
      </c>
      <c r="D49" s="11">
        <f>D46+D47+D48</f>
        <v>13</v>
      </c>
      <c r="E49" s="11">
        <f t="shared" ref="E49" si="14">E46+E47+E48</f>
        <v>7381540</v>
      </c>
      <c r="F49" s="11">
        <v>1</v>
      </c>
      <c r="G49" s="11">
        <f t="shared" ref="G49:J49" si="15">G46+G47+G48</f>
        <v>115430</v>
      </c>
      <c r="H49" s="11">
        <f t="shared" si="15"/>
        <v>0</v>
      </c>
      <c r="I49" s="11">
        <f t="shared" si="15"/>
        <v>0</v>
      </c>
      <c r="J49" s="11">
        <f t="shared" si="15"/>
        <v>14</v>
      </c>
      <c r="K49" s="9">
        <f t="shared" si="13"/>
        <v>7496970</v>
      </c>
    </row>
    <row r="50" spans="1:11" x14ac:dyDescent="0.6">
      <c r="A50" s="34">
        <v>11</v>
      </c>
      <c r="B50" s="38" t="s">
        <v>32</v>
      </c>
      <c r="C50" s="7" t="s">
        <v>17</v>
      </c>
      <c r="D50" s="8"/>
      <c r="E50" s="9"/>
      <c r="F50" s="8"/>
      <c r="G50" s="9"/>
      <c r="H50" s="8"/>
      <c r="I50" s="9"/>
      <c r="J50" s="8">
        <f>D50+F50+H50</f>
        <v>0</v>
      </c>
      <c r="K50" s="9">
        <f t="shared" si="13"/>
        <v>0</v>
      </c>
    </row>
    <row r="51" spans="1:11" x14ac:dyDescent="0.6">
      <c r="A51" s="34"/>
      <c r="B51" s="38"/>
      <c r="C51" s="7" t="s">
        <v>18</v>
      </c>
      <c r="D51" s="8"/>
      <c r="E51" s="9"/>
      <c r="F51" s="8">
        <v>11</v>
      </c>
      <c r="G51" s="9">
        <v>1660200</v>
      </c>
      <c r="H51" s="8"/>
      <c r="I51" s="9"/>
      <c r="J51" s="8">
        <f>D51+F51+H51</f>
        <v>11</v>
      </c>
      <c r="K51" s="9">
        <f t="shared" si="13"/>
        <v>1660200</v>
      </c>
    </row>
    <row r="52" spans="1:11" x14ac:dyDescent="0.6">
      <c r="A52" s="34"/>
      <c r="B52" s="38"/>
      <c r="C52" s="7" t="s">
        <v>19</v>
      </c>
      <c r="D52" s="8"/>
      <c r="E52" s="9"/>
      <c r="F52" s="8"/>
      <c r="G52" s="9"/>
      <c r="H52" s="8"/>
      <c r="I52" s="9"/>
      <c r="J52" s="8">
        <f>D52+F52+H52</f>
        <v>0</v>
      </c>
      <c r="K52" s="9">
        <f t="shared" si="13"/>
        <v>0</v>
      </c>
    </row>
    <row r="53" spans="1:11" x14ac:dyDescent="0.6">
      <c r="A53" s="34"/>
      <c r="B53" s="38"/>
      <c r="C53" s="10" t="s">
        <v>22</v>
      </c>
      <c r="D53" s="11">
        <f>D50+D51+D52</f>
        <v>0</v>
      </c>
      <c r="E53" s="11">
        <f t="shared" ref="E53" si="16">E50+E51+E52</f>
        <v>0</v>
      </c>
      <c r="F53" s="11">
        <v>11</v>
      </c>
      <c r="G53" s="11">
        <f t="shared" ref="G53:J53" si="17">G50+G51+G52</f>
        <v>1660200</v>
      </c>
      <c r="H53" s="11">
        <f t="shared" si="17"/>
        <v>0</v>
      </c>
      <c r="I53" s="11">
        <f t="shared" si="17"/>
        <v>0</v>
      </c>
      <c r="J53" s="11">
        <f t="shared" si="17"/>
        <v>11</v>
      </c>
      <c r="K53" s="9">
        <f t="shared" si="13"/>
        <v>1660200</v>
      </c>
    </row>
    <row r="54" spans="1:11" x14ac:dyDescent="0.6">
      <c r="A54" s="34">
        <v>12</v>
      </c>
      <c r="B54" s="38" t="s">
        <v>33</v>
      </c>
      <c r="C54" s="7" t="s">
        <v>17</v>
      </c>
      <c r="D54" s="8"/>
      <c r="E54" s="9"/>
      <c r="F54" s="8"/>
      <c r="G54" s="9"/>
      <c r="H54" s="8"/>
      <c r="I54" s="9"/>
      <c r="J54" s="8">
        <f>D54+F54+H54</f>
        <v>0</v>
      </c>
      <c r="K54" s="9">
        <f t="shared" si="13"/>
        <v>0</v>
      </c>
    </row>
    <row r="55" spans="1:11" x14ac:dyDescent="0.6">
      <c r="A55" s="34"/>
      <c r="B55" s="38"/>
      <c r="C55" s="7" t="s">
        <v>18</v>
      </c>
      <c r="D55" s="8"/>
      <c r="E55" s="9"/>
      <c r="F55" s="8">
        <v>3</v>
      </c>
      <c r="G55" s="9">
        <v>4289500</v>
      </c>
      <c r="H55" s="8">
        <v>2</v>
      </c>
      <c r="I55" s="9">
        <v>1287740</v>
      </c>
      <c r="J55" s="8">
        <f>D55+F55+H55</f>
        <v>5</v>
      </c>
      <c r="K55" s="9">
        <f t="shared" si="13"/>
        <v>5577240</v>
      </c>
    </row>
    <row r="56" spans="1:11" x14ac:dyDescent="0.6">
      <c r="A56" s="34"/>
      <c r="B56" s="38"/>
      <c r="C56" s="7" t="s">
        <v>19</v>
      </c>
      <c r="D56" s="8"/>
      <c r="E56" s="9"/>
      <c r="F56" s="8"/>
      <c r="G56" s="9"/>
      <c r="H56" s="8"/>
      <c r="I56" s="9"/>
      <c r="J56" s="8">
        <f>D56+F56+H56</f>
        <v>0</v>
      </c>
      <c r="K56" s="9">
        <f t="shared" si="13"/>
        <v>0</v>
      </c>
    </row>
    <row r="57" spans="1:11" x14ac:dyDescent="0.6">
      <c r="A57" s="34"/>
      <c r="B57" s="38"/>
      <c r="C57" s="10" t="s">
        <v>22</v>
      </c>
      <c r="D57" s="11">
        <f>D54+D55+D56</f>
        <v>0</v>
      </c>
      <c r="E57" s="11">
        <f t="shared" ref="E57" si="18">E54+E55+E56</f>
        <v>0</v>
      </c>
      <c r="F57" s="11">
        <v>3</v>
      </c>
      <c r="G57" s="11">
        <f t="shared" ref="G57:J57" si="19">G54+G55+G56</f>
        <v>4289500</v>
      </c>
      <c r="H57" s="11">
        <f t="shared" si="19"/>
        <v>2</v>
      </c>
      <c r="I57" s="11">
        <f t="shared" si="19"/>
        <v>1287740</v>
      </c>
      <c r="J57" s="11">
        <f t="shared" si="19"/>
        <v>5</v>
      </c>
      <c r="K57" s="9">
        <f t="shared" si="13"/>
        <v>5577240</v>
      </c>
    </row>
    <row r="58" spans="1:11" x14ac:dyDescent="0.6">
      <c r="A58" s="34">
        <v>13</v>
      </c>
      <c r="B58" s="38" t="s">
        <v>34</v>
      </c>
      <c r="C58" s="7" t="s">
        <v>17</v>
      </c>
      <c r="D58" s="8"/>
      <c r="E58" s="9"/>
      <c r="F58" s="8"/>
      <c r="G58" s="9"/>
      <c r="H58" s="8"/>
      <c r="I58" s="9"/>
      <c r="J58" s="8">
        <f>D58+F58+H58</f>
        <v>0</v>
      </c>
      <c r="K58" s="9">
        <f t="shared" si="13"/>
        <v>0</v>
      </c>
    </row>
    <row r="59" spans="1:11" x14ac:dyDescent="0.6">
      <c r="A59" s="34"/>
      <c r="B59" s="38"/>
      <c r="C59" s="7" t="s">
        <v>18</v>
      </c>
      <c r="D59" s="8"/>
      <c r="E59" s="9"/>
      <c r="F59" s="8">
        <v>3</v>
      </c>
      <c r="G59" s="9">
        <v>5384500</v>
      </c>
      <c r="H59" s="8"/>
      <c r="I59" s="9"/>
      <c r="J59" s="8">
        <f>D59+F59+H59</f>
        <v>3</v>
      </c>
      <c r="K59" s="9">
        <f t="shared" si="13"/>
        <v>5384500</v>
      </c>
    </row>
    <row r="60" spans="1:11" x14ac:dyDescent="0.6">
      <c r="A60" s="34"/>
      <c r="B60" s="38"/>
      <c r="C60" s="7" t="s">
        <v>19</v>
      </c>
      <c r="D60" s="8"/>
      <c r="E60" s="9"/>
      <c r="F60" s="8"/>
      <c r="G60" s="9"/>
      <c r="H60" s="8"/>
      <c r="I60" s="9"/>
      <c r="J60" s="8">
        <f>D60+F60+H60</f>
        <v>0</v>
      </c>
      <c r="K60" s="9">
        <f t="shared" si="13"/>
        <v>0</v>
      </c>
    </row>
    <row r="61" spans="1:11" x14ac:dyDescent="0.6">
      <c r="A61" s="34"/>
      <c r="B61" s="38"/>
      <c r="C61" s="10" t="s">
        <v>22</v>
      </c>
      <c r="D61" s="11">
        <f>D58+D59+D60</f>
        <v>0</v>
      </c>
      <c r="E61" s="11">
        <f t="shared" ref="E61" si="20">E58+E59+E60</f>
        <v>0</v>
      </c>
      <c r="F61" s="11">
        <v>3</v>
      </c>
      <c r="G61" s="11">
        <f t="shared" ref="G61:J61" si="21">G58+G59+G60</f>
        <v>5384500</v>
      </c>
      <c r="H61" s="11">
        <f t="shared" si="21"/>
        <v>0</v>
      </c>
      <c r="I61" s="11">
        <f t="shared" si="21"/>
        <v>0</v>
      </c>
      <c r="J61" s="11">
        <f t="shared" si="21"/>
        <v>3</v>
      </c>
      <c r="K61" s="9">
        <f t="shared" si="13"/>
        <v>5384500</v>
      </c>
    </row>
    <row r="62" spans="1:11" x14ac:dyDescent="0.6">
      <c r="A62" s="34">
        <v>14</v>
      </c>
      <c r="B62" s="38" t="s">
        <v>35</v>
      </c>
      <c r="C62" s="7" t="s">
        <v>17</v>
      </c>
      <c r="D62" s="8"/>
      <c r="E62" s="9"/>
      <c r="F62" s="8"/>
      <c r="G62" s="9"/>
      <c r="H62" s="8"/>
      <c r="I62" s="9"/>
      <c r="J62" s="8">
        <f>D62+F62+H62</f>
        <v>0</v>
      </c>
      <c r="K62" s="9">
        <f t="shared" si="13"/>
        <v>0</v>
      </c>
    </row>
    <row r="63" spans="1:11" x14ac:dyDescent="0.6">
      <c r="A63" s="34"/>
      <c r="B63" s="38"/>
      <c r="C63" s="7" t="s">
        <v>18</v>
      </c>
      <c r="D63" s="8"/>
      <c r="E63" s="9"/>
      <c r="F63" s="8">
        <v>3</v>
      </c>
      <c r="G63" s="9">
        <v>1440800</v>
      </c>
      <c r="H63" s="8">
        <v>1</v>
      </c>
      <c r="I63" s="9">
        <v>3046500</v>
      </c>
      <c r="J63" s="8">
        <f>D63+F63+H63</f>
        <v>4</v>
      </c>
      <c r="K63" s="9">
        <f t="shared" si="13"/>
        <v>4487300</v>
      </c>
    </row>
    <row r="64" spans="1:11" x14ac:dyDescent="0.6">
      <c r="A64" s="34"/>
      <c r="B64" s="38"/>
      <c r="C64" s="7" t="s">
        <v>19</v>
      </c>
      <c r="D64" s="8"/>
      <c r="E64" s="9"/>
      <c r="F64" s="8"/>
      <c r="G64" s="9"/>
      <c r="H64" s="8"/>
      <c r="I64" s="9"/>
      <c r="J64" s="8">
        <f>D64+F64+H64</f>
        <v>0</v>
      </c>
      <c r="K64" s="9">
        <f t="shared" si="13"/>
        <v>0</v>
      </c>
    </row>
    <row r="65" spans="1:11" x14ac:dyDescent="0.6">
      <c r="A65" s="34"/>
      <c r="B65" s="38"/>
      <c r="C65" s="10" t="s">
        <v>22</v>
      </c>
      <c r="D65" s="11">
        <f>D62+D63+D64</f>
        <v>0</v>
      </c>
      <c r="E65" s="11">
        <f t="shared" ref="E65" si="22">E62+E63+E64</f>
        <v>0</v>
      </c>
      <c r="F65" s="11">
        <v>3</v>
      </c>
      <c r="G65" s="11">
        <f t="shared" ref="G65:J65" si="23">G62+G63+G64</f>
        <v>1440800</v>
      </c>
      <c r="H65" s="11">
        <f t="shared" si="23"/>
        <v>1</v>
      </c>
      <c r="I65" s="11">
        <f t="shared" si="23"/>
        <v>3046500</v>
      </c>
      <c r="J65" s="11">
        <f t="shared" si="23"/>
        <v>4</v>
      </c>
      <c r="K65" s="9">
        <f t="shared" si="13"/>
        <v>4487300</v>
      </c>
    </row>
    <row r="66" spans="1:11" x14ac:dyDescent="0.6">
      <c r="A66" s="34">
        <v>15</v>
      </c>
      <c r="B66" s="38" t="s">
        <v>36</v>
      </c>
      <c r="C66" s="7" t="s">
        <v>17</v>
      </c>
      <c r="D66" s="8"/>
      <c r="E66" s="9"/>
      <c r="F66" s="8"/>
      <c r="G66" s="9"/>
      <c r="H66" s="8"/>
      <c r="I66" s="9"/>
      <c r="J66" s="8">
        <f>D66+F66+H66</f>
        <v>0</v>
      </c>
      <c r="K66" s="9">
        <f t="shared" si="13"/>
        <v>0</v>
      </c>
    </row>
    <row r="67" spans="1:11" x14ac:dyDescent="0.6">
      <c r="A67" s="34"/>
      <c r="B67" s="38"/>
      <c r="C67" s="7" t="s">
        <v>18</v>
      </c>
      <c r="D67" s="8">
        <v>1</v>
      </c>
      <c r="E67" s="9">
        <v>312000</v>
      </c>
      <c r="F67" s="8"/>
      <c r="G67" s="9"/>
      <c r="H67" s="8"/>
      <c r="I67" s="9"/>
      <c r="J67" s="8">
        <f>D67+F67+H67</f>
        <v>1</v>
      </c>
      <c r="K67" s="9">
        <f t="shared" si="13"/>
        <v>312000</v>
      </c>
    </row>
    <row r="68" spans="1:11" x14ac:dyDescent="0.6">
      <c r="A68" s="34"/>
      <c r="B68" s="38"/>
      <c r="C68" s="7" t="s">
        <v>19</v>
      </c>
      <c r="D68" s="8"/>
      <c r="E68" s="9"/>
      <c r="F68" s="8"/>
      <c r="G68" s="9"/>
      <c r="H68" s="8"/>
      <c r="I68" s="9"/>
      <c r="J68" s="8">
        <f>D68+F68+H68</f>
        <v>0</v>
      </c>
      <c r="K68" s="9">
        <f t="shared" si="13"/>
        <v>0</v>
      </c>
    </row>
    <row r="69" spans="1:11" x14ac:dyDescent="0.6">
      <c r="A69" s="34"/>
      <c r="B69" s="38"/>
      <c r="C69" s="10" t="s">
        <v>22</v>
      </c>
      <c r="D69" s="11">
        <f>D66+D67+D68</f>
        <v>1</v>
      </c>
      <c r="E69" s="11">
        <f t="shared" ref="E69:J69" si="24">E66+E67+E68</f>
        <v>312000</v>
      </c>
      <c r="F69" s="11">
        <f t="shared" si="24"/>
        <v>0</v>
      </c>
      <c r="G69" s="11">
        <f t="shared" si="24"/>
        <v>0</v>
      </c>
      <c r="H69" s="11">
        <f t="shared" si="24"/>
        <v>0</v>
      </c>
      <c r="I69" s="11">
        <f t="shared" si="24"/>
        <v>0</v>
      </c>
      <c r="J69" s="11">
        <f t="shared" si="24"/>
        <v>1</v>
      </c>
      <c r="K69" s="9">
        <f t="shared" si="13"/>
        <v>312000</v>
      </c>
    </row>
    <row r="70" spans="1:11" x14ac:dyDescent="0.6">
      <c r="A70" s="34">
        <v>16</v>
      </c>
      <c r="B70" s="38" t="s">
        <v>37</v>
      </c>
      <c r="C70" s="7" t="s">
        <v>17</v>
      </c>
      <c r="D70" s="8"/>
      <c r="E70" s="9"/>
      <c r="F70" s="8"/>
      <c r="G70" s="9"/>
      <c r="H70" s="8"/>
      <c r="I70" s="9"/>
      <c r="J70" s="8">
        <f>D70+F70+H70</f>
        <v>0</v>
      </c>
      <c r="K70" s="9">
        <f t="shared" si="13"/>
        <v>0</v>
      </c>
    </row>
    <row r="71" spans="1:11" x14ac:dyDescent="0.6">
      <c r="A71" s="34"/>
      <c r="B71" s="38"/>
      <c r="C71" s="7" t="s">
        <v>18</v>
      </c>
      <c r="D71" s="8">
        <v>8</v>
      </c>
      <c r="E71" s="9">
        <v>1082370</v>
      </c>
      <c r="F71" s="8"/>
      <c r="G71" s="9"/>
      <c r="H71" s="8"/>
      <c r="I71" s="9"/>
      <c r="J71" s="8">
        <f>D71+F71+H71</f>
        <v>8</v>
      </c>
      <c r="K71" s="9">
        <f t="shared" si="13"/>
        <v>1082370</v>
      </c>
    </row>
    <row r="72" spans="1:11" x14ac:dyDescent="0.6">
      <c r="A72" s="34"/>
      <c r="B72" s="38"/>
      <c r="C72" s="7" t="s">
        <v>19</v>
      </c>
      <c r="D72" s="8"/>
      <c r="E72" s="9"/>
      <c r="F72" s="8"/>
      <c r="G72" s="9"/>
      <c r="H72" s="8"/>
      <c r="I72" s="9"/>
      <c r="J72" s="8">
        <f>D72+F72+H72</f>
        <v>0</v>
      </c>
      <c r="K72" s="9">
        <f t="shared" si="13"/>
        <v>0</v>
      </c>
    </row>
    <row r="73" spans="1:11" x14ac:dyDescent="0.6">
      <c r="A73" s="34"/>
      <c r="B73" s="38"/>
      <c r="C73" s="10" t="s">
        <v>22</v>
      </c>
      <c r="D73" s="11">
        <f>D70+D71+D72</f>
        <v>8</v>
      </c>
      <c r="E73" s="11">
        <f t="shared" ref="E73:J73" si="25">E70+E71+E72</f>
        <v>1082370</v>
      </c>
      <c r="F73" s="11">
        <f t="shared" si="25"/>
        <v>0</v>
      </c>
      <c r="G73" s="11">
        <f t="shared" si="25"/>
        <v>0</v>
      </c>
      <c r="H73" s="11">
        <f t="shared" si="25"/>
        <v>0</v>
      </c>
      <c r="I73" s="11">
        <f t="shared" si="25"/>
        <v>0</v>
      </c>
      <c r="J73" s="11">
        <f t="shared" si="25"/>
        <v>8</v>
      </c>
      <c r="K73" s="9">
        <f t="shared" si="13"/>
        <v>1082370</v>
      </c>
    </row>
    <row r="74" spans="1:11" x14ac:dyDescent="0.6">
      <c r="A74" s="34">
        <v>17</v>
      </c>
      <c r="B74" s="38" t="s">
        <v>38</v>
      </c>
      <c r="C74" s="7" t="s">
        <v>17</v>
      </c>
      <c r="D74" s="8"/>
      <c r="E74" s="9"/>
      <c r="F74" s="8"/>
      <c r="G74" s="9"/>
      <c r="H74" s="8"/>
      <c r="I74" s="9"/>
      <c r="J74" s="8">
        <f>D74+F74+H74</f>
        <v>0</v>
      </c>
      <c r="K74" s="9">
        <f t="shared" si="13"/>
        <v>0</v>
      </c>
    </row>
    <row r="75" spans="1:11" x14ac:dyDescent="0.6">
      <c r="A75" s="34"/>
      <c r="B75" s="38"/>
      <c r="C75" s="7" t="s">
        <v>18</v>
      </c>
      <c r="D75" s="8"/>
      <c r="E75" s="9"/>
      <c r="F75" s="8">
        <v>5</v>
      </c>
      <c r="G75" s="9">
        <v>4986780</v>
      </c>
      <c r="H75" s="8"/>
      <c r="I75" s="9"/>
      <c r="J75" s="8">
        <f>D75+F75+H75</f>
        <v>5</v>
      </c>
      <c r="K75" s="9">
        <f t="shared" si="13"/>
        <v>4986780</v>
      </c>
    </row>
    <row r="76" spans="1:11" x14ac:dyDescent="0.6">
      <c r="A76" s="34"/>
      <c r="B76" s="38"/>
      <c r="C76" s="7" t="s">
        <v>19</v>
      </c>
      <c r="D76" s="8"/>
      <c r="E76" s="9"/>
      <c r="F76" s="8"/>
      <c r="G76" s="9"/>
      <c r="H76" s="8"/>
      <c r="I76" s="9"/>
      <c r="J76" s="8">
        <f>D76+F76+H76</f>
        <v>0</v>
      </c>
      <c r="K76" s="9">
        <f t="shared" si="13"/>
        <v>0</v>
      </c>
    </row>
    <row r="77" spans="1:11" x14ac:dyDescent="0.6">
      <c r="A77" s="34"/>
      <c r="B77" s="38"/>
      <c r="C77" s="10" t="s">
        <v>22</v>
      </c>
      <c r="D77" s="11">
        <f>D74+D75+D76</f>
        <v>0</v>
      </c>
      <c r="E77" s="11">
        <f t="shared" ref="E77" si="26">E74+E75+E76</f>
        <v>0</v>
      </c>
      <c r="F77" s="11">
        <v>5</v>
      </c>
      <c r="G77" s="11">
        <f t="shared" ref="G77:J77" si="27">G74+G75+G76</f>
        <v>4986780</v>
      </c>
      <c r="H77" s="11">
        <f t="shared" si="27"/>
        <v>0</v>
      </c>
      <c r="I77" s="11">
        <f t="shared" si="27"/>
        <v>0</v>
      </c>
      <c r="J77" s="11">
        <f t="shared" si="27"/>
        <v>5</v>
      </c>
      <c r="K77" s="9">
        <f t="shared" ref="K77:K89" si="28">E77+G77+I77</f>
        <v>4986780</v>
      </c>
    </row>
    <row r="78" spans="1:11" x14ac:dyDescent="0.6">
      <c r="A78" s="34">
        <v>18</v>
      </c>
      <c r="B78" s="38" t="s">
        <v>39</v>
      </c>
      <c r="C78" s="7" t="s">
        <v>17</v>
      </c>
      <c r="D78" s="8"/>
      <c r="E78" s="9"/>
      <c r="F78" s="8">
        <v>1</v>
      </c>
      <c r="G78" s="9">
        <v>6710100</v>
      </c>
      <c r="H78" s="8"/>
      <c r="I78" s="9"/>
      <c r="J78" s="8">
        <f>D78+F78+H78</f>
        <v>1</v>
      </c>
      <c r="K78" s="9">
        <f t="shared" si="28"/>
        <v>6710100</v>
      </c>
    </row>
    <row r="79" spans="1:11" x14ac:dyDescent="0.6">
      <c r="A79" s="34"/>
      <c r="B79" s="38"/>
      <c r="C79" s="7" t="s">
        <v>18</v>
      </c>
      <c r="D79" s="8"/>
      <c r="E79" s="9"/>
      <c r="F79" s="8">
        <v>5</v>
      </c>
      <c r="G79" s="9">
        <v>8453940</v>
      </c>
      <c r="H79" s="8"/>
      <c r="I79" s="9"/>
      <c r="J79" s="8">
        <f>D79+F79+H79</f>
        <v>5</v>
      </c>
      <c r="K79" s="9">
        <f t="shared" si="28"/>
        <v>8453940</v>
      </c>
    </row>
    <row r="80" spans="1:11" x14ac:dyDescent="0.6">
      <c r="A80" s="34"/>
      <c r="B80" s="38"/>
      <c r="C80" s="7" t="s">
        <v>19</v>
      </c>
      <c r="D80" s="8"/>
      <c r="E80" s="9"/>
      <c r="F80" s="8"/>
      <c r="G80" s="9"/>
      <c r="H80" s="8"/>
      <c r="I80" s="9"/>
      <c r="J80" s="8">
        <f>D80+F80+H80</f>
        <v>0</v>
      </c>
      <c r="K80" s="9">
        <f t="shared" si="28"/>
        <v>0</v>
      </c>
    </row>
    <row r="81" spans="1:11" x14ac:dyDescent="0.6">
      <c r="A81" s="34"/>
      <c r="B81" s="38"/>
      <c r="C81" s="10" t="s">
        <v>25</v>
      </c>
      <c r="D81" s="11">
        <f>D78+D79+D80</f>
        <v>0</v>
      </c>
      <c r="E81" s="11">
        <f t="shared" ref="E81" si="29">E78+E79+E80</f>
        <v>0</v>
      </c>
      <c r="F81" s="11">
        <v>6</v>
      </c>
      <c r="G81" s="11">
        <f t="shared" ref="G81:J81" si="30">G78+G79+G80</f>
        <v>15164040</v>
      </c>
      <c r="H81" s="11">
        <f t="shared" si="30"/>
        <v>0</v>
      </c>
      <c r="I81" s="11">
        <f t="shared" si="30"/>
        <v>0</v>
      </c>
      <c r="J81" s="11">
        <f t="shared" si="30"/>
        <v>6</v>
      </c>
      <c r="K81" s="9">
        <f t="shared" si="28"/>
        <v>15164040</v>
      </c>
    </row>
    <row r="82" spans="1:11" x14ac:dyDescent="0.6">
      <c r="A82" s="34">
        <v>19</v>
      </c>
      <c r="B82" s="38" t="s">
        <v>40</v>
      </c>
      <c r="C82" s="7" t="s">
        <v>17</v>
      </c>
      <c r="D82" s="8"/>
      <c r="E82" s="9"/>
      <c r="F82" s="8"/>
      <c r="G82" s="9"/>
      <c r="H82" s="8"/>
      <c r="I82" s="9"/>
      <c r="J82" s="8">
        <f>D82+F82+H82</f>
        <v>0</v>
      </c>
      <c r="K82" s="9">
        <f t="shared" si="28"/>
        <v>0</v>
      </c>
    </row>
    <row r="83" spans="1:11" x14ac:dyDescent="0.6">
      <c r="A83" s="34"/>
      <c r="B83" s="38"/>
      <c r="C83" s="7" t="s">
        <v>18</v>
      </c>
      <c r="D83" s="8"/>
      <c r="E83" s="9"/>
      <c r="F83" s="8"/>
      <c r="G83" s="9"/>
      <c r="H83" s="8">
        <v>12</v>
      </c>
      <c r="I83" s="9">
        <v>29235718</v>
      </c>
      <c r="J83" s="8">
        <f>D83+F83+H83</f>
        <v>12</v>
      </c>
      <c r="K83" s="9">
        <f t="shared" si="28"/>
        <v>29235718</v>
      </c>
    </row>
    <row r="84" spans="1:11" x14ac:dyDescent="0.6">
      <c r="A84" s="34"/>
      <c r="B84" s="38"/>
      <c r="C84" s="7" t="s">
        <v>19</v>
      </c>
      <c r="D84" s="8"/>
      <c r="E84" s="9"/>
      <c r="F84" s="8"/>
      <c r="G84" s="9"/>
      <c r="H84" s="8"/>
      <c r="I84" s="9"/>
      <c r="J84" s="8">
        <f>D84+F84+H84</f>
        <v>0</v>
      </c>
      <c r="K84" s="9">
        <f t="shared" si="28"/>
        <v>0</v>
      </c>
    </row>
    <row r="85" spans="1:11" x14ac:dyDescent="0.6">
      <c r="A85" s="34"/>
      <c r="B85" s="38"/>
      <c r="C85" s="10" t="s">
        <v>22</v>
      </c>
      <c r="D85" s="11">
        <f>D82+D83+D84</f>
        <v>0</v>
      </c>
      <c r="E85" s="11">
        <f t="shared" ref="E85:J85" si="31">E82+E83+E84</f>
        <v>0</v>
      </c>
      <c r="F85" s="11">
        <f t="shared" si="31"/>
        <v>0</v>
      </c>
      <c r="G85" s="11">
        <f t="shared" si="31"/>
        <v>0</v>
      </c>
      <c r="H85" s="11">
        <f t="shared" si="31"/>
        <v>12</v>
      </c>
      <c r="I85" s="11">
        <f t="shared" si="31"/>
        <v>29235718</v>
      </c>
      <c r="J85" s="11">
        <f t="shared" si="31"/>
        <v>12</v>
      </c>
      <c r="K85" s="9">
        <f t="shared" si="28"/>
        <v>29235718</v>
      </c>
    </row>
    <row r="86" spans="1:11" x14ac:dyDescent="0.6">
      <c r="A86" s="34">
        <v>20</v>
      </c>
      <c r="B86" s="38" t="s">
        <v>41</v>
      </c>
      <c r="C86" s="7" t="s">
        <v>17</v>
      </c>
      <c r="D86" s="8"/>
      <c r="E86" s="9"/>
      <c r="F86" s="8"/>
      <c r="G86" s="9"/>
      <c r="H86" s="8"/>
      <c r="I86" s="9"/>
      <c r="J86" s="8">
        <f>D86+F86+H86</f>
        <v>0</v>
      </c>
      <c r="K86" s="9">
        <f t="shared" si="28"/>
        <v>0</v>
      </c>
    </row>
    <row r="87" spans="1:11" x14ac:dyDescent="0.6">
      <c r="A87" s="34"/>
      <c r="B87" s="38"/>
      <c r="C87" s="7" t="s">
        <v>18</v>
      </c>
      <c r="D87" s="8"/>
      <c r="E87" s="9"/>
      <c r="F87" s="8">
        <v>14</v>
      </c>
      <c r="G87" s="9">
        <v>5554970</v>
      </c>
      <c r="H87" s="8"/>
      <c r="I87" s="9"/>
      <c r="J87" s="8">
        <f>D87+F87+H87</f>
        <v>14</v>
      </c>
      <c r="K87" s="9">
        <f t="shared" si="28"/>
        <v>5554970</v>
      </c>
    </row>
    <row r="88" spans="1:11" x14ac:dyDescent="0.6">
      <c r="A88" s="34"/>
      <c r="B88" s="38"/>
      <c r="C88" s="7" t="s">
        <v>19</v>
      </c>
      <c r="D88" s="8"/>
      <c r="E88" s="9"/>
      <c r="F88" s="8">
        <v>2</v>
      </c>
      <c r="G88" s="9">
        <v>1350000</v>
      </c>
      <c r="H88" s="8"/>
      <c r="I88" s="9"/>
      <c r="J88" s="8">
        <f>D88+F88+H88</f>
        <v>2</v>
      </c>
      <c r="K88" s="9">
        <f t="shared" si="28"/>
        <v>1350000</v>
      </c>
    </row>
    <row r="89" spans="1:11" x14ac:dyDescent="0.6">
      <c r="A89" s="34"/>
      <c r="B89" s="38"/>
      <c r="C89" s="10" t="s">
        <v>25</v>
      </c>
      <c r="D89" s="11">
        <f>D86+D87+D88</f>
        <v>0</v>
      </c>
      <c r="E89" s="11">
        <f t="shared" ref="E89" si="32">E86+E87+E88</f>
        <v>0</v>
      </c>
      <c r="F89" s="11">
        <v>16</v>
      </c>
      <c r="G89" s="11">
        <f t="shared" ref="G89:I89" si="33">G86+G87+G88</f>
        <v>6904970</v>
      </c>
      <c r="H89" s="11">
        <f t="shared" si="33"/>
        <v>0</v>
      </c>
      <c r="I89" s="11">
        <f t="shared" si="33"/>
        <v>0</v>
      </c>
      <c r="J89" s="8">
        <f t="shared" ref="J89:K95" si="34">D89+F89+H89</f>
        <v>16</v>
      </c>
      <c r="K89" s="9">
        <f t="shared" si="28"/>
        <v>6904970</v>
      </c>
    </row>
    <row r="90" spans="1:11" ht="22.5" customHeight="1" x14ac:dyDescent="0.6">
      <c r="A90" s="12">
        <v>21</v>
      </c>
      <c r="B90" s="39" t="s">
        <v>42</v>
      </c>
      <c r="C90" s="13" t="s">
        <v>43</v>
      </c>
      <c r="D90" s="14"/>
      <c r="E90" s="14"/>
      <c r="F90" s="14"/>
      <c r="G90" s="14"/>
      <c r="H90" s="14"/>
      <c r="I90" s="14"/>
      <c r="J90" s="14">
        <f t="shared" si="34"/>
        <v>0</v>
      </c>
      <c r="K90" s="15">
        <f t="shared" si="34"/>
        <v>0</v>
      </c>
    </row>
    <row r="91" spans="1:11" x14ac:dyDescent="0.6">
      <c r="A91" s="16"/>
      <c r="B91" s="40"/>
      <c r="C91" s="13" t="s">
        <v>44</v>
      </c>
      <c r="D91" s="14"/>
      <c r="E91" s="14"/>
      <c r="F91" s="14">
        <v>1</v>
      </c>
      <c r="G91" s="14">
        <v>0</v>
      </c>
      <c r="H91" s="14"/>
      <c r="I91" s="14"/>
      <c r="J91" s="14">
        <f>D91+F91+H91</f>
        <v>1</v>
      </c>
      <c r="K91" s="15">
        <f t="shared" si="34"/>
        <v>0</v>
      </c>
    </row>
    <row r="92" spans="1:11" x14ac:dyDescent="0.6">
      <c r="A92" s="16"/>
      <c r="B92" s="40"/>
      <c r="C92" s="13" t="s">
        <v>45</v>
      </c>
      <c r="D92" s="14"/>
      <c r="E92" s="14"/>
      <c r="F92" s="14"/>
      <c r="G92" s="14"/>
      <c r="H92" s="14"/>
      <c r="I92" s="14"/>
      <c r="J92" s="14">
        <f t="shared" si="34"/>
        <v>0</v>
      </c>
      <c r="K92" s="15">
        <f t="shared" si="34"/>
        <v>0</v>
      </c>
    </row>
    <row r="93" spans="1:11" x14ac:dyDescent="0.6">
      <c r="A93" s="17"/>
      <c r="B93" s="41"/>
      <c r="C93" s="10" t="s">
        <v>46</v>
      </c>
      <c r="D93" s="11"/>
      <c r="E93" s="11"/>
      <c r="F93" s="11">
        <v>1</v>
      </c>
      <c r="G93" s="11">
        <v>0</v>
      </c>
      <c r="H93" s="11"/>
      <c r="I93" s="11"/>
      <c r="J93" s="8">
        <f t="shared" si="34"/>
        <v>1</v>
      </c>
      <c r="K93" s="9">
        <f t="shared" si="34"/>
        <v>0</v>
      </c>
    </row>
    <row r="94" spans="1:11" x14ac:dyDescent="0.6">
      <c r="A94" s="34">
        <v>22</v>
      </c>
      <c r="B94" s="38" t="s">
        <v>47</v>
      </c>
      <c r="C94" s="7" t="s">
        <v>17</v>
      </c>
      <c r="D94" s="8"/>
      <c r="E94" s="9"/>
      <c r="F94" s="8"/>
      <c r="G94" s="9"/>
      <c r="H94" s="8">
        <v>1</v>
      </c>
      <c r="I94" s="9">
        <v>4911100</v>
      </c>
      <c r="J94" s="8">
        <f t="shared" si="34"/>
        <v>1</v>
      </c>
      <c r="K94" s="9">
        <f t="shared" si="34"/>
        <v>4911100</v>
      </c>
    </row>
    <row r="95" spans="1:11" x14ac:dyDescent="0.6">
      <c r="A95" s="34"/>
      <c r="B95" s="38"/>
      <c r="C95" s="7" t="s">
        <v>18</v>
      </c>
      <c r="D95" s="8"/>
      <c r="E95" s="9"/>
      <c r="F95" s="8">
        <v>20</v>
      </c>
      <c r="G95" s="9">
        <v>6536250</v>
      </c>
      <c r="H95" s="8"/>
      <c r="I95" s="9"/>
      <c r="J95" s="8">
        <f>D95+F95+H95</f>
        <v>20</v>
      </c>
      <c r="K95" s="9">
        <f t="shared" si="34"/>
        <v>6536250</v>
      </c>
    </row>
    <row r="96" spans="1:11" x14ac:dyDescent="0.6">
      <c r="A96" s="34"/>
      <c r="B96" s="38"/>
      <c r="C96" s="7" t="s">
        <v>19</v>
      </c>
      <c r="D96" s="8"/>
      <c r="E96" s="9"/>
      <c r="F96" s="8"/>
      <c r="G96" s="9"/>
      <c r="H96" s="8"/>
      <c r="I96" s="9"/>
      <c r="J96" s="8">
        <f>D96+F96+H96</f>
        <v>0</v>
      </c>
      <c r="K96" s="9">
        <f t="shared" ref="K96:K121" si="35">E96+G96+I96</f>
        <v>0</v>
      </c>
    </row>
    <row r="97" spans="1:11" x14ac:dyDescent="0.6">
      <c r="A97" s="34"/>
      <c r="B97" s="38"/>
      <c r="C97" s="10" t="s">
        <v>25</v>
      </c>
      <c r="D97" s="11">
        <f>D94+D95+D96</f>
        <v>0</v>
      </c>
      <c r="E97" s="11">
        <f t="shared" ref="E97" si="36">E94+E95+E96</f>
        <v>0</v>
      </c>
      <c r="F97" s="11">
        <v>20</v>
      </c>
      <c r="G97" s="11">
        <f t="shared" ref="G97:I97" si="37">G94+G95+G96</f>
        <v>6536250</v>
      </c>
      <c r="H97" s="11">
        <f t="shared" si="37"/>
        <v>1</v>
      </c>
      <c r="I97" s="11">
        <f t="shared" si="37"/>
        <v>4911100</v>
      </c>
      <c r="J97" s="11">
        <f>J94+J95+J96</f>
        <v>21</v>
      </c>
      <c r="K97" s="9">
        <f t="shared" si="35"/>
        <v>11447350</v>
      </c>
    </row>
    <row r="98" spans="1:11" x14ac:dyDescent="0.6">
      <c r="A98" s="34">
        <v>23</v>
      </c>
      <c r="B98" s="38" t="s">
        <v>48</v>
      </c>
      <c r="C98" s="7" t="s">
        <v>17</v>
      </c>
      <c r="D98" s="8"/>
      <c r="E98" s="9"/>
      <c r="F98" s="8"/>
      <c r="G98" s="9"/>
      <c r="H98" s="8"/>
      <c r="I98" s="9"/>
      <c r="J98" s="8">
        <f>D98+F98+H98</f>
        <v>0</v>
      </c>
      <c r="K98" s="9">
        <f t="shared" si="35"/>
        <v>0</v>
      </c>
    </row>
    <row r="99" spans="1:11" x14ac:dyDescent="0.6">
      <c r="A99" s="34"/>
      <c r="B99" s="38"/>
      <c r="C99" s="7" t="s">
        <v>18</v>
      </c>
      <c r="D99" s="8"/>
      <c r="E99" s="9"/>
      <c r="F99" s="8">
        <v>2</v>
      </c>
      <c r="G99" s="9">
        <v>427000</v>
      </c>
      <c r="H99" s="8"/>
      <c r="I99" s="9"/>
      <c r="J99" s="8">
        <f>D99+F99+H99</f>
        <v>2</v>
      </c>
      <c r="K99" s="9">
        <f t="shared" si="35"/>
        <v>427000</v>
      </c>
    </row>
    <row r="100" spans="1:11" x14ac:dyDescent="0.6">
      <c r="A100" s="34"/>
      <c r="B100" s="38"/>
      <c r="C100" s="7" t="s">
        <v>19</v>
      </c>
      <c r="D100" s="8"/>
      <c r="E100" s="9"/>
      <c r="F100" s="8">
        <v>1</v>
      </c>
      <c r="G100" s="9">
        <v>1174300</v>
      </c>
      <c r="H100" s="8"/>
      <c r="I100" s="9"/>
      <c r="J100" s="8">
        <f>D100+F100+H100</f>
        <v>1</v>
      </c>
      <c r="K100" s="9">
        <f t="shared" si="35"/>
        <v>1174300</v>
      </c>
    </row>
    <row r="101" spans="1:11" x14ac:dyDescent="0.6">
      <c r="A101" s="34"/>
      <c r="B101" s="38"/>
      <c r="C101" s="10" t="s">
        <v>25</v>
      </c>
      <c r="D101" s="11">
        <f>D98+D99+D100</f>
        <v>0</v>
      </c>
      <c r="E101" s="11">
        <f t="shared" ref="E101" si="38">E98+E99+E100</f>
        <v>0</v>
      </c>
      <c r="F101" s="11">
        <v>3</v>
      </c>
      <c r="G101" s="11">
        <f t="shared" ref="G101:J101" si="39">G98+G99+G100</f>
        <v>1601300</v>
      </c>
      <c r="H101" s="11">
        <f t="shared" si="39"/>
        <v>0</v>
      </c>
      <c r="I101" s="11">
        <f t="shared" si="39"/>
        <v>0</v>
      </c>
      <c r="J101" s="11">
        <f t="shared" si="39"/>
        <v>3</v>
      </c>
      <c r="K101" s="9">
        <f t="shared" si="35"/>
        <v>1601300</v>
      </c>
    </row>
    <row r="102" spans="1:11" x14ac:dyDescent="0.6">
      <c r="A102" s="34">
        <v>24</v>
      </c>
      <c r="B102" s="38" t="s">
        <v>49</v>
      </c>
      <c r="C102" s="7" t="s">
        <v>17</v>
      </c>
      <c r="D102" s="8"/>
      <c r="E102" s="9"/>
      <c r="F102" s="8"/>
      <c r="G102" s="9"/>
      <c r="H102" s="8"/>
      <c r="I102" s="9"/>
      <c r="J102" s="8">
        <f>D102+F102+H102</f>
        <v>0</v>
      </c>
      <c r="K102" s="9">
        <f t="shared" si="35"/>
        <v>0</v>
      </c>
    </row>
    <row r="103" spans="1:11" x14ac:dyDescent="0.6">
      <c r="A103" s="34"/>
      <c r="B103" s="38"/>
      <c r="C103" s="7" t="s">
        <v>18</v>
      </c>
      <c r="D103" s="8"/>
      <c r="E103" s="9"/>
      <c r="F103" s="8">
        <v>26</v>
      </c>
      <c r="G103" s="9">
        <v>17662920</v>
      </c>
      <c r="H103" s="8"/>
      <c r="I103" s="9"/>
      <c r="J103" s="8">
        <f>D103+F103+H103</f>
        <v>26</v>
      </c>
      <c r="K103" s="9">
        <f t="shared" si="35"/>
        <v>17662920</v>
      </c>
    </row>
    <row r="104" spans="1:11" x14ac:dyDescent="0.6">
      <c r="A104" s="34"/>
      <c r="B104" s="38"/>
      <c r="C104" s="7" t="s">
        <v>19</v>
      </c>
      <c r="D104" s="8"/>
      <c r="E104" s="9"/>
      <c r="F104" s="8">
        <v>2</v>
      </c>
      <c r="G104" s="9">
        <v>35104400</v>
      </c>
      <c r="H104" s="8"/>
      <c r="I104" s="9"/>
      <c r="J104" s="8">
        <f>D104+F104+H104</f>
        <v>2</v>
      </c>
      <c r="K104" s="9">
        <f t="shared" si="35"/>
        <v>35104400</v>
      </c>
    </row>
    <row r="105" spans="1:11" x14ac:dyDescent="0.6">
      <c r="A105" s="34"/>
      <c r="B105" s="38"/>
      <c r="C105" s="10" t="s">
        <v>25</v>
      </c>
      <c r="D105" s="11">
        <f>D102+D103+D104</f>
        <v>0</v>
      </c>
      <c r="E105" s="11">
        <f t="shared" ref="E105" si="40">E102+E103+E104</f>
        <v>0</v>
      </c>
      <c r="F105" s="11">
        <v>28</v>
      </c>
      <c r="G105" s="11">
        <f t="shared" ref="G105:J105" si="41">G102+G103+G104</f>
        <v>52767320</v>
      </c>
      <c r="H105" s="11">
        <f t="shared" si="41"/>
        <v>0</v>
      </c>
      <c r="I105" s="11">
        <f t="shared" si="41"/>
        <v>0</v>
      </c>
      <c r="J105" s="11">
        <f t="shared" si="41"/>
        <v>28</v>
      </c>
      <c r="K105" s="9">
        <f t="shared" si="35"/>
        <v>52767320</v>
      </c>
    </row>
    <row r="106" spans="1:11" x14ac:dyDescent="0.6">
      <c r="A106" s="34">
        <v>25</v>
      </c>
      <c r="B106" s="38" t="s">
        <v>50</v>
      </c>
      <c r="C106" s="7" t="s">
        <v>17</v>
      </c>
      <c r="D106" s="8"/>
      <c r="E106" s="9"/>
      <c r="F106" s="8"/>
      <c r="G106" s="9"/>
      <c r="H106" s="8"/>
      <c r="I106" s="9"/>
      <c r="J106" s="8">
        <f>D106+F106+H106</f>
        <v>0</v>
      </c>
      <c r="K106" s="9">
        <f t="shared" si="35"/>
        <v>0</v>
      </c>
    </row>
    <row r="107" spans="1:11" x14ac:dyDescent="0.6">
      <c r="A107" s="34"/>
      <c r="B107" s="38"/>
      <c r="C107" s="7" t="s">
        <v>18</v>
      </c>
      <c r="D107" s="8">
        <v>9</v>
      </c>
      <c r="E107" s="9">
        <v>1979890</v>
      </c>
      <c r="F107" s="8">
        <v>1</v>
      </c>
      <c r="G107" s="9">
        <v>126000</v>
      </c>
      <c r="H107" s="8">
        <v>4</v>
      </c>
      <c r="I107" s="9">
        <v>231000</v>
      </c>
      <c r="J107" s="8">
        <f>D107+F107+H107</f>
        <v>14</v>
      </c>
      <c r="K107" s="9">
        <f t="shared" si="35"/>
        <v>2336890</v>
      </c>
    </row>
    <row r="108" spans="1:11" x14ac:dyDescent="0.6">
      <c r="A108" s="34"/>
      <c r="B108" s="38"/>
      <c r="C108" s="7" t="s">
        <v>19</v>
      </c>
      <c r="D108" s="8"/>
      <c r="E108" s="9"/>
      <c r="F108" s="8"/>
      <c r="G108" s="9"/>
      <c r="H108" s="8"/>
      <c r="I108" s="9"/>
      <c r="J108" s="8">
        <f>D108+F108+H108</f>
        <v>0</v>
      </c>
      <c r="K108" s="9">
        <f t="shared" si="35"/>
        <v>0</v>
      </c>
    </row>
    <row r="109" spans="1:11" x14ac:dyDescent="0.6">
      <c r="A109" s="34"/>
      <c r="B109" s="38"/>
      <c r="C109" s="10" t="s">
        <v>22</v>
      </c>
      <c r="D109" s="11">
        <f>D106+D107+D108</f>
        <v>9</v>
      </c>
      <c r="E109" s="11">
        <f t="shared" ref="E109" si="42">E106+E107+E108</f>
        <v>1979890</v>
      </c>
      <c r="F109" s="11">
        <v>1</v>
      </c>
      <c r="G109" s="11">
        <f t="shared" ref="G109:J109" si="43">G106+G107+G108</f>
        <v>126000</v>
      </c>
      <c r="H109" s="11">
        <f t="shared" si="43"/>
        <v>4</v>
      </c>
      <c r="I109" s="11">
        <f t="shared" si="43"/>
        <v>231000</v>
      </c>
      <c r="J109" s="11">
        <f t="shared" si="43"/>
        <v>14</v>
      </c>
      <c r="K109" s="9">
        <f t="shared" si="35"/>
        <v>2336890</v>
      </c>
    </row>
    <row r="110" spans="1:11" x14ac:dyDescent="0.6">
      <c r="A110" s="34">
        <v>26</v>
      </c>
      <c r="B110" s="38" t="s">
        <v>51</v>
      </c>
      <c r="C110" s="7" t="s">
        <v>17</v>
      </c>
      <c r="D110" s="8"/>
      <c r="E110" s="9"/>
      <c r="F110" s="8"/>
      <c r="G110" s="9"/>
      <c r="H110" s="8"/>
      <c r="I110" s="9"/>
      <c r="J110" s="8">
        <f>D110+F110+H110</f>
        <v>0</v>
      </c>
      <c r="K110" s="9">
        <f t="shared" si="35"/>
        <v>0</v>
      </c>
    </row>
    <row r="111" spans="1:11" x14ac:dyDescent="0.6">
      <c r="A111" s="34"/>
      <c r="B111" s="38"/>
      <c r="C111" s="7" t="s">
        <v>18</v>
      </c>
      <c r="D111" s="8"/>
      <c r="E111" s="9"/>
      <c r="F111" s="8">
        <v>3</v>
      </c>
      <c r="G111" s="9">
        <v>733840</v>
      </c>
      <c r="H111" s="8">
        <v>1</v>
      </c>
      <c r="I111" s="9">
        <v>623700</v>
      </c>
      <c r="J111" s="8">
        <f>D111+F111+H111</f>
        <v>4</v>
      </c>
      <c r="K111" s="9">
        <f t="shared" si="35"/>
        <v>1357540</v>
      </c>
    </row>
    <row r="112" spans="1:11" x14ac:dyDescent="0.6">
      <c r="A112" s="34"/>
      <c r="B112" s="38"/>
      <c r="C112" s="7" t="s">
        <v>19</v>
      </c>
      <c r="D112" s="8"/>
      <c r="E112" s="9"/>
      <c r="F112" s="8"/>
      <c r="G112" s="9"/>
      <c r="H112" s="8"/>
      <c r="I112" s="9"/>
      <c r="J112" s="8">
        <f>D112+F112+H112</f>
        <v>0</v>
      </c>
      <c r="K112" s="9">
        <f t="shared" si="35"/>
        <v>0</v>
      </c>
    </row>
    <row r="113" spans="1:11" x14ac:dyDescent="0.6">
      <c r="A113" s="34"/>
      <c r="B113" s="38"/>
      <c r="C113" s="10" t="s">
        <v>22</v>
      </c>
      <c r="D113" s="11">
        <f>D110+D111+D112</f>
        <v>0</v>
      </c>
      <c r="E113" s="11">
        <f t="shared" ref="E113" si="44">E110+E111+E112</f>
        <v>0</v>
      </c>
      <c r="F113" s="11">
        <v>3</v>
      </c>
      <c r="G113" s="11">
        <f t="shared" ref="G113:J113" si="45">G110+G111+G112</f>
        <v>733840</v>
      </c>
      <c r="H113" s="11">
        <f t="shared" si="45"/>
        <v>1</v>
      </c>
      <c r="I113" s="11">
        <f t="shared" si="45"/>
        <v>623700</v>
      </c>
      <c r="J113" s="11">
        <f t="shared" si="45"/>
        <v>4</v>
      </c>
      <c r="K113" s="9">
        <f t="shared" si="35"/>
        <v>1357540</v>
      </c>
    </row>
    <row r="114" spans="1:11" x14ac:dyDescent="0.6">
      <c r="A114" s="34">
        <v>27</v>
      </c>
      <c r="B114" s="38" t="s">
        <v>52</v>
      </c>
      <c r="C114" s="7" t="s">
        <v>17</v>
      </c>
      <c r="D114" s="8"/>
      <c r="E114" s="9"/>
      <c r="F114" s="8"/>
      <c r="G114" s="9"/>
      <c r="H114" s="8"/>
      <c r="I114" s="9"/>
      <c r="J114" s="8">
        <f>D114+F114+H114</f>
        <v>0</v>
      </c>
      <c r="K114" s="9">
        <f t="shared" si="35"/>
        <v>0</v>
      </c>
    </row>
    <row r="115" spans="1:11" x14ac:dyDescent="0.6">
      <c r="A115" s="34"/>
      <c r="B115" s="38"/>
      <c r="C115" s="7" t="s">
        <v>18</v>
      </c>
      <c r="D115" s="8"/>
      <c r="E115" s="9"/>
      <c r="F115" s="8">
        <v>2</v>
      </c>
      <c r="G115" s="9">
        <v>463637930</v>
      </c>
      <c r="H115" s="8"/>
      <c r="I115" s="9"/>
      <c r="J115" s="8">
        <f>D115+F115+H115</f>
        <v>2</v>
      </c>
      <c r="K115" s="9">
        <f t="shared" si="35"/>
        <v>463637930</v>
      </c>
    </row>
    <row r="116" spans="1:11" x14ac:dyDescent="0.6">
      <c r="A116" s="34"/>
      <c r="B116" s="38"/>
      <c r="C116" s="7" t="s">
        <v>19</v>
      </c>
      <c r="D116" s="8">
        <v>1</v>
      </c>
      <c r="E116" s="9">
        <v>208000</v>
      </c>
      <c r="F116" s="8"/>
      <c r="G116" s="9"/>
      <c r="H116" s="8"/>
      <c r="I116" s="9"/>
      <c r="J116" s="8">
        <f>D116+F116+H116</f>
        <v>1</v>
      </c>
      <c r="K116" s="9">
        <f t="shared" si="35"/>
        <v>208000</v>
      </c>
    </row>
    <row r="117" spans="1:11" x14ac:dyDescent="0.6">
      <c r="A117" s="34"/>
      <c r="B117" s="38"/>
      <c r="C117" s="10" t="s">
        <v>25</v>
      </c>
      <c r="D117" s="11">
        <f>D114+D115+D116</f>
        <v>1</v>
      </c>
      <c r="E117" s="11">
        <f t="shared" ref="E117" si="46">E114+E115+E116</f>
        <v>208000</v>
      </c>
      <c r="F117" s="11">
        <v>2</v>
      </c>
      <c r="G117" s="11">
        <f t="shared" ref="G117:J117" si="47">G114+G115+G116</f>
        <v>463637930</v>
      </c>
      <c r="H117" s="11">
        <f t="shared" si="47"/>
        <v>0</v>
      </c>
      <c r="I117" s="11">
        <f t="shared" si="47"/>
        <v>0</v>
      </c>
      <c r="J117" s="11">
        <f t="shared" si="47"/>
        <v>3</v>
      </c>
      <c r="K117" s="9">
        <f t="shared" si="35"/>
        <v>463845930</v>
      </c>
    </row>
    <row r="118" spans="1:11" x14ac:dyDescent="0.6">
      <c r="A118" s="34">
        <v>28</v>
      </c>
      <c r="B118" s="38" t="s">
        <v>53</v>
      </c>
      <c r="C118" s="7" t="s">
        <v>17</v>
      </c>
      <c r="D118" s="8"/>
      <c r="E118" s="9"/>
      <c r="F118" s="8"/>
      <c r="G118" s="9"/>
      <c r="H118" s="8"/>
      <c r="I118" s="9"/>
      <c r="J118" s="8">
        <f>D118+F118+H118</f>
        <v>0</v>
      </c>
      <c r="K118" s="9">
        <f t="shared" si="35"/>
        <v>0</v>
      </c>
    </row>
    <row r="119" spans="1:11" x14ac:dyDescent="0.6">
      <c r="A119" s="34"/>
      <c r="B119" s="38"/>
      <c r="C119" s="7" t="s">
        <v>18</v>
      </c>
      <c r="D119" s="8"/>
      <c r="E119" s="9"/>
      <c r="F119" s="8">
        <v>22</v>
      </c>
      <c r="G119" s="9">
        <v>5176600</v>
      </c>
      <c r="H119" s="8"/>
      <c r="I119" s="9"/>
      <c r="J119" s="8">
        <f>D119+F119+H119</f>
        <v>22</v>
      </c>
      <c r="K119" s="9">
        <f t="shared" si="35"/>
        <v>5176600</v>
      </c>
    </row>
    <row r="120" spans="1:11" x14ac:dyDescent="0.6">
      <c r="A120" s="34"/>
      <c r="B120" s="38"/>
      <c r="C120" s="7" t="s">
        <v>19</v>
      </c>
      <c r="D120" s="8"/>
      <c r="E120" s="9"/>
      <c r="F120" s="8">
        <v>1</v>
      </c>
      <c r="G120" s="9">
        <v>1436200</v>
      </c>
      <c r="H120" s="8"/>
      <c r="I120" s="9"/>
      <c r="J120" s="8">
        <f>D120+F120+H120</f>
        <v>1</v>
      </c>
      <c r="K120" s="9">
        <f t="shared" si="35"/>
        <v>1436200</v>
      </c>
    </row>
    <row r="121" spans="1:11" x14ac:dyDescent="0.6">
      <c r="A121" s="34"/>
      <c r="B121" s="38"/>
      <c r="C121" s="10" t="s">
        <v>25</v>
      </c>
      <c r="D121" s="11">
        <f>D118+D119+D120</f>
        <v>0</v>
      </c>
      <c r="E121" s="11">
        <f t="shared" ref="E121" si="48">E118+E119+E120</f>
        <v>0</v>
      </c>
      <c r="F121" s="11">
        <v>23</v>
      </c>
      <c r="G121" s="11">
        <f t="shared" ref="G121:J121" si="49">G118+G119+G120</f>
        <v>6612800</v>
      </c>
      <c r="H121" s="11">
        <f t="shared" si="49"/>
        <v>0</v>
      </c>
      <c r="I121" s="11">
        <f t="shared" si="49"/>
        <v>0</v>
      </c>
      <c r="J121" s="11">
        <f t="shared" si="49"/>
        <v>23</v>
      </c>
      <c r="K121" s="9">
        <f t="shared" si="35"/>
        <v>6612800</v>
      </c>
    </row>
    <row r="122" spans="1:11" x14ac:dyDescent="0.6">
      <c r="A122" s="10"/>
      <c r="B122" s="18" t="s">
        <v>54</v>
      </c>
      <c r="C122" s="10"/>
      <c r="D122" s="19">
        <f t="shared" ref="D122:K122" si="50">D121+D117+D113+D109+D105+D101+D97+D89+D85+D81+D77+D73+D69+D65+D61+D57+D53+D49+D45+D41+D37+D33+D29+D25+D21+D17+D13</f>
        <v>45</v>
      </c>
      <c r="E122" s="19">
        <f t="shared" si="50"/>
        <v>14168560</v>
      </c>
      <c r="F122" s="19">
        <f>F121+F117+F113+F109+F105+F101+F97+F89+F85+F81+F77+F73+F69+F65+F61+F57+F53+F49+F45+F41+F37+F33+F29+F25+F21+F17+F13+F93</f>
        <v>176</v>
      </c>
      <c r="G122" s="19">
        <f t="shared" si="50"/>
        <v>657929436</v>
      </c>
      <c r="H122" s="19">
        <f t="shared" si="50"/>
        <v>51</v>
      </c>
      <c r="I122" s="19">
        <f t="shared" si="50"/>
        <v>465626460</v>
      </c>
      <c r="J122" s="19">
        <f>J121+J117+J113+J109+J105+J101+J97+J89+J85+J81+J77+J73+J69+J65+J61+J57+J53+J49+J45+J41+J37+J33+J29+J25+J21+J17+J13+J93</f>
        <v>272</v>
      </c>
      <c r="K122" s="19">
        <f t="shared" si="50"/>
        <v>1137724456</v>
      </c>
    </row>
    <row r="123" spans="1:11" x14ac:dyDescent="0.6">
      <c r="A123" s="34"/>
      <c r="B123" s="35" t="s">
        <v>55</v>
      </c>
      <c r="C123" s="7" t="s">
        <v>17</v>
      </c>
      <c r="D123" s="8">
        <f t="shared" ref="D123:I123" si="51">D10+D14+D18+D22+D26+D30+D34+D38+D42+D46+D50+D54+D58+D62+D66+D70+D74+D78+D82+D86+D94+D98+D102+D106+D110+D114+D118</f>
        <v>0</v>
      </c>
      <c r="E123" s="8">
        <f t="shared" si="51"/>
        <v>0</v>
      </c>
      <c r="F123" s="8">
        <f t="shared" si="51"/>
        <v>3</v>
      </c>
      <c r="G123" s="8">
        <f t="shared" si="51"/>
        <v>23580200</v>
      </c>
      <c r="H123" s="8">
        <f t="shared" si="51"/>
        <v>6</v>
      </c>
      <c r="I123" s="8">
        <f t="shared" si="51"/>
        <v>48287100</v>
      </c>
      <c r="J123" s="8">
        <f t="shared" ref="J123:K125" si="52">D123+F123+H123</f>
        <v>9</v>
      </c>
      <c r="K123" s="9">
        <f t="shared" si="52"/>
        <v>71867300</v>
      </c>
    </row>
    <row r="124" spans="1:11" x14ac:dyDescent="0.6">
      <c r="A124" s="34"/>
      <c r="B124" s="36"/>
      <c r="C124" s="7" t="s">
        <v>18</v>
      </c>
      <c r="D124" s="8">
        <f>D11+D15+D19+D23+D27+D31+D35+D39+D43+D47+D51+D55+D59+D63+D67+D71+D75+D79+D83+D87+D95+D99+D103+D107+D111+D115+D119</f>
        <v>44</v>
      </c>
      <c r="E124" s="8">
        <f>E11+E15+E19+E23+E27+E31+E35+E39+E43+E47+E51+E55+E59+E63+E67+E71+E75+E79+E83+E87+E95+E99+E103+E107+E111+E115+E119</f>
        <v>13960560</v>
      </c>
      <c r="F124" s="8">
        <f>F11+F15+F19+F23+F27+F31+F35+F39+F43+F47+F51+F55+F59+F63+F67+F71+F75+F79+F83+F87+F95+F99+F103+F107+F111+F115+F119+F91</f>
        <v>160</v>
      </c>
      <c r="G124" s="8">
        <f>G11+G15+G19+G23+G27+G31+G35+G39+G43+G47+G51+G55+G59+G63+G67+G71+G75+G79+G83+G87+G95+G99+G103+G107+G111+G115+G119+G91</f>
        <v>590837836</v>
      </c>
      <c r="H124" s="8">
        <f>H11+H15+H19+H23+H27+H31+H35+H39+H43+H47+H51+H55+H59+H63+H67+H71+H75+H79+H83+H87+H95+H99+H103+H107+H111+H115+H119</f>
        <v>45</v>
      </c>
      <c r="I124" s="8">
        <f>I11+I15+I19+I23+I27+I31+I35+I39+I43+I47+I51+I55+I59+I63+I67+I71+I75+I79+I83+I87+I95+I99+I103+I107+I111+I115+I119</f>
        <v>417339360</v>
      </c>
      <c r="J124" s="8">
        <f t="shared" si="52"/>
        <v>249</v>
      </c>
      <c r="K124" s="9">
        <f t="shared" si="52"/>
        <v>1022137756</v>
      </c>
    </row>
    <row r="125" spans="1:11" x14ac:dyDescent="0.6">
      <c r="A125" s="34"/>
      <c r="B125" s="37"/>
      <c r="C125" s="7" t="s">
        <v>19</v>
      </c>
      <c r="D125" s="8">
        <f>D12+D16+D20+D24+D28+D32+D36+D40+D44+D48+D52+D56+D60+D64+D68+D72+D76+D80+D84+D88+D96+D100+D104+D108+D112+D116+D120</f>
        <v>1</v>
      </c>
      <c r="E125" s="8">
        <f>E12+E16+E20+E24+E28+E32+E36+E40+E44+E48+E52+E56+E60+E64+E68+E72+E76+E80+E84+E88+E96+E100+E104+E108+E112+E116+E120</f>
        <v>208000</v>
      </c>
      <c r="F125" s="8">
        <f>F12+F16+F20+F24+F28+F32+F36+F40+F44+F48+F52+F56+F60+F64+F68+F72+F76+F80+F84+F88+F96+F100+F104+F108+F112+F116+F120</f>
        <v>13</v>
      </c>
      <c r="G125" s="8">
        <f>G12+G16+G20+G24+G28+G32+G36+G40+G44+G48+G52+G56+G60+G64+G68+G72+G76+G80+G84+G88+G96+G100+G104+G108+G112+G116+G120</f>
        <v>43511400</v>
      </c>
      <c r="H125" s="8">
        <f>H12+H16+H20+H24+H28+H32+H36+H40+H44+H48+H52+H56+H60+H64+H68+H72+H76+H80+H84+H88+H96+H100+H104+H108+H112+H116+H120</f>
        <v>0</v>
      </c>
      <c r="I125" s="8">
        <f>I12+I16+I20+I24+I28+I32+I36+I40+I44+I48+I52+I56+I60+I64+I68+I72+I76+I80+I84+I88+I96+I100+I104+I108+I112+I116+I120</f>
        <v>0</v>
      </c>
      <c r="J125" s="8">
        <f t="shared" si="52"/>
        <v>14</v>
      </c>
      <c r="K125" s="9">
        <f t="shared" si="52"/>
        <v>43719400</v>
      </c>
    </row>
  </sheetData>
  <mergeCells count="72">
    <mergeCell ref="K7:K9"/>
    <mergeCell ref="D8:E8"/>
    <mergeCell ref="F8:G8"/>
    <mergeCell ref="H8:I8"/>
    <mergeCell ref="A1:B1"/>
    <mergeCell ref="J1:K1"/>
    <mergeCell ref="A2:K2"/>
    <mergeCell ref="A3:K3"/>
    <mergeCell ref="A4:K4"/>
    <mergeCell ref="J6:K6"/>
    <mergeCell ref="A7:A9"/>
    <mergeCell ref="B7:B9"/>
    <mergeCell ref="C7:C9"/>
    <mergeCell ref="D7:I7"/>
    <mergeCell ref="J7:J9"/>
    <mergeCell ref="A10:A13"/>
    <mergeCell ref="B10:B13"/>
    <mergeCell ref="A14:A17"/>
    <mergeCell ref="B14:B17"/>
    <mergeCell ref="A18:A21"/>
    <mergeCell ref="B18:B21"/>
    <mergeCell ref="A22:A25"/>
    <mergeCell ref="B22:B25"/>
    <mergeCell ref="A26:A29"/>
    <mergeCell ref="B26:B29"/>
    <mergeCell ref="A30:A33"/>
    <mergeCell ref="B30:B33"/>
    <mergeCell ref="A34:A37"/>
    <mergeCell ref="B34:B37"/>
    <mergeCell ref="A38:A41"/>
    <mergeCell ref="B38:B41"/>
    <mergeCell ref="A42:A45"/>
    <mergeCell ref="B42:B45"/>
    <mergeCell ref="A46:A49"/>
    <mergeCell ref="B46:B49"/>
    <mergeCell ref="A50:A53"/>
    <mergeCell ref="B50:B53"/>
    <mergeCell ref="A54:A57"/>
    <mergeCell ref="B54:B57"/>
    <mergeCell ref="A58:A61"/>
    <mergeCell ref="B58:B61"/>
    <mergeCell ref="A62:A65"/>
    <mergeCell ref="B62:B65"/>
    <mergeCell ref="A66:A69"/>
    <mergeCell ref="B66:B69"/>
    <mergeCell ref="A94:A97"/>
    <mergeCell ref="B94:B97"/>
    <mergeCell ref="A70:A73"/>
    <mergeCell ref="B70:B73"/>
    <mergeCell ref="A74:A77"/>
    <mergeCell ref="B74:B77"/>
    <mergeCell ref="A78:A81"/>
    <mergeCell ref="B78:B81"/>
    <mergeCell ref="A82:A85"/>
    <mergeCell ref="B82:B85"/>
    <mergeCell ref="A86:A89"/>
    <mergeCell ref="B86:B89"/>
    <mergeCell ref="B90:B93"/>
    <mergeCell ref="A98:A101"/>
    <mergeCell ref="B98:B101"/>
    <mergeCell ref="A102:A105"/>
    <mergeCell ref="B102:B105"/>
    <mergeCell ref="A106:A109"/>
    <mergeCell ref="B106:B109"/>
    <mergeCell ref="A123:A125"/>
    <mergeCell ref="B123:B125"/>
    <mergeCell ref="A110:A113"/>
    <mergeCell ref="B110:B113"/>
    <mergeCell ref="A114:A117"/>
    <mergeCell ref="B114:B117"/>
    <mergeCell ref="A118:A121"/>
    <mergeCell ref="B118:B121"/>
  </mergeCells>
  <pageMargins left="0.27559055118110237" right="0.27559055118110237" top="0.74803149606299213" bottom="0.46875" header="0.31496062992125984" footer="0.31496062992125984"/>
  <pageSetup paperSize="9" scale="92" orientation="landscape" horizontalDpi="0" verticalDpi="0" r:id="rId1"/>
  <rowBreaks count="7" manualBreakCount="7">
    <brk id="21" max="16383" man="1"/>
    <brk id="37" max="16383" man="1"/>
    <brk id="53" max="16383" man="1"/>
    <brk id="69" max="16383" man="1"/>
    <brk id="85" max="16383" man="1"/>
    <brk id="101" max="16383" man="1"/>
    <brk id="11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4"/>
  <sheetViews>
    <sheetView zoomScaleNormal="100" workbookViewId="0">
      <selection activeCell="H16" sqref="H16"/>
    </sheetView>
  </sheetViews>
  <sheetFormatPr defaultRowHeight="24.75" x14ac:dyDescent="0.6"/>
  <cols>
    <col min="1" max="1" width="5.375" style="1" customWidth="1"/>
    <col min="2" max="2" width="40.25" style="1" customWidth="1"/>
    <col min="3" max="3" width="6.625" style="1" customWidth="1"/>
    <col min="4" max="4" width="13.5" style="1" customWidth="1"/>
    <col min="5" max="5" width="6.875" style="1" bestFit="1" customWidth="1"/>
    <col min="6" max="6" width="15.625" style="1" bestFit="1" customWidth="1"/>
    <col min="7" max="7" width="6.875" style="1" bestFit="1" customWidth="1"/>
    <col min="8" max="8" width="15.25" style="1" bestFit="1" customWidth="1"/>
    <col min="9" max="9" width="6.75" style="1" customWidth="1"/>
    <col min="10" max="10" width="15.375" style="1" customWidth="1"/>
    <col min="11" max="16384" width="9" style="1"/>
  </cols>
  <sheetData>
    <row r="1" spans="1:10" x14ac:dyDescent="0.6">
      <c r="A1" s="46" t="s">
        <v>1</v>
      </c>
      <c r="B1" s="46"/>
      <c r="C1" s="46"/>
      <c r="D1" s="46"/>
      <c r="E1" s="46"/>
      <c r="F1" s="46"/>
      <c r="G1" s="46"/>
      <c r="H1" s="46"/>
      <c r="I1" s="46"/>
      <c r="J1" s="46"/>
    </row>
    <row r="2" spans="1:10" x14ac:dyDescent="0.6">
      <c r="A2" s="46" t="s">
        <v>2</v>
      </c>
      <c r="B2" s="46"/>
      <c r="C2" s="46"/>
      <c r="D2" s="46"/>
      <c r="E2" s="46"/>
      <c r="F2" s="46"/>
      <c r="G2" s="46"/>
      <c r="H2" s="46"/>
      <c r="I2" s="46"/>
      <c r="J2" s="46"/>
    </row>
    <row r="3" spans="1:10" x14ac:dyDescent="0.6">
      <c r="A3" s="46" t="s">
        <v>3</v>
      </c>
      <c r="B3" s="46"/>
      <c r="C3" s="46"/>
      <c r="D3" s="46"/>
      <c r="E3" s="46"/>
      <c r="F3" s="46"/>
      <c r="G3" s="46"/>
      <c r="H3" s="46"/>
      <c r="I3" s="46"/>
      <c r="J3" s="46"/>
    </row>
    <row r="4" spans="1:10" x14ac:dyDescent="0.6">
      <c r="A4" s="46" t="s">
        <v>56</v>
      </c>
      <c r="B4" s="46"/>
      <c r="C4" s="46"/>
      <c r="D4" s="46"/>
      <c r="E4" s="46"/>
      <c r="F4" s="46"/>
      <c r="G4" s="46"/>
      <c r="H4" s="46"/>
      <c r="I4" s="46"/>
      <c r="J4" s="46"/>
    </row>
    <row r="5" spans="1:10" x14ac:dyDescent="0.6">
      <c r="A5" s="3"/>
      <c r="B5" s="3"/>
      <c r="I5" s="48" t="s">
        <v>4</v>
      </c>
      <c r="J5" s="48"/>
    </row>
    <row r="6" spans="1:10" x14ac:dyDescent="0.6">
      <c r="A6" s="42" t="s">
        <v>5</v>
      </c>
      <c r="B6" s="42" t="s">
        <v>6</v>
      </c>
      <c r="C6" s="42" t="s">
        <v>8</v>
      </c>
      <c r="D6" s="42"/>
      <c r="E6" s="42"/>
      <c r="F6" s="42"/>
      <c r="G6" s="42"/>
      <c r="H6" s="42"/>
      <c r="I6" s="42" t="s">
        <v>9</v>
      </c>
      <c r="J6" s="42" t="s">
        <v>10</v>
      </c>
    </row>
    <row r="7" spans="1:10" x14ac:dyDescent="0.6">
      <c r="A7" s="42"/>
      <c r="B7" s="42"/>
      <c r="C7" s="42" t="s">
        <v>11</v>
      </c>
      <c r="D7" s="42"/>
      <c r="E7" s="42" t="s">
        <v>12</v>
      </c>
      <c r="F7" s="42"/>
      <c r="G7" s="42" t="s">
        <v>13</v>
      </c>
      <c r="H7" s="42"/>
      <c r="I7" s="42"/>
      <c r="J7" s="42"/>
    </row>
    <row r="8" spans="1:10" ht="45" x14ac:dyDescent="0.6">
      <c r="A8" s="42"/>
      <c r="B8" s="42"/>
      <c r="C8" s="20" t="s">
        <v>14</v>
      </c>
      <c r="D8" s="20" t="s">
        <v>15</v>
      </c>
      <c r="E8" s="20" t="s">
        <v>14</v>
      </c>
      <c r="F8" s="20" t="s">
        <v>15</v>
      </c>
      <c r="G8" s="20" t="s">
        <v>14</v>
      </c>
      <c r="H8" s="20" t="s">
        <v>15</v>
      </c>
      <c r="I8" s="42"/>
      <c r="J8" s="42"/>
    </row>
    <row r="9" spans="1:10" x14ac:dyDescent="0.6">
      <c r="A9" s="21">
        <v>1</v>
      </c>
      <c r="B9" s="22" t="s">
        <v>16</v>
      </c>
      <c r="C9" s="23"/>
      <c r="D9" s="24"/>
      <c r="E9" s="8">
        <v>2</v>
      </c>
      <c r="F9" s="25">
        <v>16870100</v>
      </c>
      <c r="G9" s="26"/>
      <c r="H9" s="25"/>
      <c r="I9" s="27">
        <f>+C9+E9+G9</f>
        <v>2</v>
      </c>
      <c r="J9" s="28">
        <f>+D9+F9+H9</f>
        <v>16870100</v>
      </c>
    </row>
    <row r="10" spans="1:10" x14ac:dyDescent="0.6">
      <c r="A10" s="21">
        <v>2</v>
      </c>
      <c r="B10" s="22" t="s">
        <v>27</v>
      </c>
      <c r="C10" s="23"/>
      <c r="D10" s="24"/>
      <c r="E10" s="8"/>
      <c r="F10" s="25"/>
      <c r="G10" s="8">
        <v>4</v>
      </c>
      <c r="H10" s="25">
        <v>36551000</v>
      </c>
      <c r="I10" s="27">
        <f t="shared" ref="I10:J11" si="0">+C10+E10+G10</f>
        <v>4</v>
      </c>
      <c r="J10" s="28">
        <f t="shared" si="0"/>
        <v>36551000</v>
      </c>
    </row>
    <row r="11" spans="1:10" x14ac:dyDescent="0.6">
      <c r="A11" s="21">
        <v>3</v>
      </c>
      <c r="B11" s="22" t="s">
        <v>28</v>
      </c>
      <c r="C11" s="23"/>
      <c r="D11" s="24"/>
      <c r="E11" s="8"/>
      <c r="F11" s="25"/>
      <c r="G11" s="8">
        <v>1</v>
      </c>
      <c r="H11" s="25">
        <v>6825000</v>
      </c>
      <c r="I11" s="27">
        <f t="shared" si="0"/>
        <v>1</v>
      </c>
      <c r="J11" s="28">
        <f t="shared" si="0"/>
        <v>6825000</v>
      </c>
    </row>
    <row r="12" spans="1:10" x14ac:dyDescent="0.6">
      <c r="A12" s="21">
        <v>4</v>
      </c>
      <c r="B12" s="22" t="s">
        <v>47</v>
      </c>
      <c r="C12" s="23"/>
      <c r="D12" s="24"/>
      <c r="E12" s="26"/>
      <c r="F12" s="25"/>
      <c r="G12" s="8">
        <v>1</v>
      </c>
      <c r="H12" s="25">
        <v>4911100</v>
      </c>
      <c r="I12" s="27">
        <f>+C12+E12+G12</f>
        <v>1</v>
      </c>
      <c r="J12" s="28">
        <f>+D12+F12+H12</f>
        <v>4911100</v>
      </c>
    </row>
    <row r="13" spans="1:10" x14ac:dyDescent="0.6">
      <c r="A13" s="21">
        <v>5</v>
      </c>
      <c r="B13" s="22" t="s">
        <v>39</v>
      </c>
      <c r="C13" s="23"/>
      <c r="D13" s="24"/>
      <c r="E13" s="8">
        <v>1</v>
      </c>
      <c r="F13" s="25">
        <v>6710100</v>
      </c>
      <c r="G13" s="8"/>
      <c r="H13" s="25"/>
      <c r="I13" s="27">
        <f>+C13+E13+G13</f>
        <v>1</v>
      </c>
      <c r="J13" s="28">
        <f>+D13+F13+H13</f>
        <v>6710100</v>
      </c>
    </row>
    <row r="14" spans="1:10" x14ac:dyDescent="0.6">
      <c r="A14" s="10"/>
      <c r="B14" s="18" t="s">
        <v>57</v>
      </c>
      <c r="C14" s="29">
        <f t="shared" ref="C14:J14" si="1">SUM(C9:C13)</f>
        <v>0</v>
      </c>
      <c r="D14" s="29">
        <f t="shared" si="1"/>
        <v>0</v>
      </c>
      <c r="E14" s="29">
        <f t="shared" si="1"/>
        <v>3</v>
      </c>
      <c r="F14" s="19">
        <f t="shared" si="1"/>
        <v>23580200</v>
      </c>
      <c r="G14" s="29">
        <f t="shared" si="1"/>
        <v>6</v>
      </c>
      <c r="H14" s="19">
        <f t="shared" si="1"/>
        <v>48287100</v>
      </c>
      <c r="I14" s="30">
        <f t="shared" si="1"/>
        <v>9</v>
      </c>
      <c r="J14" s="19">
        <f t="shared" si="1"/>
        <v>71867300</v>
      </c>
    </row>
  </sheetData>
  <mergeCells count="13">
    <mergeCell ref="C7:D7"/>
    <mergeCell ref="E7:F7"/>
    <mergeCell ref="G7:H7"/>
    <mergeCell ref="A1:J1"/>
    <mergeCell ref="A2:J2"/>
    <mergeCell ref="A3:J3"/>
    <mergeCell ref="A4:J4"/>
    <mergeCell ref="I5:J5"/>
    <mergeCell ref="A6:A8"/>
    <mergeCell ref="B6:B8"/>
    <mergeCell ref="C6:H6"/>
    <mergeCell ref="I6:I8"/>
    <mergeCell ref="J6:J8"/>
  </mergeCells>
  <pageMargins left="0.27559055118110237" right="0.27559055118110237" top="0.74803149606299213" bottom="0.46875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7"/>
  <sheetViews>
    <sheetView topLeftCell="A19" zoomScaleNormal="100" workbookViewId="0">
      <selection activeCell="E38" sqref="E38"/>
    </sheetView>
  </sheetViews>
  <sheetFormatPr defaultRowHeight="24.75" x14ac:dyDescent="0.6"/>
  <cols>
    <col min="1" max="1" width="5.375" style="1" customWidth="1"/>
    <col min="2" max="2" width="40.25" style="1" customWidth="1"/>
    <col min="3" max="3" width="6.625" style="1" customWidth="1"/>
    <col min="4" max="4" width="13.5" style="1" customWidth="1"/>
    <col min="5" max="5" width="6.875" style="1" bestFit="1" customWidth="1"/>
    <col min="6" max="6" width="14.75" style="1" bestFit="1" customWidth="1"/>
    <col min="7" max="7" width="6.875" style="1" bestFit="1" customWidth="1"/>
    <col min="8" max="8" width="14.75" style="1" bestFit="1" customWidth="1"/>
    <col min="9" max="9" width="6.75" style="1" customWidth="1"/>
    <col min="10" max="10" width="15.375" style="1" customWidth="1"/>
    <col min="11" max="16384" width="9" style="1"/>
  </cols>
  <sheetData>
    <row r="1" spans="1:10" x14ac:dyDescent="0.6">
      <c r="A1" s="46" t="s">
        <v>1</v>
      </c>
      <c r="B1" s="46"/>
      <c r="C1" s="46"/>
      <c r="D1" s="46"/>
      <c r="E1" s="46"/>
      <c r="F1" s="46"/>
      <c r="G1" s="46"/>
      <c r="H1" s="46"/>
      <c r="I1" s="46"/>
      <c r="J1" s="46"/>
    </row>
    <row r="2" spans="1:10" x14ac:dyDescent="0.6">
      <c r="A2" s="46" t="s">
        <v>2</v>
      </c>
      <c r="B2" s="46"/>
      <c r="C2" s="46"/>
      <c r="D2" s="46"/>
      <c r="E2" s="46"/>
      <c r="F2" s="46"/>
      <c r="G2" s="46"/>
      <c r="H2" s="46"/>
      <c r="I2" s="46"/>
      <c r="J2" s="46"/>
    </row>
    <row r="3" spans="1:10" x14ac:dyDescent="0.6">
      <c r="A3" s="46" t="s">
        <v>3</v>
      </c>
      <c r="B3" s="46"/>
      <c r="C3" s="46"/>
      <c r="D3" s="46"/>
      <c r="E3" s="46"/>
      <c r="F3" s="46"/>
      <c r="G3" s="46"/>
      <c r="H3" s="46"/>
      <c r="I3" s="46"/>
      <c r="J3" s="46"/>
    </row>
    <row r="4" spans="1:10" ht="13.5" customHeight="1" x14ac:dyDescent="0.6">
      <c r="A4" s="3"/>
      <c r="B4" s="4"/>
    </row>
    <row r="5" spans="1:10" x14ac:dyDescent="0.6">
      <c r="A5" s="3"/>
      <c r="B5" s="3"/>
      <c r="I5" s="48" t="s">
        <v>4</v>
      </c>
      <c r="J5" s="48"/>
    </row>
    <row r="6" spans="1:10" x14ac:dyDescent="0.6">
      <c r="A6" s="42" t="s">
        <v>5</v>
      </c>
      <c r="B6" s="42" t="s">
        <v>6</v>
      </c>
      <c r="C6" s="42" t="s">
        <v>8</v>
      </c>
      <c r="D6" s="42"/>
      <c r="E6" s="42"/>
      <c r="F6" s="42"/>
      <c r="G6" s="42"/>
      <c r="H6" s="42"/>
      <c r="I6" s="42" t="s">
        <v>9</v>
      </c>
      <c r="J6" s="42" t="s">
        <v>10</v>
      </c>
    </row>
    <row r="7" spans="1:10" x14ac:dyDescent="0.6">
      <c r="A7" s="42"/>
      <c r="B7" s="42"/>
      <c r="C7" s="42" t="s">
        <v>11</v>
      </c>
      <c r="D7" s="42"/>
      <c r="E7" s="42" t="s">
        <v>12</v>
      </c>
      <c r="F7" s="42"/>
      <c r="G7" s="42" t="s">
        <v>13</v>
      </c>
      <c r="H7" s="42"/>
      <c r="I7" s="42"/>
      <c r="J7" s="42"/>
    </row>
    <row r="8" spans="1:10" ht="45" x14ac:dyDescent="0.6">
      <c r="A8" s="42"/>
      <c r="B8" s="42"/>
      <c r="C8" s="20" t="s">
        <v>14</v>
      </c>
      <c r="D8" s="20" t="s">
        <v>15</v>
      </c>
      <c r="E8" s="20" t="s">
        <v>14</v>
      </c>
      <c r="F8" s="20" t="s">
        <v>15</v>
      </c>
      <c r="G8" s="20" t="s">
        <v>14</v>
      </c>
      <c r="H8" s="20" t="s">
        <v>15</v>
      </c>
      <c r="I8" s="42"/>
      <c r="J8" s="42"/>
    </row>
    <row r="9" spans="1:10" x14ac:dyDescent="0.6">
      <c r="A9" s="21">
        <v>1</v>
      </c>
      <c r="B9" s="31" t="s">
        <v>16</v>
      </c>
      <c r="C9" s="23">
        <v>1</v>
      </c>
      <c r="D9" s="24" t="s">
        <v>58</v>
      </c>
      <c r="E9" s="23">
        <v>6</v>
      </c>
      <c r="F9" s="24" t="s">
        <v>59</v>
      </c>
      <c r="G9" s="23"/>
      <c r="H9" s="24"/>
      <c r="I9" s="23">
        <f>+C9+E9+G9</f>
        <v>7</v>
      </c>
      <c r="J9" s="24" t="s">
        <v>60</v>
      </c>
    </row>
    <row r="10" spans="1:10" x14ac:dyDescent="0.6">
      <c r="A10" s="21">
        <v>2</v>
      </c>
      <c r="B10" s="31" t="s">
        <v>21</v>
      </c>
      <c r="C10" s="23"/>
      <c r="D10" s="24"/>
      <c r="E10" s="23"/>
      <c r="F10" s="24"/>
      <c r="G10" s="23">
        <v>8</v>
      </c>
      <c r="H10" s="24" t="s">
        <v>61</v>
      </c>
      <c r="I10" s="23">
        <f t="shared" ref="I10:I36" si="0">+C10+E10+G10</f>
        <v>8</v>
      </c>
      <c r="J10" s="24" t="s">
        <v>61</v>
      </c>
    </row>
    <row r="11" spans="1:10" x14ac:dyDescent="0.6">
      <c r="A11" s="21">
        <v>3</v>
      </c>
      <c r="B11" s="31" t="s">
        <v>23</v>
      </c>
      <c r="C11" s="23"/>
      <c r="D11" s="24"/>
      <c r="E11" s="23"/>
      <c r="F11" s="24"/>
      <c r="G11" s="23">
        <v>1</v>
      </c>
      <c r="H11" s="24" t="s">
        <v>62</v>
      </c>
      <c r="I11" s="23">
        <f t="shared" si="0"/>
        <v>1</v>
      </c>
      <c r="J11" s="24" t="s">
        <v>62</v>
      </c>
    </row>
    <row r="12" spans="1:10" ht="49.5" x14ac:dyDescent="0.6">
      <c r="A12" s="21">
        <v>4</v>
      </c>
      <c r="B12" s="31" t="s">
        <v>24</v>
      </c>
      <c r="C12" s="23">
        <v>1</v>
      </c>
      <c r="D12" s="24" t="s">
        <v>63</v>
      </c>
      <c r="E12" s="23">
        <v>24</v>
      </c>
      <c r="F12" s="24" t="s">
        <v>64</v>
      </c>
      <c r="G12" s="23"/>
      <c r="H12" s="24"/>
      <c r="I12" s="23">
        <f t="shared" si="0"/>
        <v>25</v>
      </c>
      <c r="J12" s="24" t="s">
        <v>65</v>
      </c>
    </row>
    <row r="13" spans="1:10" x14ac:dyDescent="0.6">
      <c r="A13" s="21">
        <v>5</v>
      </c>
      <c r="B13" s="31" t="s">
        <v>26</v>
      </c>
      <c r="C13" s="23"/>
      <c r="D13" s="24"/>
      <c r="E13" s="23">
        <v>8</v>
      </c>
      <c r="F13" s="24" t="s">
        <v>66</v>
      </c>
      <c r="G13" s="23"/>
      <c r="H13" s="24"/>
      <c r="I13" s="23">
        <f t="shared" si="0"/>
        <v>8</v>
      </c>
      <c r="J13" s="24" t="s">
        <v>66</v>
      </c>
    </row>
    <row r="14" spans="1:10" x14ac:dyDescent="0.6">
      <c r="A14" s="21">
        <v>6</v>
      </c>
      <c r="B14" s="31" t="s">
        <v>27</v>
      </c>
      <c r="C14" s="23"/>
      <c r="D14" s="24"/>
      <c r="E14" s="23"/>
      <c r="F14" s="24"/>
      <c r="G14" s="23">
        <v>10</v>
      </c>
      <c r="H14" s="24" t="s">
        <v>67</v>
      </c>
      <c r="I14" s="23">
        <f t="shared" si="0"/>
        <v>10</v>
      </c>
      <c r="J14" s="24" t="s">
        <v>67</v>
      </c>
    </row>
    <row r="15" spans="1:10" x14ac:dyDescent="0.6">
      <c r="A15" s="21">
        <v>7</v>
      </c>
      <c r="B15" s="31" t="s">
        <v>28</v>
      </c>
      <c r="C15" s="23"/>
      <c r="D15" s="24"/>
      <c r="E15" s="23"/>
      <c r="F15" s="24"/>
      <c r="G15" s="23">
        <v>5</v>
      </c>
      <c r="H15" s="24" t="s">
        <v>68</v>
      </c>
      <c r="I15" s="23">
        <f t="shared" si="0"/>
        <v>5</v>
      </c>
      <c r="J15" s="24" t="s">
        <v>68</v>
      </c>
    </row>
    <row r="16" spans="1:10" x14ac:dyDescent="0.6">
      <c r="A16" s="21">
        <v>8</v>
      </c>
      <c r="B16" s="31" t="s">
        <v>29</v>
      </c>
      <c r="C16" s="23"/>
      <c r="D16" s="24"/>
      <c r="E16" s="23"/>
      <c r="F16" s="24"/>
      <c r="G16" s="23">
        <v>1</v>
      </c>
      <c r="H16" s="24" t="s">
        <v>69</v>
      </c>
      <c r="I16" s="23">
        <f t="shared" si="0"/>
        <v>1</v>
      </c>
      <c r="J16" s="24" t="s">
        <v>69</v>
      </c>
    </row>
    <row r="17" spans="1:10" x14ac:dyDescent="0.6">
      <c r="A17" s="21">
        <v>9</v>
      </c>
      <c r="B17" s="31" t="s">
        <v>30</v>
      </c>
      <c r="C17" s="23">
        <v>11</v>
      </c>
      <c r="D17" s="24" t="s">
        <v>70</v>
      </c>
      <c r="E17" s="23"/>
      <c r="F17" s="24"/>
      <c r="G17" s="23"/>
      <c r="H17" s="24"/>
      <c r="I17" s="23">
        <f t="shared" si="0"/>
        <v>11</v>
      </c>
      <c r="J17" s="24" t="s">
        <v>70</v>
      </c>
    </row>
    <row r="18" spans="1:10" x14ac:dyDescent="0.6">
      <c r="A18" s="21">
        <v>10</v>
      </c>
      <c r="B18" s="31" t="s">
        <v>31</v>
      </c>
      <c r="C18" s="23">
        <v>13</v>
      </c>
      <c r="D18" s="24" t="s">
        <v>71</v>
      </c>
      <c r="E18" s="23">
        <v>1</v>
      </c>
      <c r="F18" s="24" t="s">
        <v>72</v>
      </c>
      <c r="G18" s="23"/>
      <c r="H18" s="24"/>
      <c r="I18" s="23">
        <f t="shared" si="0"/>
        <v>14</v>
      </c>
      <c r="J18" s="24" t="s">
        <v>73</v>
      </c>
    </row>
    <row r="19" spans="1:10" x14ac:dyDescent="0.6">
      <c r="A19" s="21">
        <v>11</v>
      </c>
      <c r="B19" s="31" t="s">
        <v>32</v>
      </c>
      <c r="C19" s="23"/>
      <c r="D19" s="24"/>
      <c r="E19" s="23">
        <v>11</v>
      </c>
      <c r="F19" s="24" t="s">
        <v>74</v>
      </c>
      <c r="G19" s="23"/>
      <c r="H19" s="24"/>
      <c r="I19" s="23">
        <f t="shared" si="0"/>
        <v>11</v>
      </c>
      <c r="J19" s="24" t="s">
        <v>74</v>
      </c>
    </row>
    <row r="20" spans="1:10" ht="49.5" x14ac:dyDescent="0.6">
      <c r="A20" s="21">
        <v>12</v>
      </c>
      <c r="B20" s="31" t="s">
        <v>33</v>
      </c>
      <c r="C20" s="23"/>
      <c r="D20" s="24"/>
      <c r="E20" s="23">
        <v>3</v>
      </c>
      <c r="F20" s="24" t="s">
        <v>75</v>
      </c>
      <c r="G20" s="23">
        <v>2</v>
      </c>
      <c r="H20" s="24" t="s">
        <v>76</v>
      </c>
      <c r="I20" s="23">
        <f t="shared" si="0"/>
        <v>5</v>
      </c>
      <c r="J20" s="24" t="s">
        <v>77</v>
      </c>
    </row>
    <row r="21" spans="1:10" x14ac:dyDescent="0.6">
      <c r="A21" s="21">
        <v>13</v>
      </c>
      <c r="B21" s="31" t="s">
        <v>34</v>
      </c>
      <c r="C21" s="23"/>
      <c r="D21" s="24"/>
      <c r="E21" s="23">
        <v>3</v>
      </c>
      <c r="F21" s="24" t="s">
        <v>78</v>
      </c>
      <c r="G21" s="23"/>
      <c r="H21" s="24"/>
      <c r="I21" s="23">
        <f t="shared" si="0"/>
        <v>3</v>
      </c>
      <c r="J21" s="24" t="s">
        <v>78</v>
      </c>
    </row>
    <row r="22" spans="1:10" x14ac:dyDescent="0.6">
      <c r="A22" s="21">
        <v>14</v>
      </c>
      <c r="B22" s="31" t="s">
        <v>35</v>
      </c>
      <c r="C22" s="23"/>
      <c r="D22" s="24"/>
      <c r="E22" s="23">
        <v>3</v>
      </c>
      <c r="F22" s="24" t="s">
        <v>79</v>
      </c>
      <c r="G22" s="23">
        <v>1</v>
      </c>
      <c r="H22" s="24" t="s">
        <v>80</v>
      </c>
      <c r="I22" s="23">
        <f t="shared" si="0"/>
        <v>4</v>
      </c>
      <c r="J22" s="24" t="s">
        <v>81</v>
      </c>
    </row>
    <row r="23" spans="1:10" x14ac:dyDescent="0.6">
      <c r="A23" s="21">
        <v>15</v>
      </c>
      <c r="B23" s="31" t="s">
        <v>36</v>
      </c>
      <c r="C23" s="23">
        <v>1</v>
      </c>
      <c r="D23" s="24" t="s">
        <v>82</v>
      </c>
      <c r="E23" s="23"/>
      <c r="F23" s="24"/>
      <c r="G23" s="23"/>
      <c r="H23" s="24"/>
      <c r="I23" s="23">
        <f t="shared" si="0"/>
        <v>1</v>
      </c>
      <c r="J23" s="24" t="s">
        <v>82</v>
      </c>
    </row>
    <row r="24" spans="1:10" x14ac:dyDescent="0.6">
      <c r="A24" s="21">
        <v>16</v>
      </c>
      <c r="B24" s="31" t="s">
        <v>37</v>
      </c>
      <c r="C24" s="23">
        <v>8</v>
      </c>
      <c r="D24" s="24" t="s">
        <v>83</v>
      </c>
      <c r="E24" s="23"/>
      <c r="F24" s="24"/>
      <c r="G24" s="23"/>
      <c r="H24" s="24"/>
      <c r="I24" s="23">
        <f t="shared" si="0"/>
        <v>8</v>
      </c>
      <c r="J24" s="24" t="s">
        <v>83</v>
      </c>
    </row>
    <row r="25" spans="1:10" x14ac:dyDescent="0.6">
      <c r="A25" s="21">
        <v>17</v>
      </c>
      <c r="B25" s="31" t="s">
        <v>38</v>
      </c>
      <c r="C25" s="23"/>
      <c r="D25" s="24"/>
      <c r="E25" s="23">
        <v>5</v>
      </c>
      <c r="F25" s="24" t="s">
        <v>84</v>
      </c>
      <c r="G25" s="23"/>
      <c r="H25" s="24"/>
      <c r="I25" s="23">
        <f t="shared" si="0"/>
        <v>5</v>
      </c>
      <c r="J25" s="24" t="s">
        <v>84</v>
      </c>
    </row>
    <row r="26" spans="1:10" x14ac:dyDescent="0.6">
      <c r="A26" s="21">
        <v>18</v>
      </c>
      <c r="B26" s="31" t="s">
        <v>39</v>
      </c>
      <c r="C26" s="23"/>
      <c r="D26" s="24"/>
      <c r="E26" s="23">
        <v>5</v>
      </c>
      <c r="F26" s="24" t="s">
        <v>85</v>
      </c>
      <c r="G26" s="23"/>
      <c r="H26" s="24"/>
      <c r="I26" s="23">
        <f t="shared" si="0"/>
        <v>5</v>
      </c>
      <c r="J26" s="24" t="s">
        <v>85</v>
      </c>
    </row>
    <row r="27" spans="1:10" x14ac:dyDescent="0.6">
      <c r="A27" s="21">
        <v>19</v>
      </c>
      <c r="B27" s="31" t="s">
        <v>40</v>
      </c>
      <c r="C27" s="23"/>
      <c r="D27" s="24"/>
      <c r="E27" s="23"/>
      <c r="F27" s="24"/>
      <c r="G27" s="23">
        <v>12</v>
      </c>
      <c r="H27" s="24" t="s">
        <v>86</v>
      </c>
      <c r="I27" s="23">
        <f t="shared" si="0"/>
        <v>12</v>
      </c>
      <c r="J27" s="24" t="s">
        <v>86</v>
      </c>
    </row>
    <row r="28" spans="1:10" x14ac:dyDescent="0.6">
      <c r="A28" s="21">
        <v>20</v>
      </c>
      <c r="B28" s="31" t="s">
        <v>41</v>
      </c>
      <c r="C28" s="23"/>
      <c r="D28" s="24"/>
      <c r="E28" s="23">
        <v>14</v>
      </c>
      <c r="F28" s="24" t="s">
        <v>87</v>
      </c>
      <c r="G28" s="23"/>
      <c r="H28" s="24"/>
      <c r="I28" s="23">
        <f t="shared" si="0"/>
        <v>14</v>
      </c>
      <c r="J28" s="24" t="s">
        <v>87</v>
      </c>
    </row>
    <row r="29" spans="1:10" x14ac:dyDescent="0.6">
      <c r="A29" s="21">
        <v>21</v>
      </c>
      <c r="B29" s="22" t="s">
        <v>88</v>
      </c>
      <c r="C29" s="13"/>
      <c r="D29" s="14"/>
      <c r="E29" s="23">
        <v>1</v>
      </c>
      <c r="F29" s="14">
        <v>0</v>
      </c>
      <c r="G29" s="14"/>
      <c r="H29" s="14"/>
      <c r="I29" s="14">
        <f t="shared" si="0"/>
        <v>1</v>
      </c>
      <c r="J29" s="14">
        <f t="shared" ref="J29" si="1">D29+F29+H29</f>
        <v>0</v>
      </c>
    </row>
    <row r="30" spans="1:10" x14ac:dyDescent="0.6">
      <c r="A30" s="21">
        <v>22</v>
      </c>
      <c r="B30" s="31" t="s">
        <v>47</v>
      </c>
      <c r="C30" s="23"/>
      <c r="D30" s="24"/>
      <c r="E30" s="23">
        <v>20</v>
      </c>
      <c r="F30" s="24" t="s">
        <v>89</v>
      </c>
      <c r="G30" s="23"/>
      <c r="H30" s="24"/>
      <c r="I30" s="23">
        <f t="shared" si="0"/>
        <v>20</v>
      </c>
      <c r="J30" s="24" t="s">
        <v>89</v>
      </c>
    </row>
    <row r="31" spans="1:10" ht="49.5" x14ac:dyDescent="0.6">
      <c r="A31" s="21">
        <v>23</v>
      </c>
      <c r="B31" s="31" t="s">
        <v>48</v>
      </c>
      <c r="C31" s="23"/>
      <c r="D31" s="24"/>
      <c r="E31" s="23">
        <v>2</v>
      </c>
      <c r="F31" s="24" t="s">
        <v>90</v>
      </c>
      <c r="G31" s="23"/>
      <c r="H31" s="24"/>
      <c r="I31" s="23">
        <f t="shared" si="0"/>
        <v>2</v>
      </c>
      <c r="J31" s="24" t="s">
        <v>90</v>
      </c>
    </row>
    <row r="32" spans="1:10" x14ac:dyDescent="0.6">
      <c r="A32" s="21">
        <v>24</v>
      </c>
      <c r="B32" s="31" t="s">
        <v>49</v>
      </c>
      <c r="C32" s="23"/>
      <c r="D32" s="24"/>
      <c r="E32" s="23">
        <v>26</v>
      </c>
      <c r="F32" s="24" t="s">
        <v>91</v>
      </c>
      <c r="G32" s="23"/>
      <c r="H32" s="24"/>
      <c r="I32" s="23">
        <f t="shared" si="0"/>
        <v>26</v>
      </c>
      <c r="J32" s="24" t="s">
        <v>91</v>
      </c>
    </row>
    <row r="33" spans="1:10" x14ac:dyDescent="0.6">
      <c r="A33" s="21">
        <v>25</v>
      </c>
      <c r="B33" s="31" t="s">
        <v>50</v>
      </c>
      <c r="C33" s="23">
        <v>9</v>
      </c>
      <c r="D33" s="24" t="s">
        <v>92</v>
      </c>
      <c r="E33" s="23">
        <v>1</v>
      </c>
      <c r="F33" s="24" t="s">
        <v>93</v>
      </c>
      <c r="G33" s="23">
        <v>4</v>
      </c>
      <c r="H33" s="24" t="s">
        <v>94</v>
      </c>
      <c r="I33" s="23">
        <f t="shared" si="0"/>
        <v>14</v>
      </c>
      <c r="J33" s="24" t="s">
        <v>95</v>
      </c>
    </row>
    <row r="34" spans="1:10" ht="49.5" x14ac:dyDescent="0.6">
      <c r="A34" s="21">
        <v>26</v>
      </c>
      <c r="B34" s="31" t="s">
        <v>51</v>
      </c>
      <c r="C34" s="23"/>
      <c r="D34" s="24"/>
      <c r="E34" s="23">
        <v>3</v>
      </c>
      <c r="F34" s="24" t="s">
        <v>96</v>
      </c>
      <c r="G34" s="23">
        <v>1</v>
      </c>
      <c r="H34" s="24" t="s">
        <v>97</v>
      </c>
      <c r="I34" s="23">
        <f t="shared" si="0"/>
        <v>4</v>
      </c>
      <c r="J34" s="24" t="s">
        <v>98</v>
      </c>
    </row>
    <row r="35" spans="1:10" ht="49.5" x14ac:dyDescent="0.6">
      <c r="A35" s="21">
        <v>27</v>
      </c>
      <c r="B35" s="31" t="s">
        <v>52</v>
      </c>
      <c r="C35" s="23"/>
      <c r="D35" s="24"/>
      <c r="E35" s="23">
        <v>2</v>
      </c>
      <c r="F35" s="24" t="s">
        <v>99</v>
      </c>
      <c r="G35" s="23"/>
      <c r="H35" s="24"/>
      <c r="I35" s="23">
        <f t="shared" si="0"/>
        <v>2</v>
      </c>
      <c r="J35" s="24" t="s">
        <v>99</v>
      </c>
    </row>
    <row r="36" spans="1:10" x14ac:dyDescent="0.6">
      <c r="A36" s="21">
        <v>28</v>
      </c>
      <c r="B36" s="31" t="s">
        <v>53</v>
      </c>
      <c r="C36" s="23"/>
      <c r="D36" s="24"/>
      <c r="E36" s="23">
        <v>22</v>
      </c>
      <c r="F36" s="24" t="s">
        <v>100</v>
      </c>
      <c r="G36" s="23"/>
      <c r="H36" s="24"/>
      <c r="I36" s="23">
        <f t="shared" si="0"/>
        <v>22</v>
      </c>
      <c r="J36" s="24" t="s">
        <v>100</v>
      </c>
    </row>
    <row r="37" spans="1:10" x14ac:dyDescent="0.6">
      <c r="A37" s="10"/>
      <c r="B37" s="18" t="s">
        <v>54</v>
      </c>
      <c r="C37" s="29">
        <f>SUM(C9:C36)</f>
        <v>44</v>
      </c>
      <c r="D37" s="32" t="s">
        <v>101</v>
      </c>
      <c r="E37" s="29">
        <f>SUM(E9:E36)</f>
        <v>160</v>
      </c>
      <c r="F37" s="32" t="s">
        <v>102</v>
      </c>
      <c r="G37" s="29">
        <f>SUM(G9:G36)</f>
        <v>45</v>
      </c>
      <c r="H37" s="32" t="s">
        <v>103</v>
      </c>
      <c r="I37" s="29">
        <f>SUM(I9:I36)</f>
        <v>249</v>
      </c>
      <c r="J37" s="33" t="s">
        <v>104</v>
      </c>
    </row>
  </sheetData>
  <mergeCells count="12">
    <mergeCell ref="E7:F7"/>
    <mergeCell ref="G7:H7"/>
    <mergeCell ref="A1:J1"/>
    <mergeCell ref="A2:J2"/>
    <mergeCell ref="A3:J3"/>
    <mergeCell ref="I5:J5"/>
    <mergeCell ref="A6:A8"/>
    <mergeCell ref="B6:B8"/>
    <mergeCell ref="C6:H6"/>
    <mergeCell ref="I6:I8"/>
    <mergeCell ref="J6:J8"/>
    <mergeCell ref="C7:D7"/>
  </mergeCells>
  <pageMargins left="0.27559055118110237" right="0.27559055118110237" top="0.74803149606299213" bottom="0.46875" header="0.31496062992125984" footer="0.31496062992125984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6"/>
  <sheetViews>
    <sheetView zoomScaleNormal="100" workbookViewId="0">
      <selection activeCell="H19" sqref="H19"/>
    </sheetView>
  </sheetViews>
  <sheetFormatPr defaultRowHeight="24.75" x14ac:dyDescent="0.6"/>
  <cols>
    <col min="1" max="1" width="5.375" style="1" customWidth="1"/>
    <col min="2" max="2" width="40.25" style="1" customWidth="1"/>
    <col min="3" max="3" width="6.625" style="1" customWidth="1"/>
    <col min="4" max="4" width="13.5" style="1" customWidth="1"/>
    <col min="5" max="5" width="7.75" style="1" bestFit="1" customWidth="1"/>
    <col min="6" max="6" width="15.75" style="1" bestFit="1" customWidth="1"/>
    <col min="7" max="7" width="6.875" style="1" bestFit="1" customWidth="1"/>
    <col min="8" max="8" width="15.25" style="1" bestFit="1" customWidth="1"/>
    <col min="9" max="9" width="6.75" style="1" customWidth="1"/>
    <col min="10" max="10" width="14.5" style="1" customWidth="1"/>
    <col min="11" max="16384" width="9" style="1"/>
  </cols>
  <sheetData>
    <row r="1" spans="1:10" x14ac:dyDescent="0.6">
      <c r="A1" s="46" t="s">
        <v>1</v>
      </c>
      <c r="B1" s="46"/>
      <c r="C1" s="46"/>
      <c r="D1" s="46"/>
      <c r="E1" s="46"/>
      <c r="F1" s="46"/>
      <c r="G1" s="46"/>
      <c r="H1" s="46"/>
      <c r="I1" s="46"/>
      <c r="J1" s="46"/>
    </row>
    <row r="2" spans="1:10" x14ac:dyDescent="0.6">
      <c r="A2" s="46" t="s">
        <v>2</v>
      </c>
      <c r="B2" s="46"/>
      <c r="C2" s="46"/>
      <c r="D2" s="46"/>
      <c r="E2" s="46"/>
      <c r="F2" s="46"/>
      <c r="G2" s="46"/>
      <c r="H2" s="46"/>
      <c r="I2" s="46"/>
      <c r="J2" s="46"/>
    </row>
    <row r="3" spans="1:10" x14ac:dyDescent="0.6">
      <c r="A3" s="46" t="s">
        <v>3</v>
      </c>
      <c r="B3" s="46"/>
      <c r="C3" s="46"/>
      <c r="D3" s="46"/>
      <c r="E3" s="46"/>
      <c r="F3" s="46"/>
      <c r="G3" s="46"/>
      <c r="H3" s="46"/>
      <c r="I3" s="46"/>
      <c r="J3" s="46"/>
    </row>
    <row r="4" spans="1:10" x14ac:dyDescent="0.6">
      <c r="A4" s="46" t="s">
        <v>105</v>
      </c>
      <c r="B4" s="46"/>
      <c r="C4" s="46"/>
      <c r="D4" s="46"/>
      <c r="E4" s="46"/>
      <c r="F4" s="46"/>
      <c r="G4" s="46"/>
      <c r="H4" s="46"/>
      <c r="I4" s="46"/>
      <c r="J4" s="46"/>
    </row>
    <row r="5" spans="1:10" x14ac:dyDescent="0.6">
      <c r="A5" s="3"/>
      <c r="B5" s="3"/>
      <c r="I5" s="48" t="s">
        <v>4</v>
      </c>
      <c r="J5" s="48"/>
    </row>
    <row r="6" spans="1:10" x14ac:dyDescent="0.6">
      <c r="A6" s="42" t="s">
        <v>5</v>
      </c>
      <c r="B6" s="42" t="s">
        <v>6</v>
      </c>
      <c r="C6" s="42" t="s">
        <v>8</v>
      </c>
      <c r="D6" s="42"/>
      <c r="E6" s="42"/>
      <c r="F6" s="42"/>
      <c r="G6" s="42"/>
      <c r="H6" s="42"/>
      <c r="I6" s="42" t="s">
        <v>9</v>
      </c>
      <c r="J6" s="42" t="s">
        <v>10</v>
      </c>
    </row>
    <row r="7" spans="1:10" x14ac:dyDescent="0.6">
      <c r="A7" s="42"/>
      <c r="B7" s="42"/>
      <c r="C7" s="42" t="s">
        <v>11</v>
      </c>
      <c r="D7" s="42"/>
      <c r="E7" s="42" t="s">
        <v>12</v>
      </c>
      <c r="F7" s="42"/>
      <c r="G7" s="42" t="s">
        <v>13</v>
      </c>
      <c r="H7" s="42"/>
      <c r="I7" s="42"/>
      <c r="J7" s="42"/>
    </row>
    <row r="8" spans="1:10" ht="45" x14ac:dyDescent="0.6">
      <c r="A8" s="42"/>
      <c r="B8" s="42"/>
      <c r="C8" s="20" t="s">
        <v>14</v>
      </c>
      <c r="D8" s="20" t="s">
        <v>15</v>
      </c>
      <c r="E8" s="20" t="s">
        <v>14</v>
      </c>
      <c r="F8" s="20" t="s">
        <v>15</v>
      </c>
      <c r="G8" s="20" t="s">
        <v>14</v>
      </c>
      <c r="H8" s="20" t="s">
        <v>15</v>
      </c>
      <c r="I8" s="42"/>
      <c r="J8" s="42"/>
    </row>
    <row r="9" spans="1:10" x14ac:dyDescent="0.6">
      <c r="A9" s="21">
        <v>1</v>
      </c>
      <c r="B9" s="22" t="s">
        <v>16</v>
      </c>
      <c r="C9" s="8"/>
      <c r="D9" s="9"/>
      <c r="E9" s="8">
        <v>2</v>
      </c>
      <c r="F9" s="9">
        <v>76500</v>
      </c>
      <c r="G9" s="8"/>
      <c r="H9" s="9"/>
      <c r="I9" s="8">
        <f>+C9+E9+G9</f>
        <v>2</v>
      </c>
      <c r="J9" s="9">
        <f>+D9+F9+H9</f>
        <v>76500</v>
      </c>
    </row>
    <row r="10" spans="1:10" ht="49.5" x14ac:dyDescent="0.6">
      <c r="A10" s="21">
        <v>2</v>
      </c>
      <c r="B10" s="22" t="s">
        <v>24</v>
      </c>
      <c r="C10" s="8"/>
      <c r="D10" s="9"/>
      <c r="E10" s="8">
        <v>5</v>
      </c>
      <c r="F10" s="9">
        <v>4370000</v>
      </c>
      <c r="G10" s="8"/>
      <c r="H10" s="9"/>
      <c r="I10" s="8">
        <f>+C10+E10+G10</f>
        <v>5</v>
      </c>
      <c r="J10" s="9">
        <f>+D10+F10+H10</f>
        <v>4370000</v>
      </c>
    </row>
    <row r="11" spans="1:10" x14ac:dyDescent="0.6">
      <c r="A11" s="21">
        <v>3</v>
      </c>
      <c r="B11" s="22" t="s">
        <v>41</v>
      </c>
      <c r="C11" s="8"/>
      <c r="D11" s="9"/>
      <c r="E11" s="8">
        <v>2</v>
      </c>
      <c r="F11" s="9">
        <v>1350000</v>
      </c>
      <c r="G11" s="8"/>
      <c r="H11" s="9"/>
      <c r="I11" s="8">
        <f t="shared" ref="I11:J15" si="0">+C11+E11+G11</f>
        <v>2</v>
      </c>
      <c r="J11" s="9">
        <f t="shared" si="0"/>
        <v>1350000</v>
      </c>
    </row>
    <row r="12" spans="1:10" ht="49.5" x14ac:dyDescent="0.6">
      <c r="A12" s="21">
        <v>4</v>
      </c>
      <c r="B12" s="22" t="s">
        <v>48</v>
      </c>
      <c r="C12" s="8"/>
      <c r="D12" s="9"/>
      <c r="E12" s="8">
        <v>1</v>
      </c>
      <c r="F12" s="9">
        <v>1174300</v>
      </c>
      <c r="G12" s="8"/>
      <c r="H12" s="9"/>
      <c r="I12" s="8">
        <f t="shared" si="0"/>
        <v>1</v>
      </c>
      <c r="J12" s="9">
        <f t="shared" si="0"/>
        <v>1174300</v>
      </c>
    </row>
    <row r="13" spans="1:10" ht="49.5" x14ac:dyDescent="0.6">
      <c r="A13" s="21">
        <v>5</v>
      </c>
      <c r="B13" s="22" t="s">
        <v>52</v>
      </c>
      <c r="C13" s="8">
        <v>1</v>
      </c>
      <c r="D13" s="9">
        <v>208000</v>
      </c>
      <c r="E13" s="8"/>
      <c r="F13" s="9"/>
      <c r="G13" s="8"/>
      <c r="H13" s="9"/>
      <c r="I13" s="8">
        <f t="shared" si="0"/>
        <v>1</v>
      </c>
      <c r="J13" s="9">
        <f t="shared" si="0"/>
        <v>208000</v>
      </c>
    </row>
    <row r="14" spans="1:10" x14ac:dyDescent="0.6">
      <c r="A14" s="21">
        <v>6</v>
      </c>
      <c r="B14" s="22" t="s">
        <v>49</v>
      </c>
      <c r="C14" s="8"/>
      <c r="D14" s="9"/>
      <c r="E14" s="8">
        <v>2</v>
      </c>
      <c r="F14" s="9">
        <v>35104400</v>
      </c>
      <c r="G14" s="8"/>
      <c r="H14" s="9"/>
      <c r="I14" s="8">
        <f t="shared" si="0"/>
        <v>2</v>
      </c>
      <c r="J14" s="9">
        <f t="shared" si="0"/>
        <v>35104400</v>
      </c>
    </row>
    <row r="15" spans="1:10" x14ac:dyDescent="0.6">
      <c r="A15" s="21">
        <v>7</v>
      </c>
      <c r="B15" s="22" t="s">
        <v>53</v>
      </c>
      <c r="C15" s="8"/>
      <c r="D15" s="9"/>
      <c r="E15" s="8">
        <v>1</v>
      </c>
      <c r="F15" s="9">
        <v>1436200</v>
      </c>
      <c r="G15" s="8"/>
      <c r="H15" s="9"/>
      <c r="I15" s="8">
        <f t="shared" si="0"/>
        <v>1</v>
      </c>
      <c r="J15" s="9">
        <f t="shared" si="0"/>
        <v>1436200</v>
      </c>
    </row>
    <row r="16" spans="1:10" x14ac:dyDescent="0.6">
      <c r="A16" s="10"/>
      <c r="B16" s="18" t="s">
        <v>106</v>
      </c>
      <c r="C16" s="19">
        <f>SUM(C9:C15)</f>
        <v>1</v>
      </c>
      <c r="D16" s="19">
        <f t="shared" ref="D16:I16" si="1">SUM(D9:D15)</f>
        <v>208000</v>
      </c>
      <c r="E16" s="19">
        <f t="shared" si="1"/>
        <v>13</v>
      </c>
      <c r="F16" s="19">
        <f t="shared" si="1"/>
        <v>43511400</v>
      </c>
      <c r="G16" s="19">
        <f t="shared" si="1"/>
        <v>0</v>
      </c>
      <c r="H16" s="19">
        <f t="shared" si="1"/>
        <v>0</v>
      </c>
      <c r="I16" s="19">
        <f t="shared" si="1"/>
        <v>14</v>
      </c>
      <c r="J16" s="19">
        <f>SUM(J9:J13)</f>
        <v>7178800</v>
      </c>
    </row>
  </sheetData>
  <mergeCells count="13">
    <mergeCell ref="C7:D7"/>
    <mergeCell ref="E7:F7"/>
    <mergeCell ref="G7:H7"/>
    <mergeCell ref="A1:J1"/>
    <mergeCell ref="A2:J2"/>
    <mergeCell ref="A3:J3"/>
    <mergeCell ref="A4:J4"/>
    <mergeCell ref="I5:J5"/>
    <mergeCell ref="A6:A8"/>
    <mergeCell ref="B6:B8"/>
    <mergeCell ref="C6:H6"/>
    <mergeCell ref="I6:I8"/>
    <mergeCell ref="J6:J8"/>
  </mergeCells>
  <pageMargins left="0.27559055118110237" right="0.27559055118110237" top="0.74803149606299213" bottom="0.46875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4</vt:i4>
      </vt:variant>
    </vt:vector>
  </HeadingPairs>
  <TitlesOfParts>
    <vt:vector size="8" baseType="lpstr">
      <vt:lpstr>สรุปงบ</vt:lpstr>
      <vt:lpstr>02 สรุปงบ</vt:lpstr>
      <vt:lpstr>03 สรุปงบ</vt:lpstr>
      <vt:lpstr>04 สรุปงบ</vt:lpstr>
      <vt:lpstr>'02 สรุปงบ'!Print_Titles</vt:lpstr>
      <vt:lpstr>'03 สรุปงบ'!Print_Titles</vt:lpstr>
      <vt:lpstr>'04 สรุปงบ'!Print_Titles</vt:lpstr>
      <vt:lpstr>สรุปงบ!Print_Titles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com111</dc:creator>
  <cp:lastModifiedBy>ccase</cp:lastModifiedBy>
  <dcterms:created xsi:type="dcterms:W3CDTF">2016-02-17T06:42:14Z</dcterms:created>
  <dcterms:modified xsi:type="dcterms:W3CDTF">2017-05-11T04:35:32Z</dcterms:modified>
</cp:coreProperties>
</file>