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 รับเรื่องส้ม 26-10-64\งาน สป.กษ.และสำนักกอง\ปีงบประมาณ 2567\10. รายงานผลรอบ 12 เดือน\3. สรุปผล 12 เดือน 67\"/>
    </mc:Choice>
  </mc:AlternateContent>
  <xr:revisionPtr revIDLastSave="0" documentId="13_ncr:1_{E0FF4AF5-8218-44D8-8DF0-996C27F04690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รายงานผลรอบ 6 เดือน" sheetId="15" r:id="rId1"/>
    <sheet name="รายงานผลรอบ 12 เดือน" sheetId="16" r:id="rId2"/>
    <sheet name="Sheet1" sheetId="17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7" l="1"/>
  <c r="I8" i="15" l="1"/>
  <c r="I9" i="15"/>
  <c r="I10" i="15"/>
  <c r="I7" i="15"/>
  <c r="I10" i="16"/>
  <c r="I13" i="16"/>
  <c r="I12" i="16"/>
  <c r="I9" i="16"/>
  <c r="I8" i="16"/>
  <c r="I7" i="16"/>
  <c r="I14" i="16" l="1"/>
  <c r="I14" i="15"/>
</calcChain>
</file>

<file path=xl/sharedStrings.xml><?xml version="1.0" encoding="utf-8"?>
<sst xmlns="http://schemas.openxmlformats.org/spreadsheetml/2006/main" count="120" uniqueCount="79">
  <si>
    <t>ผลการดำเนินงาน</t>
  </si>
  <si>
    <t>เป้าหมาย</t>
  </si>
  <si>
    <t>ลำดับ</t>
  </si>
  <si>
    <t>ตัวชี้วัด</t>
  </si>
  <si>
    <t>น้ำหนัก</t>
  </si>
  <si>
    <t>คะแนนที่ได้</t>
  </si>
  <si>
    <t>ขั้นต้น
(50 คะแนน)</t>
  </si>
  <si>
    <t>มาตรฐาน
(75 คะแนน)</t>
  </si>
  <si>
    <t>ขั้นสูง
(100 คะแนน)</t>
  </si>
  <si>
    <t xml:space="preserve">1. การประเมินประสิทธิภาพผลการดำเนินงาน (Performance Base) </t>
  </si>
  <si>
    <t>ร้อยละการเบิกจ่ายงบประมาณ</t>
  </si>
  <si>
    <t>ร้อยละ 95</t>
  </si>
  <si>
    <t>ร้อยละ 97.5</t>
  </si>
  <si>
    <t>ร้อยละ 100</t>
  </si>
  <si>
    <t xml:space="preserve">2. การประเมินศักยภาพในการดำเนินงาน (Potential Base) </t>
  </si>
  <si>
    <t>รวม</t>
  </si>
  <si>
    <t>สรุปผลการประเมินภาพรวม</t>
  </si>
  <si>
    <r>
      <rPr>
        <b/>
        <sz val="10"/>
        <color theme="1"/>
        <rFont val="Tahoma"/>
        <family val="2"/>
      </rPr>
      <t>หมายเหตุ</t>
    </r>
    <r>
      <rPr>
        <sz val="10"/>
        <color theme="1"/>
        <rFont val="Tahoma"/>
        <family val="2"/>
      </rPr>
      <t xml:space="preserve"> พิจารณาจากผลการดำเนินงานเทียบกับคะแนน 100 แนน (คำนวณคะแนนผลการดำเนินงานโดยเทียบบัญญัติไตรยางศ์) 
แล้วหารด้วยจำนวนตัวชี้วัดทั้งหมด เพื่อเป็นผลการประเมินในภาพรวมของหน่วยงาน โดยแบ่งเกณฑ์การประเมินระดับหน่วยงานเป็น 
3 ระดับ ได้แก่ ระดับคุณภาพ ระดับมาตรฐาน และระดับต้องปรับปรุง</t>
    </r>
  </si>
  <si>
    <t>1. ระดับคุณภาพ</t>
  </si>
  <si>
    <t>มีคะแนนผลการดำเนินงานอยู่ระหว่าง 90-100 คะแนน</t>
  </si>
  <si>
    <t>2. ระดับมาตรฐาน</t>
  </si>
  <si>
    <r>
      <t xml:space="preserve"> </t>
    </r>
    <r>
      <rPr>
        <sz val="9"/>
        <color rgb="FF000000"/>
        <rFont val="Wingdings"/>
        <charset val="2"/>
      </rPr>
      <t></t>
    </r>
    <r>
      <rPr>
        <sz val="9"/>
        <color rgb="FF000000"/>
        <rFont val="Tahoma"/>
        <family val="2"/>
      </rPr>
      <t xml:space="preserve"> ขั้นสูง</t>
    </r>
  </si>
  <si>
    <t>มีคะแนนผลการดำเนินงานอยู่ระหว่าง 80-89.99 คะแนน</t>
  </si>
  <si>
    <r>
      <t xml:space="preserve"> </t>
    </r>
    <r>
      <rPr>
        <sz val="9"/>
        <color rgb="FF000000"/>
        <rFont val="Wingdings"/>
        <charset val="2"/>
      </rPr>
      <t></t>
    </r>
    <r>
      <rPr>
        <sz val="9"/>
        <color rgb="FF000000"/>
        <rFont val="Tahoma"/>
        <family val="2"/>
      </rPr>
      <t xml:space="preserve"> ขั้นต้น</t>
    </r>
  </si>
  <si>
    <t>มีคะแนนผลการดำเนินงานอยู่ระหว่าง 70-79.99 คะแนน</t>
  </si>
  <si>
    <t>3. ระดับต้องปรับปรุง</t>
  </si>
  <si>
    <t>มีคะแนนผลการดำเนินงานต่ำกว่า 70 คะแนน</t>
  </si>
  <si>
    <t>ร้อยละผลการเบิกจ่ายที่ดำเนินการได้  = คะแนนที่ได้</t>
  </si>
  <si>
    <t>คะแนน
ถ่วงหนัก</t>
  </si>
  <si>
    <t>รอบ 6 เดือน</t>
  </si>
  <si>
    <t>รอบ 12 เดือน</t>
  </si>
  <si>
    <t>ร้อยละความสำเร็จการขับเคลื่อนงานตามแผนปฏิบัติงาน</t>
  </si>
  <si>
    <t>ร้อยละ 52</t>
  </si>
  <si>
    <t>476.91 คะแนน</t>
  </si>
  <si>
    <t>การพัฒนาองค์การสู่ดิจิทัล : ระดับความพร้อมรัฐบาลดิจิทัลหน่วยงานภาครัฐของประเทศไทย</t>
  </si>
  <si>
    <t>การประเมินสถานะของหน่วยงานเป็นระบบราชการ 4.0 (PMQA 4.0)</t>
  </si>
  <si>
    <t>ร้อยละ 48</t>
  </si>
  <si>
    <t>ร้อยละ 50</t>
  </si>
  <si>
    <t>ร้อยละ 45</t>
  </si>
  <si>
    <t>ร้อยละ 47.5</t>
  </si>
  <si>
    <t>ประเมินผลรอบ 12 เดือน</t>
  </si>
  <si>
    <t xml:space="preserve">ขอให้สำนัก/กอง แนบไฟล์หลักฐานประกอบในการพิจารณาผลการดำเนินงานมาพร้อมกับรายงานฉบับนี้ </t>
  </si>
  <si>
    <t>445 คะแนน</t>
  </si>
  <si>
    <t>460.96 คะแนน</t>
  </si>
  <si>
    <t>สพบ. รายงานผลให้</t>
  </si>
  <si>
    <t>สพบ.นำผล M1 จาก สผง. รายงานผลให้</t>
  </si>
  <si>
    <t>สพบ. นำผล GFMIS จาก กค.รายงานผลให้</t>
  </si>
  <si>
    <t>สพบ. นำผล GFMIS จาก กค. รายงานผลให้</t>
  </si>
  <si>
    <t xml:space="preserve">สรุปผลการประเมินตัวชี้วัดตามคำรับรองการปฏิบัติราชการ ประจำปีงบประมาณ พ.ศ. 2567 </t>
  </si>
  <si>
    <t>สรุปผลการประเมินตัวชี้วัดตามคำรับรองการปฏิบัติราชการ ประจำปีงบประมาณ พ.ศ. 2567</t>
  </si>
  <si>
    <t>Pillar ระดับ 3 ขึ้นไป จำนวน 3 Pillar</t>
  </si>
  <si>
    <t>Pillar ระดับ 3 ขึ้นไป จำนวน 4 Pillar</t>
  </si>
  <si>
    <t>Pillar ระดับ 3 ขึ้นไป จำนวน 
5 Pillar</t>
  </si>
  <si>
    <t>สำนัก/กอง ไม่ต้องรายงานในรอบ 6 เดือน</t>
  </si>
  <si>
    <t>ร้อยละ 85</t>
  </si>
  <si>
    <t>ร้อยละ 90</t>
  </si>
  <si>
    <t>กองบริหารงานกองทุนสงเคราะห์เกษตรกร</t>
  </si>
  <si>
    <t>ร้อยละความพึงพอใจของผู้มีส่วนได้เสีย</t>
  </si>
  <si>
    <t>จำนวนส่วนราชการหรือองค์กรเกษตรกร
ที่ได้รับการสนับสนุนเงินเพิ่มขึ้น</t>
  </si>
  <si>
    <t>วางแผนและออกแบบการสำรวจความพึงพอใจของผู้มีส่วนได้ส่วนเสีย</t>
  </si>
  <si>
    <t>ดำเนินการสำรวจความพึงพอใจผู้มีส่วนได้ส่วนเสีย</t>
  </si>
  <si>
    <t>เสนอแบบสอบถามการสำรวจความพึงพอใจของผู้มีส่วนได้ส่วนเสีย เสนอกรมบัญชีกลางและบริษัท 
ที่ปรึกษา (ทริส) พิจารณา</t>
  </si>
  <si>
    <t>30 แห่ง</t>
  </si>
  <si>
    <t xml:space="preserve"> 28 แห่ง</t>
  </si>
  <si>
    <t xml:space="preserve"> 26 แห่ง</t>
  </si>
  <si>
    <t>วิเคราะห์ความเป็นไปได้ของโครงการที่ขอรับการสนับสนุนเงินกองทุนสงเคราะห์เกษตรกร เพื่อนำเสนอคณะอนุกรรมการ/คณะกรรมการสงเคราะห์เกษตรกร เพื่อพิจารณาอนุมัติ/เสนอ ค.ร.ม. กรณีวงเงินเกิน 100 ล้านบาท</t>
  </si>
  <si>
    <t>สรุปผลการดำเนินงาน</t>
  </si>
  <si>
    <t>แจ้งผล
ส่วนราชการ
หรือองค์กรเกษตรกรที่ได้รับอนุมัติโครงการ</t>
  </si>
  <si>
    <t>ร้อยละ 62.31</t>
  </si>
  <si>
    <t>ร้อยละ 63.89</t>
  </si>
  <si>
    <t>ระดับคุณภาพ</t>
  </si>
  <si>
    <r>
      <t xml:space="preserve">1. ได้จัดทำแผน/ออกแบบการสำรวจความพึงพอใจของผู้มีส่วนได้ส่วนเสีย
2. เสนอแบบสอบถามการสำรวจความพึงพอใจให้กรมบัญชีกลางและบริษัท ที่ปรึกษา (ทริส) พิจารณาเรียบร้อยแล้ว
(เอกสารแนบ 1) 
</t>
    </r>
    <r>
      <rPr>
        <sz val="8"/>
        <color rgb="FFFF0000"/>
        <rFont val="Tahoma"/>
        <family val="2"/>
      </rPr>
      <t>(ยังไม่ได้ดำเนินการขั้นสูง)</t>
    </r>
  </si>
  <si>
    <t>1. ได้วิเคราะห์ความเป็นไปได้ของโครงการที่ขอรับการสนับสนุนเงินกองทุนฯ โดยนำเสนอคณะอนุกรรมการและคณะกรรมการสงเคราะห์เกษตรกรพิจารณาเรียบร้อยแล้ว ซึ่งคณะกรรมการฯ มีมติอนุมัติ จำนวน 4 โครงการ
2. ได้แจ้งผลให้องค์กรเกษตรกรที่ได้รับอนุมัติทราบเรียบร้อยแล้ว
 3. สรุปผลการดำเนินงานเสนอ ผอ.กกค. ทราบ เมื่อวันที่ 1 เม.ย. 67
(เอกสารแนบ 2)</t>
  </si>
  <si>
    <t>1. ได้วิเคราะห์ความเป็นไปได้ของโครงการที่ขอรับการสนับสนุนเงินกองทุนฯ โดยนำเสนอคณะอนุกรรมการและคณะกรรมการสงเคราะห์เกษตรกรพิจารณาเรียบร้อยแล้ว ซึ่งคณะกรรมการฯ มีมติอนุมัติ จำนวน 6 โครงการ จำนวนเงินทั้งสิ้น 17,114,658 บาท 
2. ได้แจ้งผลให้องค์กรเกษตรกรที่ได้รับอนุมัติทราบเรียบร้อยแล้ว (เอกสารแนบ 2 )
 3. สรุปผลการดำเนินงานเสนอ ผอ.กกค. ทราบ เมื่อวันที่ 3 ก.ย. 67
(เอกสารแนบ 3)</t>
  </si>
  <si>
    <t xml:space="preserve">ได้จัดทำรายงานสรุปผลการสำรวจความพึงพอใจของผู้มีส่วนได้เสีย เสนอผู้อำนวยการทราบเรียบร้อยแล้ว โดยผลการสำรวจฯ คิดเป็นร้อยละ 97.14 (เอกสารแนบ 1) </t>
  </si>
  <si>
    <t>ร้อยละ 99.55</t>
  </si>
  <si>
    <t>456.33 คะแนน</t>
  </si>
  <si>
    <t>Pillar ระดับ 3 ขึ้นไป 
จำนวน 7 Pillar</t>
  </si>
  <si>
    <t>ระดับมาตรฐานขั้นต้น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</si>
</sst>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4">
    <font>
      <sz val="11"/>
      <color theme="1"/>
      <name val="Calibri"/>
      <family val="2"/>
      <charset val="22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10"/>
      <color theme="0"/>
      <name val="Tahoma"/>
      <family val="2"/>
    </font>
    <font>
      <sz val="10"/>
      <name val="Tahoma"/>
      <family val="2"/>
    </font>
    <font>
      <sz val="9"/>
      <color rgb="FF000000"/>
      <name val="Tahoma"/>
      <family val="2"/>
    </font>
    <font>
      <sz val="9"/>
      <color rgb="FF000000"/>
      <name val="Wingdings"/>
      <charset val="2"/>
    </font>
    <font>
      <b/>
      <sz val="10"/>
      <name val="Tahoma"/>
      <family val="2"/>
    </font>
    <font>
      <sz val="9"/>
      <name val="Tahoma"/>
      <family val="2"/>
    </font>
    <font>
      <sz val="10"/>
      <color rgb="FFFF0000"/>
      <name val="Tahoma"/>
      <family val="2"/>
    </font>
    <font>
      <sz val="10"/>
      <color rgb="FF0000FF"/>
      <name val="Tahoma"/>
      <family val="2"/>
    </font>
    <font>
      <sz val="8"/>
      <name val="Calibri"/>
      <family val="2"/>
      <charset val="222"/>
      <scheme val="minor"/>
    </font>
    <font>
      <sz val="8"/>
      <name val="Tahoma"/>
      <family val="2"/>
    </font>
    <font>
      <sz val="8"/>
      <color rgb="FFFF0000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33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/>
    <xf numFmtId="0" fontId="3" fillId="3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horizontal="center" vertical="top"/>
    </xf>
    <xf numFmtId="0" fontId="2" fillId="0" borderId="4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5" fillId="7" borderId="3" xfId="0" applyFont="1" applyFill="1" applyBorder="1" applyAlignment="1">
      <alignment horizontal="left" vertical="center" wrapText="1" readingOrder="1"/>
    </xf>
    <xf numFmtId="0" fontId="5" fillId="8" borderId="2" xfId="0" applyFont="1" applyFill="1" applyBorder="1" applyAlignment="1">
      <alignment horizontal="left" vertical="center" wrapText="1" readingOrder="1"/>
    </xf>
    <xf numFmtId="0" fontId="5" fillId="8" borderId="11" xfId="0" applyFont="1" applyFill="1" applyBorder="1" applyAlignment="1">
      <alignment horizontal="left" vertical="center" wrapText="1" indent="1" readingOrder="1"/>
    </xf>
    <xf numFmtId="0" fontId="5" fillId="8" borderId="4" xfId="0" applyFont="1" applyFill="1" applyBorder="1" applyAlignment="1">
      <alignment horizontal="left" vertical="center" wrapText="1" indent="1" readingOrder="1"/>
    </xf>
    <xf numFmtId="0" fontId="5" fillId="9" borderId="3" xfId="0" applyFont="1" applyFill="1" applyBorder="1" applyAlignment="1">
      <alignment horizontal="left" vertical="center" wrapText="1" readingOrder="1"/>
    </xf>
    <xf numFmtId="0" fontId="4" fillId="0" borderId="3" xfId="0" applyFont="1" applyBorder="1" applyAlignment="1">
      <alignment vertical="top" wrapText="1"/>
    </xf>
    <xf numFmtId="0" fontId="8" fillId="0" borderId="3" xfId="0" applyFont="1" applyBorder="1" applyAlignment="1">
      <alignment horizontal="center" vertical="top" wrapText="1"/>
    </xf>
    <xf numFmtId="0" fontId="7" fillId="5" borderId="3" xfId="0" applyFont="1" applyFill="1" applyBorder="1"/>
    <xf numFmtId="0" fontId="7" fillId="5" borderId="3" xfId="0" applyFont="1" applyFill="1" applyBorder="1" applyAlignment="1">
      <alignment horizontal="center"/>
    </xf>
    <xf numFmtId="0" fontId="9" fillId="0" borderId="0" xfId="0" applyFont="1"/>
    <xf numFmtId="2" fontId="4" fillId="0" borderId="3" xfId="0" applyNumberFormat="1" applyFont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/>
    </xf>
    <xf numFmtId="2" fontId="4" fillId="2" borderId="3" xfId="0" applyNumberFormat="1" applyFont="1" applyFill="1" applyBorder="1" applyAlignment="1">
      <alignment horizontal="center" vertical="top" wrapText="1"/>
    </xf>
    <xf numFmtId="0" fontId="2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12" fillId="0" borderId="3" xfId="0" applyFont="1" applyBorder="1" applyAlignment="1">
      <alignment horizontal="center" vertical="top" wrapText="1"/>
    </xf>
    <xf numFmtId="0" fontId="4" fillId="2" borderId="7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horizontal="left" vertical="center"/>
    </xf>
    <xf numFmtId="0" fontId="7" fillId="4" borderId="5" xfId="0" applyFont="1" applyFill="1" applyBorder="1" applyAlignment="1">
      <alignment horizontal="left" vertical="center"/>
    </xf>
    <xf numFmtId="0" fontId="7" fillId="4" borderId="6" xfId="0" applyFont="1" applyFill="1" applyBorder="1" applyAlignment="1">
      <alignment horizontal="left" vertical="center"/>
    </xf>
    <xf numFmtId="0" fontId="7" fillId="6" borderId="7" xfId="0" applyFont="1" applyFill="1" applyBorder="1" applyAlignment="1">
      <alignment horizontal="center"/>
    </xf>
    <xf numFmtId="0" fontId="7" fillId="6" borderId="5" xfId="0" applyFont="1" applyFill="1" applyBorder="1" applyAlignment="1">
      <alignment horizontal="center"/>
    </xf>
    <xf numFmtId="0" fontId="7" fillId="6" borderId="6" xfId="0" applyFont="1" applyFill="1" applyBorder="1" applyAlignment="1">
      <alignment horizontal="center"/>
    </xf>
    <xf numFmtId="0" fontId="5" fillId="9" borderId="7" xfId="0" applyFont="1" applyFill="1" applyBorder="1" applyAlignment="1">
      <alignment horizontal="left" vertical="center" wrapText="1" indent="1" readingOrder="1"/>
    </xf>
    <xf numFmtId="0" fontId="5" fillId="9" borderId="5" xfId="0" applyFont="1" applyFill="1" applyBorder="1" applyAlignment="1">
      <alignment horizontal="left" vertical="center" wrapText="1" indent="1" readingOrder="1"/>
    </xf>
    <xf numFmtId="0" fontId="5" fillId="9" borderId="6" xfId="0" applyFont="1" applyFill="1" applyBorder="1" applyAlignment="1">
      <alignment horizontal="left" vertical="center" wrapText="1" indent="1" readingOrder="1"/>
    </xf>
    <xf numFmtId="0" fontId="7" fillId="7" borderId="7" xfId="0" applyFont="1" applyFill="1" applyBorder="1" applyAlignment="1">
      <alignment horizontal="center"/>
    </xf>
    <xf numFmtId="0" fontId="7" fillId="7" borderId="6" xfId="0" applyFont="1" applyFill="1" applyBorder="1" applyAlignment="1">
      <alignment horizontal="center"/>
    </xf>
    <xf numFmtId="0" fontId="5" fillId="7" borderId="7" xfId="0" applyFont="1" applyFill="1" applyBorder="1" applyAlignment="1">
      <alignment horizontal="left" vertical="center" wrapText="1" indent="1" readingOrder="1"/>
    </xf>
    <xf numFmtId="0" fontId="5" fillId="7" borderId="5" xfId="0" applyFont="1" applyFill="1" applyBorder="1" applyAlignment="1">
      <alignment horizontal="left" vertical="center" wrapText="1" indent="1" readingOrder="1"/>
    </xf>
    <xf numFmtId="0" fontId="5" fillId="7" borderId="6" xfId="0" applyFont="1" applyFill="1" applyBorder="1" applyAlignment="1">
      <alignment horizontal="left" vertical="center" wrapText="1" indent="1" readingOrder="1"/>
    </xf>
    <xf numFmtId="0" fontId="5" fillId="8" borderId="8" xfId="0" applyFont="1" applyFill="1" applyBorder="1" applyAlignment="1">
      <alignment horizontal="left" vertical="center" wrapText="1" indent="1" readingOrder="1"/>
    </xf>
    <xf numFmtId="0" fontId="5" fillId="8" borderId="9" xfId="0" applyFont="1" applyFill="1" applyBorder="1" applyAlignment="1">
      <alignment horizontal="left" vertical="center" wrapText="1" indent="1" readingOrder="1"/>
    </xf>
    <xf numFmtId="0" fontId="5" fillId="8" borderId="10" xfId="0" applyFont="1" applyFill="1" applyBorder="1" applyAlignment="1">
      <alignment horizontal="left" vertical="center" wrapText="1" indent="1" readingOrder="1"/>
    </xf>
    <xf numFmtId="0" fontId="5" fillId="8" borderId="12" xfId="0" applyFont="1" applyFill="1" applyBorder="1" applyAlignment="1">
      <alignment horizontal="left" vertical="center" wrapText="1" indent="1" readingOrder="1"/>
    </xf>
    <xf numFmtId="0" fontId="5" fillId="8" borderId="0" xfId="0" applyFont="1" applyFill="1" applyAlignment="1">
      <alignment horizontal="left" vertical="center" wrapText="1" indent="1" readingOrder="1"/>
    </xf>
    <xf numFmtId="0" fontId="5" fillId="8" borderId="13" xfId="0" applyFont="1" applyFill="1" applyBorder="1" applyAlignment="1">
      <alignment horizontal="left" vertical="center" wrapText="1" indent="1" readingOrder="1"/>
    </xf>
    <xf numFmtId="0" fontId="5" fillId="8" borderId="14" xfId="0" applyFont="1" applyFill="1" applyBorder="1" applyAlignment="1">
      <alignment horizontal="left" vertical="center" wrapText="1" indent="1" readingOrder="1"/>
    </xf>
    <xf numFmtId="0" fontId="5" fillId="8" borderId="1" xfId="0" applyFont="1" applyFill="1" applyBorder="1" applyAlignment="1">
      <alignment horizontal="left" vertical="center" wrapText="1" indent="1" readingOrder="1"/>
    </xf>
    <xf numFmtId="0" fontId="5" fillId="8" borderId="15" xfId="0" applyFont="1" applyFill="1" applyBorder="1" applyAlignment="1">
      <alignment horizontal="left" vertical="center" wrapText="1" indent="1" readingOrder="1"/>
    </xf>
    <xf numFmtId="0" fontId="2" fillId="0" borderId="7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164" fontId="7" fillId="5" borderId="3" xfId="0" applyNumberFormat="1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D58CB-88C4-43FC-B5B0-07E56822E8BE}">
  <dimension ref="A1:K23"/>
  <sheetViews>
    <sheetView topLeftCell="B4" zoomScale="130" zoomScaleNormal="130" workbookViewId="0">
      <selection activeCell="G8" sqref="G8"/>
    </sheetView>
  </sheetViews>
  <sheetFormatPr defaultColWidth="8.85546875" defaultRowHeight="12.75"/>
  <cols>
    <col min="1" max="1" width="5.28515625" style="1" customWidth="1"/>
    <col min="2" max="2" width="24.5703125" style="1" customWidth="1"/>
    <col min="3" max="3" width="9" style="1" customWidth="1"/>
    <col min="4" max="5" width="12.42578125" style="1" customWidth="1"/>
    <col min="6" max="6" width="13.42578125" style="1" customWidth="1"/>
    <col min="7" max="7" width="22.5703125" style="1" customWidth="1"/>
    <col min="8" max="8" width="11.42578125" style="1" customWidth="1"/>
    <col min="9" max="9" width="10.28515625" style="1" customWidth="1"/>
    <col min="10" max="16384" width="8.85546875" style="1"/>
  </cols>
  <sheetData>
    <row r="1" spans="1:11">
      <c r="A1" s="36" t="s">
        <v>48</v>
      </c>
      <c r="B1" s="36"/>
      <c r="C1" s="36"/>
      <c r="D1" s="36"/>
      <c r="E1" s="36"/>
      <c r="F1" s="36"/>
      <c r="G1" s="36"/>
      <c r="H1" s="36"/>
      <c r="I1" s="36"/>
    </row>
    <row r="2" spans="1:11">
      <c r="A2" s="36" t="s">
        <v>29</v>
      </c>
      <c r="B2" s="36"/>
      <c r="C2" s="36"/>
      <c r="D2" s="36"/>
      <c r="E2" s="36"/>
      <c r="F2" s="36"/>
      <c r="G2" s="36"/>
      <c r="H2" s="36"/>
      <c r="I2" s="36"/>
    </row>
    <row r="3" spans="1:11">
      <c r="A3" s="37" t="s">
        <v>56</v>
      </c>
      <c r="B3" s="37"/>
      <c r="C3" s="37"/>
      <c r="D3" s="37"/>
      <c r="E3" s="37"/>
      <c r="F3" s="37"/>
      <c r="G3" s="37"/>
      <c r="H3" s="37"/>
      <c r="I3" s="37"/>
    </row>
    <row r="4" spans="1:11" ht="21.6" customHeight="1">
      <c r="A4" s="38" t="s">
        <v>2</v>
      </c>
      <c r="B4" s="40" t="s">
        <v>3</v>
      </c>
      <c r="C4" s="38" t="s">
        <v>4</v>
      </c>
      <c r="D4" s="40" t="s">
        <v>1</v>
      </c>
      <c r="E4" s="40"/>
      <c r="F4" s="40"/>
      <c r="G4" s="40" t="s">
        <v>0</v>
      </c>
      <c r="H4" s="41" t="s">
        <v>5</v>
      </c>
      <c r="I4" s="41" t="s">
        <v>28</v>
      </c>
    </row>
    <row r="5" spans="1:11" ht="25.5">
      <c r="A5" s="39"/>
      <c r="B5" s="40"/>
      <c r="C5" s="39"/>
      <c r="D5" s="2" t="s">
        <v>6</v>
      </c>
      <c r="E5" s="2" t="s">
        <v>7</v>
      </c>
      <c r="F5" s="2" t="s">
        <v>8</v>
      </c>
      <c r="G5" s="40"/>
      <c r="H5" s="41"/>
      <c r="I5" s="41"/>
      <c r="K5" s="23"/>
    </row>
    <row r="6" spans="1:11" s="3" customFormat="1" ht="18" customHeight="1">
      <c r="A6" s="42" t="s">
        <v>9</v>
      </c>
      <c r="B6" s="42"/>
      <c r="C6" s="42"/>
      <c r="D6" s="42"/>
      <c r="E6" s="42"/>
      <c r="F6" s="42"/>
      <c r="G6" s="42"/>
      <c r="H6" s="42"/>
      <c r="I6" s="43"/>
    </row>
    <row r="7" spans="1:11" ht="100.5" customHeight="1">
      <c r="A7" s="4">
        <v>1</v>
      </c>
      <c r="B7" s="5" t="s">
        <v>57</v>
      </c>
      <c r="C7" s="6">
        <v>20</v>
      </c>
      <c r="D7" s="31" t="s">
        <v>59</v>
      </c>
      <c r="E7" s="31" t="s">
        <v>61</v>
      </c>
      <c r="F7" s="31" t="s">
        <v>60</v>
      </c>
      <c r="G7" s="31" t="s">
        <v>71</v>
      </c>
      <c r="H7" s="6">
        <v>75</v>
      </c>
      <c r="I7" s="7">
        <f>H7*C7/100</f>
        <v>15</v>
      </c>
      <c r="J7" s="30" t="s">
        <v>41</v>
      </c>
    </row>
    <row r="8" spans="1:11" ht="171" customHeight="1">
      <c r="A8" s="7">
        <v>2</v>
      </c>
      <c r="B8" s="5" t="s">
        <v>58</v>
      </c>
      <c r="C8" s="9">
        <v>20</v>
      </c>
      <c r="D8" s="31" t="s">
        <v>65</v>
      </c>
      <c r="E8" s="31" t="s">
        <v>67</v>
      </c>
      <c r="F8" s="31" t="s">
        <v>66</v>
      </c>
      <c r="G8" s="31" t="s">
        <v>72</v>
      </c>
      <c r="H8" s="9">
        <v>100</v>
      </c>
      <c r="I8" s="7">
        <f t="shared" ref="I8:I10" si="0">H8*C8/100</f>
        <v>20</v>
      </c>
      <c r="J8" s="30" t="s">
        <v>41</v>
      </c>
    </row>
    <row r="9" spans="1:11" ht="21.75" customHeight="1">
      <c r="A9" s="7">
        <v>3</v>
      </c>
      <c r="B9" s="8" t="s">
        <v>10</v>
      </c>
      <c r="C9" s="10">
        <v>15</v>
      </c>
      <c r="D9" s="11" t="s">
        <v>36</v>
      </c>
      <c r="E9" s="11" t="s">
        <v>37</v>
      </c>
      <c r="F9" s="11" t="s">
        <v>32</v>
      </c>
      <c r="G9" s="11" t="s">
        <v>68</v>
      </c>
      <c r="H9" s="11">
        <v>100</v>
      </c>
      <c r="I9" s="7">
        <f t="shared" si="0"/>
        <v>15</v>
      </c>
      <c r="J9" s="30" t="s">
        <v>46</v>
      </c>
    </row>
    <row r="10" spans="1:11" ht="38.25">
      <c r="A10" s="12">
        <v>4</v>
      </c>
      <c r="B10" s="19" t="s">
        <v>31</v>
      </c>
      <c r="C10" s="11">
        <v>15</v>
      </c>
      <c r="D10" s="11" t="s">
        <v>38</v>
      </c>
      <c r="E10" s="11" t="s">
        <v>39</v>
      </c>
      <c r="F10" s="11" t="s">
        <v>37</v>
      </c>
      <c r="G10" s="11" t="s">
        <v>69</v>
      </c>
      <c r="H10" s="11">
        <v>100</v>
      </c>
      <c r="I10" s="7">
        <f t="shared" si="0"/>
        <v>15</v>
      </c>
      <c r="J10" s="30" t="s">
        <v>45</v>
      </c>
    </row>
    <row r="11" spans="1:11" s="3" customFormat="1" ht="16.899999999999999" customHeight="1">
      <c r="A11" s="44" t="s">
        <v>14</v>
      </c>
      <c r="B11" s="44"/>
      <c r="C11" s="44"/>
      <c r="D11" s="44"/>
      <c r="E11" s="44"/>
      <c r="F11" s="44"/>
      <c r="G11" s="44"/>
      <c r="H11" s="44"/>
      <c r="I11" s="45"/>
      <c r="J11" s="29"/>
    </row>
    <row r="12" spans="1:11" ht="43.5" customHeight="1">
      <c r="A12" s="12">
        <v>5</v>
      </c>
      <c r="B12" s="19" t="s">
        <v>34</v>
      </c>
      <c r="C12" s="26">
        <v>15</v>
      </c>
      <c r="D12" s="32" t="s">
        <v>40</v>
      </c>
      <c r="E12" s="33"/>
      <c r="F12" s="34"/>
      <c r="G12" s="25"/>
      <c r="H12" s="26"/>
      <c r="I12" s="27"/>
      <c r="J12" s="23" t="s">
        <v>53</v>
      </c>
    </row>
    <row r="13" spans="1:11" ht="26.45" customHeight="1">
      <c r="A13" s="12">
        <v>6</v>
      </c>
      <c r="B13" s="19" t="s">
        <v>35</v>
      </c>
      <c r="C13" s="26">
        <v>15</v>
      </c>
      <c r="D13" s="32" t="s">
        <v>40</v>
      </c>
      <c r="E13" s="33"/>
      <c r="F13" s="34"/>
      <c r="G13" s="28"/>
      <c r="H13" s="26"/>
      <c r="I13" s="27"/>
      <c r="J13" s="23" t="s">
        <v>53</v>
      </c>
    </row>
    <row r="14" spans="1:11">
      <c r="A14" s="21"/>
      <c r="B14" s="22" t="s">
        <v>15</v>
      </c>
      <c r="C14" s="22">
        <v>100</v>
      </c>
      <c r="D14" s="21"/>
      <c r="E14" s="21"/>
      <c r="F14" s="21"/>
      <c r="G14" s="21"/>
      <c r="H14" s="21"/>
      <c r="I14" s="22">
        <f>(I7+I8+I9+I10)*100/70</f>
        <v>92.857142857142861</v>
      </c>
    </row>
    <row r="15" spans="1:11" ht="14.45" customHeight="1">
      <c r="A15" s="46" t="s">
        <v>16</v>
      </c>
      <c r="B15" s="47"/>
      <c r="C15" s="47"/>
      <c r="D15" s="47"/>
      <c r="E15" s="47"/>
      <c r="F15" s="47"/>
      <c r="G15" s="48"/>
      <c r="H15" s="52" t="s">
        <v>70</v>
      </c>
      <c r="I15" s="53"/>
    </row>
    <row r="16" spans="1:11">
      <c r="A16" s="13"/>
      <c r="B16" s="13"/>
      <c r="C16" s="13"/>
      <c r="D16" s="13"/>
      <c r="E16" s="13"/>
      <c r="F16" s="13"/>
      <c r="G16" s="13"/>
    </row>
    <row r="17" spans="2:8" ht="45.6" customHeight="1">
      <c r="B17" s="35" t="s">
        <v>17</v>
      </c>
      <c r="C17" s="35"/>
      <c r="D17" s="35"/>
      <c r="E17" s="35"/>
      <c r="F17" s="35"/>
      <c r="G17" s="35"/>
      <c r="H17" s="35"/>
    </row>
    <row r="18" spans="2:8" ht="5.45" customHeight="1"/>
    <row r="19" spans="2:8" ht="13.9" customHeight="1">
      <c r="B19" s="14" t="s">
        <v>18</v>
      </c>
      <c r="C19" s="54" t="s">
        <v>19</v>
      </c>
      <c r="D19" s="55"/>
      <c r="E19" s="55"/>
      <c r="F19" s="56"/>
    </row>
    <row r="20" spans="2:8">
      <c r="B20" s="15" t="s">
        <v>20</v>
      </c>
      <c r="C20" s="57"/>
      <c r="D20" s="58"/>
      <c r="E20" s="58"/>
      <c r="F20" s="59"/>
    </row>
    <row r="21" spans="2:8" ht="15" customHeight="1">
      <c r="B21" s="16" t="s">
        <v>21</v>
      </c>
      <c r="C21" s="60" t="s">
        <v>22</v>
      </c>
      <c r="D21" s="61"/>
      <c r="E21" s="61"/>
      <c r="F21" s="62"/>
    </row>
    <row r="22" spans="2:8" ht="12.6" customHeight="1">
      <c r="B22" s="17" t="s">
        <v>23</v>
      </c>
      <c r="C22" s="63" t="s">
        <v>24</v>
      </c>
      <c r="D22" s="64"/>
      <c r="E22" s="64"/>
      <c r="F22" s="65"/>
    </row>
    <row r="23" spans="2:8" ht="19.899999999999999" customHeight="1">
      <c r="B23" s="18" t="s">
        <v>25</v>
      </c>
      <c r="C23" s="49" t="s">
        <v>26</v>
      </c>
      <c r="D23" s="50"/>
      <c r="E23" s="50"/>
      <c r="F23" s="51"/>
    </row>
  </sheetData>
  <mergeCells count="22">
    <mergeCell ref="C23:F23"/>
    <mergeCell ref="H15:I15"/>
    <mergeCell ref="C19:F19"/>
    <mergeCell ref="C20:F20"/>
    <mergeCell ref="C21:F21"/>
    <mergeCell ref="C22:F22"/>
    <mergeCell ref="D12:F12"/>
    <mergeCell ref="D13:F13"/>
    <mergeCell ref="B17:H17"/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A6:I6"/>
    <mergeCell ref="A11:I11"/>
    <mergeCell ref="A15:G15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8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F8A74-0FAE-4C96-A4CB-6D61F2B66F52}">
  <dimension ref="A1:W23"/>
  <sheetViews>
    <sheetView tabSelected="1" view="pageBreakPreview" topLeftCell="A4" zoomScaleNormal="100" zoomScaleSheetLayoutView="100" workbookViewId="0">
      <selection activeCell="I14" sqref="I14"/>
    </sheetView>
  </sheetViews>
  <sheetFormatPr defaultColWidth="8.85546875" defaultRowHeight="12.75"/>
  <cols>
    <col min="1" max="1" width="5.28515625" style="1" customWidth="1"/>
    <col min="2" max="2" width="33.85546875" style="1" customWidth="1"/>
    <col min="3" max="3" width="9" style="1" customWidth="1"/>
    <col min="4" max="4" width="12.42578125" style="1" customWidth="1"/>
    <col min="5" max="5" width="14" style="1" customWidth="1"/>
    <col min="6" max="6" width="13.42578125" style="1" customWidth="1"/>
    <col min="7" max="7" width="36.28515625" style="1" customWidth="1"/>
    <col min="8" max="8" width="11.42578125" style="1" customWidth="1"/>
    <col min="9" max="9" width="10.28515625" style="1" customWidth="1"/>
    <col min="10" max="13" width="8.85546875" style="1"/>
    <col min="14" max="14" width="0.28515625" style="1" customWidth="1"/>
    <col min="15" max="18" width="8.85546875" style="1" hidden="1" customWidth="1"/>
    <col min="19" max="21" width="8.85546875" style="1"/>
    <col min="22" max="22" width="6.140625" style="1" customWidth="1"/>
    <col min="23" max="23" width="8.85546875" style="1" hidden="1" customWidth="1"/>
    <col min="24" max="16384" width="8.85546875" style="1"/>
  </cols>
  <sheetData>
    <row r="1" spans="1:11">
      <c r="A1" s="36" t="s">
        <v>49</v>
      </c>
      <c r="B1" s="36"/>
      <c r="C1" s="36"/>
      <c r="D1" s="36"/>
      <c r="E1" s="36"/>
      <c r="F1" s="36"/>
      <c r="G1" s="36"/>
      <c r="H1" s="36"/>
      <c r="I1" s="36"/>
    </row>
    <row r="2" spans="1:11">
      <c r="A2" s="36" t="s">
        <v>30</v>
      </c>
      <c r="B2" s="36"/>
      <c r="C2" s="36"/>
      <c r="D2" s="36"/>
      <c r="E2" s="36"/>
      <c r="F2" s="36"/>
      <c r="G2" s="36"/>
      <c r="H2" s="36"/>
      <c r="I2" s="36"/>
    </row>
    <row r="3" spans="1:11">
      <c r="A3" s="37" t="s">
        <v>56</v>
      </c>
      <c r="B3" s="37"/>
      <c r="C3" s="37"/>
      <c r="D3" s="37"/>
      <c r="E3" s="37"/>
      <c r="F3" s="37"/>
      <c r="G3" s="37"/>
      <c r="H3" s="37"/>
      <c r="I3" s="37"/>
    </row>
    <row r="4" spans="1:11" ht="21.6" customHeight="1">
      <c r="A4" s="38" t="s">
        <v>2</v>
      </c>
      <c r="B4" s="40" t="s">
        <v>3</v>
      </c>
      <c r="C4" s="38" t="s">
        <v>4</v>
      </c>
      <c r="D4" s="40" t="s">
        <v>1</v>
      </c>
      <c r="E4" s="40"/>
      <c r="F4" s="40"/>
      <c r="G4" s="40" t="s">
        <v>0</v>
      </c>
      <c r="H4" s="41" t="s">
        <v>5</v>
      </c>
      <c r="I4" s="41" t="s">
        <v>28</v>
      </c>
    </row>
    <row r="5" spans="1:11" ht="25.5">
      <c r="A5" s="39"/>
      <c r="B5" s="40"/>
      <c r="C5" s="39"/>
      <c r="D5" s="2" t="s">
        <v>6</v>
      </c>
      <c r="E5" s="2" t="s">
        <v>7</v>
      </c>
      <c r="F5" s="2" t="s">
        <v>8</v>
      </c>
      <c r="G5" s="40"/>
      <c r="H5" s="41"/>
      <c r="I5" s="41"/>
      <c r="K5" s="23"/>
    </row>
    <row r="6" spans="1:11" s="3" customFormat="1" ht="18" customHeight="1">
      <c r="A6" s="42" t="s">
        <v>9</v>
      </c>
      <c r="B6" s="42"/>
      <c r="C6" s="42"/>
      <c r="D6" s="42"/>
      <c r="E6" s="42"/>
      <c r="F6" s="42"/>
      <c r="G6" s="42"/>
      <c r="H6" s="42"/>
      <c r="I6" s="43"/>
    </row>
    <row r="7" spans="1:11" ht="62.25" customHeight="1">
      <c r="A7" s="4">
        <v>1</v>
      </c>
      <c r="B7" s="5" t="s">
        <v>57</v>
      </c>
      <c r="C7" s="6">
        <v>20</v>
      </c>
      <c r="D7" s="6" t="s">
        <v>54</v>
      </c>
      <c r="E7" s="6" t="s">
        <v>55</v>
      </c>
      <c r="F7" s="6" t="s">
        <v>11</v>
      </c>
      <c r="G7" s="6" t="s">
        <v>74</v>
      </c>
      <c r="H7" s="6">
        <v>100</v>
      </c>
      <c r="I7" s="7">
        <f>H7*C7/100</f>
        <v>20</v>
      </c>
      <c r="J7" s="30" t="s">
        <v>41</v>
      </c>
    </row>
    <row r="8" spans="1:11" ht="153.75" customHeight="1">
      <c r="A8" s="7">
        <v>2</v>
      </c>
      <c r="B8" s="5" t="s">
        <v>58</v>
      </c>
      <c r="C8" s="9">
        <v>20</v>
      </c>
      <c r="D8" s="6" t="s">
        <v>64</v>
      </c>
      <c r="E8" s="6" t="s">
        <v>63</v>
      </c>
      <c r="F8" s="6" t="s">
        <v>62</v>
      </c>
      <c r="G8" s="6" t="s">
        <v>73</v>
      </c>
      <c r="H8" s="9">
        <v>0</v>
      </c>
      <c r="I8" s="7">
        <f>H8*C8/100</f>
        <v>0</v>
      </c>
      <c r="J8" s="30" t="s">
        <v>41</v>
      </c>
    </row>
    <row r="9" spans="1:11" ht="27" customHeight="1">
      <c r="A9" s="7">
        <v>3</v>
      </c>
      <c r="B9" s="8" t="s">
        <v>10</v>
      </c>
      <c r="C9" s="10">
        <v>15</v>
      </c>
      <c r="D9" s="66" t="s">
        <v>27</v>
      </c>
      <c r="E9" s="67"/>
      <c r="F9" s="68"/>
      <c r="G9" s="6" t="s">
        <v>75</v>
      </c>
      <c r="H9" s="11">
        <v>99.55</v>
      </c>
      <c r="I9" s="12">
        <f>H9*C9/100</f>
        <v>14.932499999999999</v>
      </c>
      <c r="J9" s="30" t="s">
        <v>47</v>
      </c>
    </row>
    <row r="10" spans="1:11" ht="25.5">
      <c r="A10" s="12">
        <v>4</v>
      </c>
      <c r="B10" s="19" t="s">
        <v>31</v>
      </c>
      <c r="C10" s="11">
        <v>15</v>
      </c>
      <c r="D10" s="6" t="s">
        <v>11</v>
      </c>
      <c r="E10" s="6" t="s">
        <v>12</v>
      </c>
      <c r="F10" s="6" t="s">
        <v>13</v>
      </c>
      <c r="G10" s="6" t="s">
        <v>13</v>
      </c>
      <c r="H10" s="11">
        <v>100</v>
      </c>
      <c r="I10" s="12">
        <f>H10*C10/100</f>
        <v>15</v>
      </c>
      <c r="J10" s="30" t="s">
        <v>45</v>
      </c>
    </row>
    <row r="11" spans="1:11" s="3" customFormat="1" ht="16.899999999999999" customHeight="1">
      <c r="A11" s="44" t="s">
        <v>14</v>
      </c>
      <c r="B11" s="44"/>
      <c r="C11" s="44"/>
      <c r="D11" s="44"/>
      <c r="E11" s="44"/>
      <c r="F11" s="44"/>
      <c r="G11" s="44"/>
      <c r="H11" s="44"/>
      <c r="I11" s="45"/>
      <c r="J11" s="30"/>
    </row>
    <row r="12" spans="1:11" ht="48" customHeight="1">
      <c r="A12" s="12">
        <v>5</v>
      </c>
      <c r="B12" s="19" t="s">
        <v>34</v>
      </c>
      <c r="C12" s="11">
        <v>15</v>
      </c>
      <c r="D12" s="11" t="s">
        <v>50</v>
      </c>
      <c r="E12" s="11" t="s">
        <v>51</v>
      </c>
      <c r="F12" s="11" t="s">
        <v>52</v>
      </c>
      <c r="G12" s="20" t="s">
        <v>77</v>
      </c>
      <c r="H12" s="11">
        <v>100</v>
      </c>
      <c r="I12" s="12">
        <f t="shared" ref="I12:I13" si="0">H12*C12/100</f>
        <v>15</v>
      </c>
      <c r="J12" s="30" t="s">
        <v>44</v>
      </c>
    </row>
    <row r="13" spans="1:11" ht="26.45" customHeight="1">
      <c r="A13" s="12">
        <v>6</v>
      </c>
      <c r="B13" s="19" t="s">
        <v>35</v>
      </c>
      <c r="C13" s="11">
        <v>15</v>
      </c>
      <c r="D13" s="11" t="s">
        <v>42</v>
      </c>
      <c r="E13" s="11" t="s">
        <v>43</v>
      </c>
      <c r="F13" s="11" t="s">
        <v>33</v>
      </c>
      <c r="G13" s="24" t="s">
        <v>76</v>
      </c>
      <c r="H13" s="11">
        <v>67.75</v>
      </c>
      <c r="I13" s="12">
        <f t="shared" si="0"/>
        <v>10.1625</v>
      </c>
      <c r="J13" s="30" t="s">
        <v>44</v>
      </c>
    </row>
    <row r="14" spans="1:11">
      <c r="A14" s="21"/>
      <c r="B14" s="22" t="s">
        <v>15</v>
      </c>
      <c r="C14" s="22">
        <v>100</v>
      </c>
      <c r="D14" s="21"/>
      <c r="E14" s="21"/>
      <c r="F14" s="21"/>
      <c r="G14" s="21"/>
      <c r="H14" s="21"/>
      <c r="I14" s="69">
        <f>I7+I8+I9+I10+I12+I13</f>
        <v>75.094999999999999</v>
      </c>
    </row>
    <row r="15" spans="1:11" ht="14.45" customHeight="1">
      <c r="A15" s="46" t="s">
        <v>16</v>
      </c>
      <c r="B15" s="47"/>
      <c r="C15" s="47"/>
      <c r="D15" s="47"/>
      <c r="E15" s="47"/>
      <c r="F15" s="47"/>
      <c r="G15" s="48"/>
      <c r="H15" s="52" t="s">
        <v>78</v>
      </c>
      <c r="I15" s="53"/>
    </row>
    <row r="16" spans="1:11">
      <c r="A16" s="13"/>
      <c r="B16" s="13"/>
      <c r="C16" s="13"/>
      <c r="D16" s="13"/>
      <c r="E16" s="13"/>
      <c r="F16" s="13"/>
      <c r="G16" s="13"/>
    </row>
    <row r="17" spans="2:8" ht="45.6" customHeight="1">
      <c r="B17" s="35" t="s">
        <v>17</v>
      </c>
      <c r="C17" s="35"/>
      <c r="D17" s="35"/>
      <c r="E17" s="35"/>
      <c r="F17" s="35"/>
      <c r="G17" s="35"/>
      <c r="H17" s="35"/>
    </row>
    <row r="18" spans="2:8" ht="5.45" customHeight="1"/>
    <row r="19" spans="2:8" ht="13.9" customHeight="1">
      <c r="B19" s="14" t="s">
        <v>18</v>
      </c>
      <c r="C19" s="54" t="s">
        <v>19</v>
      </c>
      <c r="D19" s="55"/>
      <c r="E19" s="55"/>
      <c r="F19" s="56"/>
    </row>
    <row r="20" spans="2:8">
      <c r="B20" s="15" t="s">
        <v>20</v>
      </c>
      <c r="C20" s="57"/>
      <c r="D20" s="58"/>
      <c r="E20" s="58"/>
      <c r="F20" s="59"/>
    </row>
    <row r="21" spans="2:8" ht="15" customHeight="1">
      <c r="B21" s="16" t="s">
        <v>21</v>
      </c>
      <c r="C21" s="60" t="s">
        <v>22</v>
      </c>
      <c r="D21" s="61"/>
      <c r="E21" s="61"/>
      <c r="F21" s="62"/>
    </row>
    <row r="22" spans="2:8" ht="12" customHeight="1">
      <c r="B22" s="17" t="s">
        <v>23</v>
      </c>
      <c r="C22" s="63" t="s">
        <v>24</v>
      </c>
      <c r="D22" s="64"/>
      <c r="E22" s="64"/>
      <c r="F22" s="65"/>
    </row>
    <row r="23" spans="2:8" ht="19.899999999999999" customHeight="1">
      <c r="B23" s="18" t="s">
        <v>25</v>
      </c>
      <c r="C23" s="49" t="s">
        <v>26</v>
      </c>
      <c r="D23" s="50"/>
      <c r="E23" s="50"/>
      <c r="F23" s="51"/>
    </row>
  </sheetData>
  <mergeCells count="21">
    <mergeCell ref="B17:H17"/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A6:I6"/>
    <mergeCell ref="D9:F9"/>
    <mergeCell ref="A11:I11"/>
    <mergeCell ref="A15:G15"/>
    <mergeCell ref="H15:I15"/>
    <mergeCell ref="C19:F19"/>
    <mergeCell ref="C20:F20"/>
    <mergeCell ref="C21:F21"/>
    <mergeCell ref="C22:F22"/>
    <mergeCell ref="C23:F23"/>
  </mergeCells>
  <phoneticPr fontId="11" type="noConversion"/>
  <pageMargins left="0.25" right="0.25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81764-7BAA-4F75-B183-33200CBE41C9}">
  <dimension ref="A3"/>
  <sheetViews>
    <sheetView workbookViewId="0">
      <selection activeCell="A3" sqref="A3"/>
    </sheetView>
  </sheetViews>
  <sheetFormatPr defaultRowHeight="15"/>
  <sheetData>
    <row r="3" spans="1:1">
      <c r="A3">
        <f>6-28/28*100</f>
        <v>-94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รายงานผลรอบ 6 เดือน</vt:lpstr>
      <vt:lpstr>รายงานผลรอบ 12 เดือน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sureporn wathin</cp:lastModifiedBy>
  <cp:lastPrinted>2024-10-04T03:05:50Z</cp:lastPrinted>
  <dcterms:created xsi:type="dcterms:W3CDTF">2021-03-04T09:20:22Z</dcterms:created>
  <dcterms:modified xsi:type="dcterms:W3CDTF">2024-10-16T09:34:37Z</dcterms:modified>
</cp:coreProperties>
</file>