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 activeTab="2"/>
  </bookViews>
  <sheets>
    <sheet name="M.1" sheetId="1" r:id="rId1"/>
    <sheet name="ตัวอย่าง (2)" sheetId="2" r:id="rId2"/>
    <sheet name="พ.ย.63" sheetId="3" r:id="rId3"/>
  </sheets>
  <externalReferences>
    <externalReference r:id="rId4"/>
  </externalReferences>
  <definedNames>
    <definedName name="____DAT2" localSheetId="0">'[1]ครุภัณฑ์ ลงนาม-เบิกจ่าย'!#REF!</definedName>
    <definedName name="____DAT2" localSheetId="1">'[1]ครุภัณฑ์ ลงนาม-เบิกจ่าย'!#REF!</definedName>
    <definedName name="____DAT2" localSheetId="2">'[1]ครุภัณฑ์ ลงนาม-เบิกจ่าย'!#REF!</definedName>
    <definedName name="____DAT2">'[1]ครุภัณฑ์ ลงนาม-เบิกจ่าย'!#REF!</definedName>
    <definedName name="____DAT3" localSheetId="0">'[1]ครุภัณฑ์ ลงนาม-เบิกจ่าย'!#REF!</definedName>
    <definedName name="____DAT3" localSheetId="1">'[1]ครุภัณฑ์ ลงนาม-เบิกจ่าย'!#REF!</definedName>
    <definedName name="____DAT3" localSheetId="2">'[1]ครุภัณฑ์ ลงนาม-เบิกจ่าย'!#REF!</definedName>
    <definedName name="____DAT3">'[1]ครุภัณฑ์ ลงนาม-เบิกจ่าย'!#REF!</definedName>
    <definedName name="___DAT2" localSheetId="0">'[1]ครุภัณฑ์ ลงนาม-เบิกจ่าย'!#REF!</definedName>
    <definedName name="___DAT2" localSheetId="1">'[1]ครุภัณฑ์ ลงนาม-เบิกจ่าย'!#REF!</definedName>
    <definedName name="___DAT2" localSheetId="2">'[1]ครุภัณฑ์ ลงนาม-เบิกจ่าย'!#REF!</definedName>
    <definedName name="___DAT2">'[1]ครุภัณฑ์ ลงนาม-เบิกจ่าย'!#REF!</definedName>
    <definedName name="___DAT3" localSheetId="0">'[1]ครุภัณฑ์ ลงนาม-เบิกจ่าย'!#REF!</definedName>
    <definedName name="___DAT3" localSheetId="1">'[1]ครุภัณฑ์ ลงนาม-เบิกจ่าย'!#REF!</definedName>
    <definedName name="___DAT3" localSheetId="2">'[1]ครุภัณฑ์ ลงนาม-เบิกจ่าย'!#REF!</definedName>
    <definedName name="___DAT3">'[1]ครุภัณฑ์ ลงนาม-เบิกจ่าย'!#REF!</definedName>
    <definedName name="__DAT2" localSheetId="0">'[1]ครุภัณฑ์ ลงนาม-เบิกจ่าย'!#REF!</definedName>
    <definedName name="__DAT2" localSheetId="1">'[1]ครุภัณฑ์ ลงนาม-เบิกจ่าย'!#REF!</definedName>
    <definedName name="__DAT2" localSheetId="2">'[1]ครุภัณฑ์ ลงนาม-เบิกจ่าย'!#REF!</definedName>
    <definedName name="__DAT2">'[1]ครุภัณฑ์ ลงนาม-เบิกจ่าย'!#REF!</definedName>
    <definedName name="__DAT3" localSheetId="0">'[1]ครุภัณฑ์ ลงนาม-เบิกจ่าย'!#REF!</definedName>
    <definedName name="__DAT3" localSheetId="1">'[1]ครุภัณฑ์ ลงนาม-เบิกจ่าย'!#REF!</definedName>
    <definedName name="__DAT3" localSheetId="2">'[1]ครุภัณฑ์ ลงนาม-เบิกจ่าย'!#REF!</definedName>
    <definedName name="__DAT3">'[1]ครุภัณฑ์ ลงนาม-เบิกจ่าย'!#REF!</definedName>
    <definedName name="_DAT2" localSheetId="0">'[1]ครุภัณฑ์ ลงนาม-เบิกจ่าย'!#REF!</definedName>
    <definedName name="_DAT2" localSheetId="1">'[1]ครุภัณฑ์ ลงนาม-เบิกจ่าย'!#REF!</definedName>
    <definedName name="_DAT2" localSheetId="2">'[1]ครุภัณฑ์ ลงนาม-เบิกจ่าย'!#REF!</definedName>
    <definedName name="_DAT2">'[1]ครุภัณฑ์ ลงนาม-เบิกจ่าย'!#REF!</definedName>
    <definedName name="_DAT3" localSheetId="0">'[1]ครุภัณฑ์ ลงนาม-เบิกจ่าย'!#REF!</definedName>
    <definedName name="_DAT3" localSheetId="1">'[1]ครุภัณฑ์ ลงนาม-เบิกจ่าย'!#REF!</definedName>
    <definedName name="_DAT3" localSheetId="2">'[1]ครุภัณฑ์ ลงนาม-เบิกจ่าย'!#REF!</definedName>
    <definedName name="_DAT3">'[1]ครุภัณฑ์ ลงนาม-เบิกจ่าย'!#REF!</definedName>
    <definedName name="A" localSheetId="0">#REF!</definedName>
    <definedName name="A" localSheetId="1">#REF!</definedName>
    <definedName name="A" localSheetId="2">#REF!</definedName>
    <definedName name="A">#REF!</definedName>
    <definedName name="D" localSheetId="0">#REF!</definedName>
    <definedName name="D" localSheetId="1">#REF!</definedName>
    <definedName name="D" localSheetId="2">#REF!</definedName>
    <definedName name="D">#REF!</definedName>
    <definedName name="_xlnm.Print_Area" localSheetId="0">M.1!$A$1:$AP$36</definedName>
    <definedName name="_xlnm.Print_Area" localSheetId="1">'ตัวอย่าง (2)'!$A$1:$AP$36</definedName>
    <definedName name="_xlnm.Print_Area" localSheetId="2">พ.ย.63!$A$1:$AP$36</definedName>
    <definedName name="_xlnm.Print_Area">#REF!</definedName>
    <definedName name="PRINT_AREA_MI" localSheetId="0">#REF!</definedName>
    <definedName name="PRINT_AREA_MI" localSheetId="1">#REF!</definedName>
    <definedName name="PRINT_AREA_MI" localSheetId="2">#REF!</definedName>
    <definedName name="PRINT_AREA_MI">#REF!</definedName>
    <definedName name="_xlnm.Print_Titles" localSheetId="0">M.1!$5:$5</definedName>
    <definedName name="_xlnm.Print_Titles" localSheetId="1">'ตัวอย่าง (2)'!$5:$5</definedName>
    <definedName name="_xlnm.Print_Titles" localSheetId="2">พ.ย.63!$5:$5</definedName>
    <definedName name="T01_" localSheetId="0">#REF!</definedName>
    <definedName name="T01_" localSheetId="1">#REF!</definedName>
    <definedName name="T01_" localSheetId="2">#REF!</definedName>
    <definedName name="T01_">#REF!</definedName>
    <definedName name="TEST2" localSheetId="0">'[1]ครุภัณฑ์ ลงนาม-เบิกจ่าย'!#REF!</definedName>
    <definedName name="TEST2" localSheetId="1">'[1]ครุภัณฑ์ ลงนาม-เบิกจ่าย'!#REF!</definedName>
    <definedName name="TEST2" localSheetId="2">'[1]ครุภัณฑ์ ลงนาม-เบิกจ่าย'!#REF!</definedName>
    <definedName name="TEST2">'[1]ครุภัณฑ์ ลงนาม-เบิกจ่าย'!#REF!</definedName>
    <definedName name="TEST3" localSheetId="0">'[1]ครุภัณฑ์ ลงนาม-เบิกจ่าย'!#REF!</definedName>
    <definedName name="TEST3" localSheetId="1">'[1]ครุภัณฑ์ ลงนาม-เบิกจ่าย'!#REF!</definedName>
    <definedName name="TEST3" localSheetId="2">'[1]ครุภัณฑ์ ลงนาม-เบิกจ่าย'!#REF!</definedName>
    <definedName name="TEST3">'[1]ครุภัณฑ์ ลงนาม-เบิกจ่าย'!#REF!</definedName>
    <definedName name="TEST4" localSheetId="0">'[1]ครุภัณฑ์ ลงนาม-เบิกจ่าย'!#REF!</definedName>
    <definedName name="TEST4" localSheetId="1">'[1]ครุภัณฑ์ ลงนาม-เบิกจ่าย'!#REF!</definedName>
    <definedName name="TEST4" localSheetId="2">'[1]ครุภัณฑ์ ลงนาม-เบิกจ่าย'!#REF!</definedName>
    <definedName name="TEST4">'[1]ครุภัณฑ์ ลงนาม-เบิกจ่าย'!#REF!</definedName>
    <definedName name="vg" localSheetId="0">#REF!</definedName>
    <definedName name="vg" localSheetId="1">#REF!</definedName>
    <definedName name="vg" localSheetId="2">#REF!</definedName>
    <definedName name="vg">#REF!</definedName>
    <definedName name="X" localSheetId="0">#REF!</definedName>
    <definedName name="X" localSheetId="1">#REF!</definedName>
    <definedName name="X" localSheetId="2">#REF!</definedName>
    <definedName name="X">#REF!</definedName>
    <definedName name="Z" localSheetId="0">#REF!</definedName>
    <definedName name="Z" localSheetId="1">#REF!</definedName>
    <definedName name="Z" localSheetId="2">#REF!</definedName>
    <definedName name="Z">#REF!</definedName>
    <definedName name="กก" localSheetId="0">#REF!</definedName>
    <definedName name="กก" localSheetId="1">#REF!</definedName>
    <definedName name="กก" localSheetId="2">#REF!</definedName>
    <definedName name="กก">#REF!</definedName>
    <definedName name="กนฟาว" localSheetId="0">#REF!</definedName>
    <definedName name="กนฟาว" localSheetId="1">#REF!</definedName>
    <definedName name="กนฟาว" localSheetId="2">#REF!</definedName>
    <definedName name="กนฟาว">#REF!</definedName>
    <definedName name="ก่าเวร" localSheetId="0">#REF!</definedName>
    <definedName name="ก่าเวร" localSheetId="1">#REF!</definedName>
    <definedName name="ก่าเวร" localSheetId="2">#REF!</definedName>
    <definedName name="ก่าเวร">#REF!</definedName>
    <definedName name="ด" localSheetId="0">#REF!</definedName>
    <definedName name="ด" localSheetId="1">#REF!</definedName>
    <definedName name="ด" localSheetId="2">#REF!</definedName>
    <definedName name="ด">#REF!</definedName>
    <definedName name="สตร." localSheetId="0">#REF!</definedName>
    <definedName name="สตร." localSheetId="1">#REF!</definedName>
    <definedName name="สตร." localSheetId="2">#REF!</definedName>
    <definedName name="สตร.">#REF!</definedName>
    <definedName name="สรำน" localSheetId="0">#REF!</definedName>
    <definedName name="สรำน" localSheetId="1">#REF!</definedName>
    <definedName name="สรำน" localSheetId="2">#REF!</definedName>
    <definedName name="สรำน">#REF!</definedName>
    <definedName name="สเรพ" localSheetId="0">#REF!</definedName>
    <definedName name="สเรพ" localSheetId="1">#REF!</definedName>
    <definedName name="สเรพ" localSheetId="2">#REF!</definedName>
    <definedName name="สเรพ">#REF!</definedName>
    <definedName name="หก">'[1]ครุภัณฑ์ ลงนาม-เบิกจ่าย'!#REF!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M36" i="3" l="1"/>
  <c r="AM34" i="3"/>
  <c r="AM32" i="3"/>
  <c r="AM30" i="3"/>
  <c r="AM27" i="3"/>
  <c r="AM25" i="3"/>
  <c r="AM23" i="3"/>
  <c r="AM21" i="3"/>
  <c r="AM18" i="3"/>
  <c r="AM16" i="3"/>
  <c r="AM14" i="3"/>
  <c r="AM12" i="3"/>
  <c r="U34" i="3"/>
  <c r="U32" i="3"/>
  <c r="U30" i="3"/>
  <c r="U27" i="3"/>
  <c r="U25" i="3"/>
  <c r="U23" i="3"/>
  <c r="U21" i="3"/>
  <c r="U18" i="3"/>
  <c r="U16" i="3"/>
  <c r="U14" i="3"/>
  <c r="U12" i="3"/>
  <c r="U36" i="3"/>
  <c r="S36" i="3" l="1"/>
  <c r="T35" i="3" s="1"/>
  <c r="Q36" i="3"/>
  <c r="R35" i="3" s="1"/>
  <c r="S35" i="3"/>
  <c r="Q35" i="3"/>
  <c r="B35" i="3"/>
  <c r="S34" i="3"/>
  <c r="T33" i="3" s="1"/>
  <c r="Q34" i="3"/>
  <c r="R33" i="3" s="1"/>
  <c r="S33" i="3"/>
  <c r="Q33" i="3"/>
  <c r="B33" i="3"/>
  <c r="S32" i="3"/>
  <c r="T31" i="3" s="1"/>
  <c r="Q32" i="3"/>
  <c r="S31" i="3"/>
  <c r="R31" i="3"/>
  <c r="Q31" i="3"/>
  <c r="B31" i="3"/>
  <c r="B29" i="3"/>
  <c r="S27" i="3"/>
  <c r="T26" i="3" s="1"/>
  <c r="Q27" i="3"/>
  <c r="S26" i="3"/>
  <c r="Q26" i="3"/>
  <c r="S12" i="3"/>
  <c r="S11" i="3"/>
  <c r="T28" i="3" l="1"/>
  <c r="R26" i="3"/>
  <c r="T11" i="3"/>
  <c r="R28" i="3"/>
  <c r="R10" i="3" s="1"/>
  <c r="R9" i="3" s="1"/>
  <c r="B35" i="1"/>
  <c r="B33" i="1"/>
  <c r="B31" i="1"/>
  <c r="B29" i="1"/>
  <c r="AM36" i="2"/>
  <c r="AK36" i="2"/>
  <c r="AI36" i="2"/>
  <c r="AG36" i="2"/>
  <c r="AE36" i="2"/>
  <c r="AC36" i="2"/>
  <c r="AA36" i="2"/>
  <c r="Y36" i="2"/>
  <c r="W36" i="2"/>
  <c r="U36" i="2"/>
  <c r="S36" i="2"/>
  <c r="Q36" i="2"/>
  <c r="AM35" i="2"/>
  <c r="AN35" i="2" s="1"/>
  <c r="AK35" i="2"/>
  <c r="AL35" i="2" s="1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AM34" i="2"/>
  <c r="AK34" i="2"/>
  <c r="AI34" i="2"/>
  <c r="AG34" i="2"/>
  <c r="AE34" i="2"/>
  <c r="AC34" i="2"/>
  <c r="AA34" i="2"/>
  <c r="Y34" i="2"/>
  <c r="W34" i="2"/>
  <c r="U34" i="2"/>
  <c r="S34" i="2"/>
  <c r="Q34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AM32" i="2"/>
  <c r="AK32" i="2"/>
  <c r="AI32" i="2"/>
  <c r="AG32" i="2"/>
  <c r="AE32" i="2"/>
  <c r="AC32" i="2"/>
  <c r="AA32" i="2"/>
  <c r="Y32" i="2"/>
  <c r="W32" i="2"/>
  <c r="U32" i="2"/>
  <c r="S32" i="2"/>
  <c r="Q32" i="2"/>
  <c r="AN31" i="2"/>
  <c r="AM31" i="2"/>
  <c r="AL31" i="2"/>
  <c r="AK31" i="2"/>
  <c r="AJ31" i="2"/>
  <c r="AI31" i="2"/>
  <c r="AH31" i="2"/>
  <c r="AG31" i="2"/>
  <c r="AF31" i="2"/>
  <c r="AE31" i="2"/>
  <c r="AD31" i="2"/>
  <c r="AC31" i="2"/>
  <c r="AB31" i="2"/>
  <c r="AA31" i="2"/>
  <c r="Z31" i="2"/>
  <c r="Y31" i="2"/>
  <c r="X31" i="2"/>
  <c r="X28" i="2" s="1"/>
  <c r="W31" i="2"/>
  <c r="V31" i="2"/>
  <c r="U31" i="2"/>
  <c r="T31" i="2"/>
  <c r="T28" i="2" s="1"/>
  <c r="S31" i="2"/>
  <c r="R31" i="2"/>
  <c r="Q31" i="2"/>
  <c r="AM30" i="2"/>
  <c r="AN29" i="2" s="1"/>
  <c r="AN28" i="2" s="1"/>
  <c r="AK30" i="2"/>
  <c r="AI30" i="2"/>
  <c r="AJ29" i="2" s="1"/>
  <c r="AJ28" i="2" s="1"/>
  <c r="AG30" i="2"/>
  <c r="AE30" i="2"/>
  <c r="AF29" i="2" s="1"/>
  <c r="AF28" i="2" s="1"/>
  <c r="AC30" i="2"/>
  <c r="AA30" i="2"/>
  <c r="AB29" i="2" s="1"/>
  <c r="AB28" i="2" s="1"/>
  <c r="AM29" i="2"/>
  <c r="AK29" i="2"/>
  <c r="AL29" i="2" s="1"/>
  <c r="AL28" i="2" s="1"/>
  <c r="AI29" i="2"/>
  <c r="AG29" i="2"/>
  <c r="AH29" i="2" s="1"/>
  <c r="AH28" i="2" s="1"/>
  <c r="AE29" i="2"/>
  <c r="AC29" i="2"/>
  <c r="AD29" i="2" s="1"/>
  <c r="AD28" i="2" s="1"/>
  <c r="AA29" i="2"/>
  <c r="Z28" i="2"/>
  <c r="V28" i="2"/>
  <c r="R28" i="2"/>
  <c r="AM27" i="2"/>
  <c r="AK27" i="2"/>
  <c r="AL26" i="2" s="1"/>
  <c r="AI27" i="2"/>
  <c r="AG27" i="2"/>
  <c r="AH26" i="2" s="1"/>
  <c r="AE27" i="2"/>
  <c r="AC27" i="2"/>
  <c r="AD26" i="2" s="1"/>
  <c r="AA27" i="2"/>
  <c r="Y27" i="2"/>
  <c r="Z26" i="2" s="1"/>
  <c r="W27" i="2"/>
  <c r="U27" i="2"/>
  <c r="V26" i="2" s="1"/>
  <c r="V10" i="2" s="1"/>
  <c r="V9" i="2" s="1"/>
  <c r="S27" i="2"/>
  <c r="Q27" i="2"/>
  <c r="R26" i="2" s="1"/>
  <c r="R10" i="2" s="1"/>
  <c r="R9" i="2" s="1"/>
  <c r="AM26" i="2"/>
  <c r="AN26" i="2" s="1"/>
  <c r="AK26" i="2"/>
  <c r="AI26" i="2"/>
  <c r="AJ26" i="2" s="1"/>
  <c r="AG26" i="2"/>
  <c r="AE26" i="2"/>
  <c r="AF26" i="2" s="1"/>
  <c r="AC26" i="2"/>
  <c r="AA26" i="2"/>
  <c r="AB26" i="2" s="1"/>
  <c r="Y26" i="2"/>
  <c r="W26" i="2"/>
  <c r="X26" i="2" s="1"/>
  <c r="U26" i="2"/>
  <c r="S26" i="2"/>
  <c r="T26" i="2" s="1"/>
  <c r="Q26" i="2"/>
  <c r="AM25" i="2"/>
  <c r="AN24" i="2"/>
  <c r="AM24" i="2"/>
  <c r="AM23" i="2"/>
  <c r="AN22" i="2" s="1"/>
  <c r="AK23" i="2"/>
  <c r="AI23" i="2"/>
  <c r="AJ22" i="2" s="1"/>
  <c r="AG23" i="2"/>
  <c r="AE23" i="2"/>
  <c r="AF22" i="2" s="1"/>
  <c r="AC23" i="2"/>
  <c r="AA23" i="2"/>
  <c r="AB22" i="2" s="1"/>
  <c r="Y23" i="2"/>
  <c r="U23" i="2"/>
  <c r="V22" i="2" s="1"/>
  <c r="AM22" i="2"/>
  <c r="AK22" i="2"/>
  <c r="AL22" i="2" s="1"/>
  <c r="AI22" i="2"/>
  <c r="AG22" i="2"/>
  <c r="AH22" i="2" s="1"/>
  <c r="AE22" i="2"/>
  <c r="AC22" i="2"/>
  <c r="AD22" i="2" s="1"/>
  <c r="AA22" i="2"/>
  <c r="Y22" i="2"/>
  <c r="Z22" i="2" s="1"/>
  <c r="U22" i="2"/>
  <c r="AM21" i="2"/>
  <c r="AK21" i="2"/>
  <c r="AL20" i="2" s="1"/>
  <c r="AI21" i="2"/>
  <c r="AG21" i="2"/>
  <c r="AH20" i="2" s="1"/>
  <c r="AE21" i="2"/>
  <c r="AC21" i="2"/>
  <c r="AD20" i="2" s="1"/>
  <c r="AA21" i="2"/>
  <c r="Y21" i="2"/>
  <c r="Z20" i="2" s="1"/>
  <c r="Z19" i="2" s="1"/>
  <c r="W21" i="2"/>
  <c r="U21" i="2"/>
  <c r="V20" i="2" s="1"/>
  <c r="AM20" i="2"/>
  <c r="AN20" i="2" s="1"/>
  <c r="AK20" i="2"/>
  <c r="AI20" i="2"/>
  <c r="AJ20" i="2" s="1"/>
  <c r="AG20" i="2"/>
  <c r="AE20" i="2"/>
  <c r="AF20" i="2" s="1"/>
  <c r="AC20" i="2"/>
  <c r="AA20" i="2"/>
  <c r="AB20" i="2" s="1"/>
  <c r="AB19" i="2" s="1"/>
  <c r="Y20" i="2"/>
  <c r="W20" i="2"/>
  <c r="X20" i="2" s="1"/>
  <c r="X19" i="2" s="1"/>
  <c r="U20" i="2"/>
  <c r="AM18" i="2"/>
  <c r="AK18" i="2"/>
  <c r="AI18" i="2"/>
  <c r="AG18" i="2"/>
  <c r="AE18" i="2"/>
  <c r="AC18" i="2"/>
  <c r="AA18" i="2"/>
  <c r="Y18" i="2"/>
  <c r="W18" i="2"/>
  <c r="U18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AM16" i="2"/>
  <c r="AN15" i="2" s="1"/>
  <c r="AK16" i="2"/>
  <c r="AI16" i="2"/>
  <c r="AJ15" i="2" s="1"/>
  <c r="AG16" i="2"/>
  <c r="AE16" i="2"/>
  <c r="AF15" i="2" s="1"/>
  <c r="AC16" i="2"/>
  <c r="AA16" i="2"/>
  <c r="AB15" i="2" s="1"/>
  <c r="Y16" i="2"/>
  <c r="W16" i="2"/>
  <c r="X15" i="2" s="1"/>
  <c r="AM15" i="2"/>
  <c r="AK15" i="2"/>
  <c r="AL15" i="2" s="1"/>
  <c r="AI15" i="2"/>
  <c r="AG15" i="2"/>
  <c r="AH15" i="2" s="1"/>
  <c r="AE15" i="2"/>
  <c r="AC15" i="2"/>
  <c r="AD15" i="2" s="1"/>
  <c r="AA15" i="2"/>
  <c r="Y15" i="2"/>
  <c r="Z15" i="2" s="1"/>
  <c r="W15" i="2"/>
  <c r="AM14" i="2"/>
  <c r="AN13" i="2" s="1"/>
  <c r="AK14" i="2"/>
  <c r="AL13" i="2" s="1"/>
  <c r="AM13" i="2"/>
  <c r="AK13" i="2"/>
  <c r="AM12" i="2"/>
  <c r="AK12" i="2"/>
  <c r="AL11" i="2" s="1"/>
  <c r="AI12" i="2"/>
  <c r="AG12" i="2"/>
  <c r="AH11" i="2" s="1"/>
  <c r="AE12" i="2"/>
  <c r="AC12" i="2"/>
  <c r="AD11" i="2" s="1"/>
  <c r="AA12" i="2"/>
  <c r="Y12" i="2"/>
  <c r="Z11" i="2" s="1"/>
  <c r="Z10" i="2" s="1"/>
  <c r="Z9" i="2" s="1"/>
  <c r="W12" i="2"/>
  <c r="S12" i="2"/>
  <c r="T11" i="2" s="1"/>
  <c r="AM11" i="2"/>
  <c r="AN11" i="2" s="1"/>
  <c r="AK11" i="2"/>
  <c r="AI11" i="2"/>
  <c r="AJ11" i="2" s="1"/>
  <c r="AG11" i="2"/>
  <c r="AE11" i="2"/>
  <c r="AF11" i="2" s="1"/>
  <c r="AC11" i="2"/>
  <c r="AA11" i="2"/>
  <c r="AB11" i="2" s="1"/>
  <c r="Y11" i="2"/>
  <c r="W11" i="2"/>
  <c r="X11" i="2" s="1"/>
  <c r="S11" i="2"/>
  <c r="T10" i="3" l="1"/>
  <c r="T9" i="3" s="1"/>
  <c r="AH19" i="2"/>
  <c r="AN19" i="2"/>
  <c r="AN10" i="2" s="1"/>
  <c r="AN9" i="2" s="1"/>
  <c r="AH10" i="2"/>
  <c r="AH9" i="2" s="1"/>
  <c r="X10" i="2"/>
  <c r="X9" i="2" s="1"/>
  <c r="AF19" i="2"/>
  <c r="AF10" i="2" s="1"/>
  <c r="AF9" i="2" s="1"/>
  <c r="T10" i="2"/>
  <c r="T9" i="2" s="1"/>
  <c r="AB10" i="2"/>
  <c r="AB9" i="2" s="1"/>
  <c r="AJ10" i="2"/>
  <c r="AJ9" i="2" s="1"/>
  <c r="AD19" i="2"/>
  <c r="AD10" i="2" s="1"/>
  <c r="AD9" i="2" s="1"/>
  <c r="AL19" i="2"/>
  <c r="AL10" i="2" s="1"/>
  <c r="AL9" i="2" s="1"/>
  <c r="AJ19" i="2"/>
  <c r="U31" i="1"/>
  <c r="U32" i="1"/>
  <c r="U33" i="1"/>
  <c r="U34" i="1"/>
  <c r="U35" i="1"/>
  <c r="U36" i="1"/>
  <c r="U23" i="1"/>
  <c r="U22" i="1"/>
  <c r="U21" i="1"/>
  <c r="U20" i="1"/>
  <c r="V20" i="1" l="1"/>
  <c r="V22" i="1"/>
  <c r="V33" i="1"/>
  <c r="V35" i="1"/>
  <c r="V31" i="1"/>
  <c r="U18" i="1"/>
  <c r="U17" i="1"/>
  <c r="V28" i="1" l="1"/>
  <c r="V17" i="1"/>
  <c r="AM36" i="1"/>
  <c r="AK36" i="1"/>
  <c r="AI36" i="1"/>
  <c r="AG36" i="1"/>
  <c r="AE36" i="1"/>
  <c r="AC36" i="1"/>
  <c r="AA36" i="1"/>
  <c r="Y36" i="1"/>
  <c r="W36" i="1"/>
  <c r="S36" i="1"/>
  <c r="Q36" i="1"/>
  <c r="AM35" i="1"/>
  <c r="AK35" i="1"/>
  <c r="AI35" i="1"/>
  <c r="AG35" i="1"/>
  <c r="AE35" i="1"/>
  <c r="AC35" i="1"/>
  <c r="AA35" i="1"/>
  <c r="Y35" i="1"/>
  <c r="W35" i="1"/>
  <c r="S35" i="1"/>
  <c r="Q35" i="1"/>
  <c r="AM34" i="1"/>
  <c r="AK34" i="1"/>
  <c r="AI34" i="1"/>
  <c r="AG34" i="1"/>
  <c r="AE34" i="1"/>
  <c r="AC34" i="1"/>
  <c r="AA34" i="1"/>
  <c r="Y34" i="1"/>
  <c r="W34" i="1"/>
  <c r="S34" i="1"/>
  <c r="Q34" i="1"/>
  <c r="AM33" i="1"/>
  <c r="AK33" i="1"/>
  <c r="AI33" i="1"/>
  <c r="AG33" i="1"/>
  <c r="AE33" i="1"/>
  <c r="AC33" i="1"/>
  <c r="AA33" i="1"/>
  <c r="Y33" i="1"/>
  <c r="W33" i="1"/>
  <c r="S33" i="1"/>
  <c r="Q33" i="1"/>
  <c r="AM32" i="1"/>
  <c r="AK32" i="1"/>
  <c r="AI32" i="1"/>
  <c r="AG32" i="1"/>
  <c r="AE32" i="1"/>
  <c r="AC32" i="1"/>
  <c r="AA32" i="1"/>
  <c r="Y32" i="1"/>
  <c r="W32" i="1"/>
  <c r="S32" i="1"/>
  <c r="Q32" i="1"/>
  <c r="AM31" i="1"/>
  <c r="AK31" i="1"/>
  <c r="AI31" i="1"/>
  <c r="AG31" i="1"/>
  <c r="AE31" i="1"/>
  <c r="AC31" i="1"/>
  <c r="AA31" i="1"/>
  <c r="Y31" i="1"/>
  <c r="W31" i="1"/>
  <c r="S31" i="1"/>
  <c r="Q31" i="1"/>
  <c r="AM30" i="1"/>
  <c r="AK30" i="1"/>
  <c r="AI30" i="1"/>
  <c r="AG30" i="1"/>
  <c r="AE30" i="1"/>
  <c r="AC30" i="1"/>
  <c r="AA30" i="1"/>
  <c r="AM29" i="1"/>
  <c r="AK29" i="1"/>
  <c r="AI29" i="1"/>
  <c r="AG29" i="1"/>
  <c r="AE29" i="1"/>
  <c r="AC29" i="1"/>
  <c r="AA29" i="1"/>
  <c r="AM27" i="1"/>
  <c r="AK27" i="1"/>
  <c r="AI27" i="1"/>
  <c r="AG27" i="1"/>
  <c r="AE27" i="1"/>
  <c r="AC27" i="1"/>
  <c r="AA27" i="1"/>
  <c r="Y27" i="1"/>
  <c r="W27" i="1"/>
  <c r="U27" i="1"/>
  <c r="S27" i="1"/>
  <c r="Q27" i="1"/>
  <c r="AM26" i="1"/>
  <c r="AK26" i="1"/>
  <c r="AI26" i="1"/>
  <c r="AG26" i="1"/>
  <c r="AE26" i="1"/>
  <c r="AC26" i="1"/>
  <c r="AA26" i="1"/>
  <c r="Y26" i="1"/>
  <c r="W26" i="1"/>
  <c r="U26" i="1"/>
  <c r="S26" i="1"/>
  <c r="Q26" i="1"/>
  <c r="AM25" i="1"/>
  <c r="AM24" i="1"/>
  <c r="AN24" i="1" s="1"/>
  <c r="AM23" i="1"/>
  <c r="AK23" i="1"/>
  <c r="AI23" i="1"/>
  <c r="AG23" i="1"/>
  <c r="AE23" i="1"/>
  <c r="AC23" i="1"/>
  <c r="AA23" i="1"/>
  <c r="Y23" i="1"/>
  <c r="AM22" i="1"/>
  <c r="AN22" i="1" s="1"/>
  <c r="AK22" i="1"/>
  <c r="AI22" i="1"/>
  <c r="AG22" i="1"/>
  <c r="AE22" i="1"/>
  <c r="AF22" i="1" s="1"/>
  <c r="AC22" i="1"/>
  <c r="AD22" i="1" s="1"/>
  <c r="AA22" i="1"/>
  <c r="Y22" i="1"/>
  <c r="Z22" i="1" s="1"/>
  <c r="AM21" i="1"/>
  <c r="AK21" i="1"/>
  <c r="AI21" i="1"/>
  <c r="AG21" i="1"/>
  <c r="AE21" i="1"/>
  <c r="AC21" i="1"/>
  <c r="AA21" i="1"/>
  <c r="Y21" i="1"/>
  <c r="W21" i="1"/>
  <c r="AM20" i="1"/>
  <c r="AK20" i="1"/>
  <c r="AI20" i="1"/>
  <c r="AG20" i="1"/>
  <c r="AE20" i="1"/>
  <c r="AC20" i="1"/>
  <c r="AA20" i="1"/>
  <c r="Y20" i="1"/>
  <c r="W20" i="1"/>
  <c r="AM18" i="1"/>
  <c r="AK18" i="1"/>
  <c r="AI18" i="1"/>
  <c r="AG18" i="1"/>
  <c r="AE18" i="1"/>
  <c r="AC18" i="1"/>
  <c r="AA18" i="1"/>
  <c r="Y18" i="1"/>
  <c r="W18" i="1"/>
  <c r="AM17" i="1"/>
  <c r="AK17" i="1"/>
  <c r="AI17" i="1"/>
  <c r="AG17" i="1"/>
  <c r="AE17" i="1"/>
  <c r="AC17" i="1"/>
  <c r="AA17" i="1"/>
  <c r="Y17" i="1"/>
  <c r="W17" i="1"/>
  <c r="AM16" i="1"/>
  <c r="AK16" i="1"/>
  <c r="AI16" i="1"/>
  <c r="AG16" i="1"/>
  <c r="AE16" i="1"/>
  <c r="AC16" i="1"/>
  <c r="AA16" i="1"/>
  <c r="Y16" i="1"/>
  <c r="W16" i="1"/>
  <c r="AM15" i="1"/>
  <c r="AK15" i="1"/>
  <c r="AI15" i="1"/>
  <c r="AG15" i="1"/>
  <c r="AE15" i="1"/>
  <c r="AC15" i="1"/>
  <c r="AA15" i="1"/>
  <c r="Y15" i="1"/>
  <c r="W15" i="1"/>
  <c r="AM14" i="1"/>
  <c r="AK14" i="1"/>
  <c r="AM13" i="1"/>
  <c r="AK13" i="1"/>
  <c r="AM12" i="1"/>
  <c r="AK12" i="1"/>
  <c r="AI12" i="1"/>
  <c r="AG12" i="1"/>
  <c r="AE12" i="1"/>
  <c r="AC12" i="1"/>
  <c r="AA12" i="1"/>
  <c r="Y12" i="1"/>
  <c r="W12" i="1"/>
  <c r="S12" i="1"/>
  <c r="AM11" i="1"/>
  <c r="AK11" i="1"/>
  <c r="AI11" i="1"/>
  <c r="AG11" i="1"/>
  <c r="AE11" i="1"/>
  <c r="AC11" i="1"/>
  <c r="AA11" i="1"/>
  <c r="Y11" i="1"/>
  <c r="W11" i="1"/>
  <c r="S11" i="1"/>
  <c r="AH17" i="1" l="1"/>
  <c r="AD15" i="1"/>
  <c r="AL20" i="1"/>
  <c r="AL22" i="1"/>
  <c r="AL19" i="1" s="1"/>
  <c r="AB26" i="1"/>
  <c r="AB15" i="1"/>
  <c r="AD26" i="1"/>
  <c r="AJ29" i="1"/>
  <c r="AB29" i="1"/>
  <c r="AN15" i="1"/>
  <c r="Z15" i="1"/>
  <c r="AH20" i="1"/>
  <c r="AH19" i="1" s="1"/>
  <c r="AN11" i="1"/>
  <c r="R31" i="1"/>
  <c r="X11" i="1"/>
  <c r="X20" i="1"/>
  <c r="X19" i="1" s="1"/>
  <c r="AN20" i="1"/>
  <c r="AN19" i="1" s="1"/>
  <c r="AF29" i="1"/>
  <c r="AN29" i="1"/>
  <c r="T31" i="1"/>
  <c r="AB33" i="1"/>
  <c r="AH31" i="1"/>
  <c r="X17" i="1"/>
  <c r="AB20" i="1"/>
  <c r="X33" i="1"/>
  <c r="AF11" i="1"/>
  <c r="AL11" i="1"/>
  <c r="AL17" i="1"/>
  <c r="Z20" i="1"/>
  <c r="Z19" i="1" s="1"/>
  <c r="AB31" i="1"/>
  <c r="T35" i="1"/>
  <c r="AJ35" i="1"/>
  <c r="R26" i="1"/>
  <c r="Z26" i="1"/>
  <c r="AH26" i="1"/>
  <c r="AL33" i="1"/>
  <c r="AN17" i="1"/>
  <c r="AJ26" i="1"/>
  <c r="AF35" i="1"/>
  <c r="T26" i="1"/>
  <c r="AN33" i="1"/>
  <c r="Z17" i="1"/>
  <c r="AD20" i="1"/>
  <c r="AB22" i="1"/>
  <c r="V26" i="1"/>
  <c r="V10" i="1" s="1"/>
  <c r="AL26" i="1"/>
  <c r="AD29" i="1"/>
  <c r="Z31" i="1"/>
  <c r="R35" i="1"/>
  <c r="AH35" i="1"/>
  <c r="AH15" i="1"/>
  <c r="AL35" i="1"/>
  <c r="AN35" i="1"/>
  <c r="X35" i="1"/>
  <c r="AF33" i="1"/>
  <c r="AJ31" i="1"/>
  <c r="AL31" i="1"/>
  <c r="AB17" i="1"/>
  <c r="AJ20" i="1"/>
  <c r="AH11" i="1"/>
  <c r="X15" i="1"/>
  <c r="AF20" i="1"/>
  <c r="AF19" i="1" s="1"/>
  <c r="R33" i="1"/>
  <c r="AH33" i="1"/>
  <c r="Z35" i="1"/>
  <c r="AD11" i="1"/>
  <c r="T11" i="1"/>
  <c r="AJ11" i="1"/>
  <c r="AL15" i="1"/>
  <c r="AJ15" i="1"/>
  <c r="AD33" i="1"/>
  <c r="T33" i="1"/>
  <c r="AJ33" i="1"/>
  <c r="AB35" i="1"/>
  <c r="AD19" i="1"/>
  <c r="AH29" i="1"/>
  <c r="AB11" i="1"/>
  <c r="AF26" i="1"/>
  <c r="AL13" i="1"/>
  <c r="AF17" i="1"/>
  <c r="AJ22" i="1"/>
  <c r="X26" i="1"/>
  <c r="AN26" i="1"/>
  <c r="AL29" i="1"/>
  <c r="AN31" i="1"/>
  <c r="AF31" i="1"/>
  <c r="X31" i="1"/>
  <c r="AD35" i="1"/>
  <c r="AD17" i="1"/>
  <c r="AH22" i="1"/>
  <c r="Z11" i="1"/>
  <c r="AN13" i="1"/>
  <c r="AF15" i="1"/>
  <c r="AJ17" i="1"/>
  <c r="AD31" i="1"/>
  <c r="Z33" i="1"/>
  <c r="AB19" i="1" l="1"/>
  <c r="AJ19" i="1"/>
  <c r="X28" i="1"/>
  <c r="X10" i="1" s="1"/>
  <c r="X9" i="1" s="1"/>
  <c r="AB28" i="1"/>
  <c r="AB10" i="1" s="1"/>
  <c r="AB9" i="1" s="1"/>
  <c r="T28" i="1"/>
  <c r="T10" i="1" s="1"/>
  <c r="T9" i="1" s="1"/>
  <c r="AD28" i="1"/>
  <c r="AD10" i="1" s="1"/>
  <c r="AD9" i="1" s="1"/>
  <c r="AF28" i="1"/>
  <c r="AF10" i="1" s="1"/>
  <c r="AF9" i="1" s="1"/>
  <c r="R28" i="1"/>
  <c r="R10" i="1" s="1"/>
  <c r="R9" i="1" s="1"/>
  <c r="Z28" i="1"/>
  <c r="AN28" i="1"/>
  <c r="AN10" i="1" s="1"/>
  <c r="AH28" i="1"/>
  <c r="AH10" i="1" s="1"/>
  <c r="AH9" i="1" s="1"/>
  <c r="AL28" i="1"/>
  <c r="AJ28" i="1"/>
  <c r="AN9" i="1" l="1"/>
  <c r="V9" i="1"/>
  <c r="Z10" i="1"/>
  <c r="Z9" i="1" s="1"/>
  <c r="AJ10" i="1"/>
  <c r="AJ9" i="1" s="1"/>
  <c r="AL10" i="1"/>
  <c r="AL9" i="1" s="1"/>
</calcChain>
</file>

<file path=xl/sharedStrings.xml><?xml version="1.0" encoding="utf-8"?>
<sst xmlns="http://schemas.openxmlformats.org/spreadsheetml/2006/main" count="420" uniqueCount="68">
  <si>
    <t>แบบ M1</t>
  </si>
  <si>
    <t>โครงการ/กิจกรรม/ขั้นตอน</t>
  </si>
  <si>
    <t>เป้าหมายการดำเนินงาน</t>
  </si>
  <si>
    <t>แผน/ผลสะสม ถึงเดือน ต.ค. 62</t>
  </si>
  <si>
    <t>แผน/ผลสะสม ถึงเดือน พ.ย. 62</t>
  </si>
  <si>
    <t>แผน/ผลสะสม ถึงเดือน ม.ค. 63</t>
  </si>
  <si>
    <t>แผน/ผลสะสม ถึงเดือน ก.พ. 63</t>
  </si>
  <si>
    <t>แผน/ผลสะสม ถึงเดือน มี.ค. 63</t>
  </si>
  <si>
    <t>แผน/ผลสะสม ถึงเดือน เม.ย. 63</t>
  </si>
  <si>
    <t>แผน/ผลสะสม ถึงเดือน พ.ค. 63</t>
  </si>
  <si>
    <t>แผน/ผลสะสม ถึงเดือน มิ.ย. 63</t>
  </si>
  <si>
    <t>แผน/ผลสะสม ถึงเดือน ก.ค. 63</t>
  </si>
  <si>
    <t>แผน/ผลสะสม ถึงเดือน ..... 63</t>
  </si>
  <si>
    <t>แผน/ผลสะสม 12 เดือน</t>
  </si>
  <si>
    <t>เหตุผลการดำเนินงานที่ต่ำกว่าแผน</t>
  </si>
  <si>
    <t>ปริมาณงาน</t>
  </si>
  <si>
    <t>หน่วยนับ</t>
  </si>
  <si>
    <t>แผน/ผล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</si>
  <si>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</si>
  <si>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</si>
  <si>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</si>
  <si>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</si>
  <si>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</si>
  <si>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</si>
  <si>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</si>
  <si>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</si>
  <si>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</si>
  <si>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</si>
  <si>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</si>
  <si>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</si>
  <si>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</si>
  <si>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</si>
  <si>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</si>
  <si>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</si>
  <si>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งาน</t>
  </si>
  <si>
    <t>%</t>
  </si>
  <si>
    <t>กิจกรรม : การบูรณาการงานในส่วนภูมิภาค</t>
  </si>
  <si>
    <t>กิจกรรมย่อย :  การบูรณาการงานในส่วนภูมิภาค</t>
  </si>
  <si>
    <t>ครั้ง</t>
  </si>
  <si>
    <t>แผน</t>
  </si>
  <si>
    <t>ผล</t>
  </si>
  <si>
    <t>5. การบริหารจัดการศูนย์ข้อมูลด้านการเกษตรและสหกรณ์ของจังหวัด</t>
  </si>
  <si>
    <t xml:space="preserve">   5.1 การจัดการข้อมูลบนเว็บไซต์สำนักงานเกษตรและสหกรณ์จังหวัด</t>
  </si>
  <si>
    <t>(https://www.opsmoac.go.th/about-moac_province)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</si>
  <si>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ณ สนง.กษ.จว.</t>
  </si>
  <si>
    <t>6. การจัดทำฐานข้อมูลการบริหารจัดการสินค้าเกษตรที่สำคัญ</t>
  </si>
  <si>
    <t>7. การดำเนินงานของศูนย์ติดตามและแก้ไขปัญหาภัยพิบัติด้านการเกษตร</t>
  </si>
  <si>
    <t xml:space="preserve">   7.1 จัดทำแผนป้องกันและบรรเทาสาธารณภัยด้านการเกษตร (ภัยแล้ง,อุทกภัย)</t>
  </si>
  <si>
    <t>เล่ม</t>
  </si>
  <si>
    <t xml:space="preserve">   7.3 สรุปผลการแจ้งเตือนภัย/ประชาสัมพันธ์ด้านการเกษตร</t>
  </si>
  <si>
    <t xml:space="preserve">    7.4 รายงานสถานการณ์ภัยและการให้ความช่วยเหลือ</t>
  </si>
  <si>
    <t>สำนักงานเกษตรและสหกรณ์จังหวัด</t>
  </si>
  <si>
    <t>3. จัดทำแผนปฏิบัติการด้านการเกษตรและสหกรณ์ของจังหวัด ประจำปีงบประมาณ พ.ศ. 2564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</si>
  <si>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2564</t>
  </si>
  <si>
    <t>2. จัดทำแผนพัฒนาการเกษตรและสหกรณ์ของจังหวัด/กลุ่มจังหวัด (ปี พ.ศ.2561 - 2565)</t>
  </si>
  <si>
    <t>แผน/ผลสะสม ถึงเดือน ธ.ค. 64</t>
  </si>
  <si>
    <t xml:space="preserve">   5.2  การจัดทำข้อมูลพื้นฐานด้านการเกษตร ข้อมูลทั่วไปของจังหวัด</t>
  </si>
  <si>
    <t>1. ประชุมคณะอนุกรรมการพัฒนาการเกษตรและสหกรณ์ระดับจังหวัด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</si>
  <si>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</si>
  <si>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>แบบรายงานผลการดำเนินงานตามแผนการปฏิบัติงาน ประจำปีงบประมาณ พ.ศ. 2564</t>
  </si>
  <si>
    <t>ข้อมูลตั้งแต่วันที่  1 ตุลาคม  2563  -  .....................................................</t>
  </si>
  <si>
    <t>(www.provinfo.opsmoac.go.th)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</si>
  <si>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
         ณ สนง.กษ.จว.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</si>
  <si>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
    ประจำปีงบประมาณ พ.ศ. 2564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</si>
  <si>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
        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</si>
  <si>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 xml:space="preserve">   7.4 รายงานสถานการณ์ภัยและการให้ความช่วยเหลือ</t>
  </si>
  <si>
    <t>-</t>
  </si>
  <si>
    <t>ข้อมูลตั้งแต่วันที่  1 ตุลาคม 2563  -  30 พฤศจิกายน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</si>
</sst>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[Red]#,##0"/>
    <numFmt numFmtId="188" formatCode="_-* #,##0_-;\-* #,##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20"/>
      <name val="TH SarabunPSK"/>
      <family val="2"/>
    </font>
    <font>
      <sz val="20"/>
      <name val="TH SarabunPSK"/>
      <family val="2"/>
    </font>
    <font>
      <sz val="14"/>
      <name val="CordiaUPC"/>
      <family val="2"/>
      <charset val="222"/>
    </font>
    <font>
      <sz val="16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232">
    <xf numFmtId="0" fontId="0" fillId="0" borderId="0" xfId="0"/>
    <xf numFmtId="0" fontId="3" fillId="2" borderId="0" xfId="2" applyFont="1" applyFill="1" applyBorder="1" applyAlignment="1">
      <alignment vertical="top"/>
    </xf>
    <xf numFmtId="0" fontId="2" fillId="2" borderId="1" xfId="2" applyFont="1" applyFill="1" applyBorder="1" applyAlignment="1">
      <alignment horizontal="center" vertical="top"/>
    </xf>
    <xf numFmtId="0" fontId="2" fillId="2" borderId="1" xfId="2" applyFont="1" applyFill="1" applyBorder="1" applyAlignment="1">
      <alignment horizontal="right" vertical="top"/>
    </xf>
    <xf numFmtId="0" fontId="2" fillId="2" borderId="0" xfId="2" applyFont="1" applyFill="1" applyBorder="1" applyAlignment="1">
      <alignment vertical="top"/>
    </xf>
    <xf numFmtId="0" fontId="2" fillId="2" borderId="2" xfId="3" applyFont="1" applyFill="1" applyBorder="1" applyAlignment="1">
      <alignment vertical="top"/>
    </xf>
    <xf numFmtId="0" fontId="2" fillId="2" borderId="2" xfId="2" applyFont="1" applyFill="1" applyBorder="1" applyAlignment="1">
      <alignment vertical="top"/>
    </xf>
    <xf numFmtId="49" fontId="2" fillId="2" borderId="6" xfId="3" applyNumberFormat="1" applyFont="1" applyFill="1" applyBorder="1" applyAlignment="1">
      <alignment horizontal="center" vertical="top"/>
    </xf>
    <xf numFmtId="49" fontId="2" fillId="2" borderId="8" xfId="3" applyNumberFormat="1" applyFont="1" applyFill="1" applyBorder="1" applyAlignment="1">
      <alignment horizontal="center" vertical="top"/>
    </xf>
    <xf numFmtId="49" fontId="2" fillId="2" borderId="7" xfId="3" applyNumberFormat="1" applyFont="1" applyFill="1" applyBorder="1" applyAlignment="1">
      <alignment horizontal="center" vertical="top"/>
    </xf>
    <xf numFmtId="0" fontId="2" fillId="2" borderId="17" xfId="2" applyFont="1" applyFill="1" applyBorder="1" applyAlignment="1">
      <alignment horizontal="center" vertical="top"/>
    </xf>
    <xf numFmtId="0" fontId="2" fillId="2" borderId="2" xfId="2" applyFont="1" applyFill="1" applyBorder="1" applyAlignment="1">
      <alignment horizontal="center" vertical="top"/>
    </xf>
    <xf numFmtId="0" fontId="2" fillId="2" borderId="18" xfId="3" applyFont="1" applyFill="1" applyBorder="1" applyAlignment="1">
      <alignment horizontal="left" vertical="top" wrapText="1"/>
    </xf>
    <xf numFmtId="3" fontId="2" fillId="2" borderId="18" xfId="3" applyNumberFormat="1" applyFont="1" applyFill="1" applyBorder="1" applyAlignment="1">
      <alignment horizontal="center" vertical="top" wrapText="1"/>
    </xf>
    <xf numFmtId="187" fontId="2" fillId="2" borderId="18" xfId="3" applyNumberFormat="1" applyFont="1" applyFill="1" applyBorder="1" applyAlignment="1">
      <alignment horizontal="right" vertical="top" wrapText="1"/>
    </xf>
    <xf numFmtId="187" fontId="2" fillId="2" borderId="19" xfId="3" applyNumberFormat="1" applyFont="1" applyFill="1" applyBorder="1" applyAlignment="1">
      <alignment horizontal="right" vertical="top" wrapText="1"/>
    </xf>
    <xf numFmtId="3" fontId="3" fillId="2" borderId="17" xfId="2" applyNumberFormat="1" applyFont="1" applyFill="1" applyBorder="1" applyAlignment="1">
      <alignment horizontal="right" vertical="top"/>
    </xf>
    <xf numFmtId="188" fontId="3" fillId="2" borderId="2" xfId="1" applyNumberFormat="1" applyFont="1" applyFill="1" applyBorder="1" applyAlignment="1">
      <alignment vertical="top"/>
    </xf>
    <xf numFmtId="3" fontId="5" fillId="2" borderId="2" xfId="2" applyNumberFormat="1" applyFont="1" applyFill="1" applyBorder="1" applyAlignment="1">
      <alignment horizontal="right" vertical="top"/>
    </xf>
    <xf numFmtId="188" fontId="5" fillId="2" borderId="2" xfId="1" applyNumberFormat="1" applyFont="1" applyFill="1" applyBorder="1" applyAlignment="1">
      <alignment vertical="top"/>
    </xf>
    <xf numFmtId="3" fontId="3" fillId="2" borderId="2" xfId="2" applyNumberFormat="1" applyFont="1" applyFill="1" applyBorder="1" applyAlignment="1">
      <alignment horizontal="right" vertical="top"/>
    </xf>
    <xf numFmtId="0" fontId="2" fillId="2" borderId="20" xfId="3" applyFont="1" applyFill="1" applyBorder="1" applyAlignment="1">
      <alignment horizontal="left" vertical="top" wrapText="1"/>
    </xf>
    <xf numFmtId="3" fontId="2" fillId="2" borderId="20" xfId="3" applyNumberFormat="1" applyFont="1" applyFill="1" applyBorder="1" applyAlignment="1">
      <alignment horizontal="center" vertical="top" wrapText="1"/>
    </xf>
    <xf numFmtId="187" fontId="2" fillId="2" borderId="20" xfId="3" applyNumberFormat="1" applyFont="1" applyFill="1" applyBorder="1" applyAlignment="1">
      <alignment horizontal="right" vertical="top" wrapText="1"/>
    </xf>
    <xf numFmtId="187" fontId="2" fillId="2" borderId="21" xfId="3" applyNumberFormat="1" applyFont="1" applyFill="1" applyBorder="1" applyAlignment="1">
      <alignment horizontal="right" vertical="top" wrapText="1"/>
    </xf>
    <xf numFmtId="0" fontId="3" fillId="3" borderId="20" xfId="3" applyFont="1" applyFill="1" applyBorder="1" applyAlignment="1">
      <alignment horizontal="center" vertical="top" wrapText="1"/>
    </xf>
    <xf numFmtId="188" fontId="3" fillId="3" borderId="20" xfId="1" applyNumberFormat="1" applyFont="1" applyFill="1" applyBorder="1" applyAlignment="1">
      <alignment horizontal="center" vertical="top" wrapText="1"/>
    </xf>
    <xf numFmtId="188" fontId="3" fillId="3" borderId="9" xfId="2" applyNumberFormat="1" applyFont="1" applyFill="1" applyBorder="1" applyAlignment="1">
      <alignment horizontal="right" vertical="top"/>
    </xf>
    <xf numFmtId="2" fontId="3" fillId="3" borderId="2" xfId="2" applyNumberFormat="1" applyFont="1" applyFill="1" applyBorder="1" applyAlignment="1">
      <alignment horizontal="right" vertical="top"/>
    </xf>
    <xf numFmtId="188" fontId="5" fillId="3" borderId="2" xfId="2" applyNumberFormat="1" applyFont="1" applyFill="1" applyBorder="1" applyAlignment="1">
      <alignment vertical="top"/>
    </xf>
    <xf numFmtId="2" fontId="5" fillId="3" borderId="2" xfId="2" applyNumberFormat="1" applyFont="1" applyFill="1" applyBorder="1" applyAlignment="1">
      <alignment horizontal="right" vertical="top"/>
    </xf>
    <xf numFmtId="188" fontId="3" fillId="3" borderId="2" xfId="2" applyNumberFormat="1" applyFont="1" applyFill="1" applyBorder="1" applyAlignment="1">
      <alignment horizontal="right" vertical="top"/>
    </xf>
    <xf numFmtId="188" fontId="3" fillId="3" borderId="24" xfId="1" applyNumberFormat="1" applyFont="1" applyFill="1" applyBorder="1" applyAlignment="1">
      <alignment horizontal="center" vertical="top" wrapText="1"/>
    </xf>
    <xf numFmtId="188" fontId="3" fillId="3" borderId="17" xfId="2" applyNumberFormat="1" applyFont="1" applyFill="1" applyBorder="1" applyAlignment="1">
      <alignment horizontal="right" vertical="top"/>
    </xf>
    <xf numFmtId="0" fontId="3" fillId="3" borderId="2" xfId="3" applyFont="1" applyFill="1" applyBorder="1" applyAlignment="1">
      <alignment horizontal="right" vertical="top" wrapText="1"/>
    </xf>
    <xf numFmtId="0" fontId="5" fillId="3" borderId="2" xfId="3" applyFont="1" applyFill="1" applyBorder="1" applyAlignment="1">
      <alignment vertical="top" wrapText="1"/>
    </xf>
    <xf numFmtId="0" fontId="3" fillId="2" borderId="20" xfId="3" applyFont="1" applyFill="1" applyBorder="1" applyAlignment="1">
      <alignment horizontal="center" vertical="top" wrapText="1"/>
    </xf>
    <xf numFmtId="0" fontId="3" fillId="2" borderId="20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center" vertical="top" wrapText="1"/>
    </xf>
    <xf numFmtId="188" fontId="3" fillId="0" borderId="9" xfId="2" applyNumberFormat="1" applyFont="1" applyFill="1" applyBorder="1" applyAlignment="1">
      <alignment horizontal="right" vertical="top"/>
    </xf>
    <xf numFmtId="0" fontId="3" fillId="0" borderId="2" xfId="2" applyFont="1" applyFill="1" applyBorder="1" applyAlignment="1">
      <alignment horizontal="right" vertical="top"/>
    </xf>
    <xf numFmtId="188" fontId="5" fillId="0" borderId="2" xfId="2" applyNumberFormat="1" applyFont="1" applyFill="1" applyBorder="1" applyAlignment="1">
      <alignment horizontal="right" vertical="top"/>
    </xf>
    <xf numFmtId="2" fontId="5" fillId="0" borderId="2" xfId="2" applyNumberFormat="1" applyFont="1" applyFill="1" applyBorder="1" applyAlignment="1">
      <alignment horizontal="right" vertical="top"/>
    </xf>
    <xf numFmtId="188" fontId="3" fillId="0" borderId="2" xfId="2" applyNumberFormat="1" applyFont="1" applyFill="1" applyBorder="1" applyAlignment="1">
      <alignment horizontal="right" vertical="top"/>
    </xf>
    <xf numFmtId="2" fontId="3" fillId="0" borderId="2" xfId="2" applyNumberFormat="1" applyFont="1" applyFill="1" applyBorder="1" applyAlignment="1">
      <alignment horizontal="right" vertical="top"/>
    </xf>
    <xf numFmtId="188" fontId="3" fillId="0" borderId="17" xfId="2" applyNumberFormat="1" applyFont="1" applyFill="1" applyBorder="1" applyAlignment="1">
      <alignment horizontal="right" vertical="top"/>
    </xf>
    <xf numFmtId="0" fontId="3" fillId="0" borderId="2" xfId="3" applyFont="1" applyFill="1" applyBorder="1" applyAlignment="1">
      <alignment horizontal="right" vertical="top" wrapText="1"/>
    </xf>
    <xf numFmtId="0" fontId="5" fillId="0" borderId="2" xfId="3" applyFont="1" applyFill="1" applyBorder="1" applyAlignment="1">
      <alignment horizontal="right" vertical="top" wrapText="1"/>
    </xf>
    <xf numFmtId="0" fontId="3" fillId="3" borderId="20" xfId="2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horizontal="center" vertical="top" wrapText="1"/>
    </xf>
    <xf numFmtId="0" fontId="3" fillId="3" borderId="2" xfId="2" applyFont="1" applyFill="1" applyBorder="1" applyAlignment="1">
      <alignment horizontal="right" vertical="top"/>
    </xf>
    <xf numFmtId="188" fontId="5" fillId="3" borderId="2" xfId="2" applyNumberFormat="1" applyFont="1" applyFill="1" applyBorder="1" applyAlignment="1">
      <alignment horizontal="right" vertical="top"/>
    </xf>
    <xf numFmtId="0" fontId="5" fillId="3" borderId="2" xfId="3" applyFont="1" applyFill="1" applyBorder="1" applyAlignment="1">
      <alignment horizontal="right" vertical="top" wrapText="1"/>
    </xf>
    <xf numFmtId="0" fontId="3" fillId="0" borderId="20" xfId="3" applyFont="1" applyFill="1" applyBorder="1" applyAlignment="1">
      <alignment horizontal="center" vertical="top" wrapText="1"/>
    </xf>
    <xf numFmtId="0" fontId="3" fillId="0" borderId="20" xfId="2" applyFont="1" applyFill="1" applyBorder="1" applyAlignment="1">
      <alignment horizontal="center" vertical="top" wrapText="1"/>
    </xf>
    <xf numFmtId="0" fontId="3" fillId="0" borderId="25" xfId="2" applyFont="1" applyFill="1" applyBorder="1" applyAlignment="1">
      <alignment horizontal="center" vertical="top" wrapText="1"/>
    </xf>
    <xf numFmtId="0" fontId="3" fillId="3" borderId="20" xfId="2" applyFont="1" applyFill="1" applyBorder="1" applyAlignment="1">
      <alignment vertical="top" wrapText="1"/>
    </xf>
    <xf numFmtId="0" fontId="3" fillId="3" borderId="17" xfId="2" applyFont="1" applyFill="1" applyBorder="1" applyAlignment="1">
      <alignment horizontal="right" vertical="top"/>
    </xf>
    <xf numFmtId="0" fontId="5" fillId="3" borderId="2" xfId="2" applyFont="1" applyFill="1" applyBorder="1" applyAlignment="1">
      <alignment horizontal="right" vertical="top"/>
    </xf>
    <xf numFmtId="0" fontId="3" fillId="0" borderId="26" xfId="3" applyFont="1" applyFill="1" applyBorder="1" applyAlignment="1">
      <alignment horizontal="left" vertical="top" wrapText="1"/>
    </xf>
    <xf numFmtId="0" fontId="3" fillId="0" borderId="20" xfId="2" applyFont="1" applyFill="1" applyBorder="1" applyAlignment="1">
      <alignment horizontal="center" vertical="top"/>
    </xf>
    <xf numFmtId="0" fontId="3" fillId="0" borderId="0" xfId="2" applyFont="1" applyFill="1" applyBorder="1" applyAlignment="1">
      <alignment vertical="top"/>
    </xf>
    <xf numFmtId="0" fontId="3" fillId="3" borderId="20" xfId="2" applyFont="1" applyFill="1" applyBorder="1" applyAlignment="1">
      <alignment horizontal="center" vertical="top"/>
    </xf>
    <xf numFmtId="0" fontId="3" fillId="3" borderId="25" xfId="2" applyFont="1" applyFill="1" applyBorder="1" applyAlignment="1">
      <alignment horizontal="center" vertical="top"/>
    </xf>
    <xf numFmtId="0" fontId="3" fillId="0" borderId="22" xfId="3" applyFont="1" applyFill="1" applyBorder="1" applyAlignment="1">
      <alignment vertical="top" wrapText="1"/>
    </xf>
    <xf numFmtId="0" fontId="3" fillId="0" borderId="17" xfId="2" applyFont="1" applyFill="1" applyBorder="1" applyAlignment="1">
      <alignment horizontal="right" vertical="top"/>
    </xf>
    <xf numFmtId="0" fontId="5" fillId="0" borderId="2" xfId="2" applyFont="1" applyFill="1" applyBorder="1" applyAlignment="1">
      <alignment horizontal="right" vertical="top"/>
    </xf>
    <xf numFmtId="0" fontId="3" fillId="0" borderId="25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right" vertical="top"/>
    </xf>
    <xf numFmtId="0" fontId="3" fillId="2" borderId="0" xfId="2" applyFont="1" applyFill="1" applyBorder="1" applyAlignment="1">
      <alignment horizontal="left" vertical="top"/>
    </xf>
    <xf numFmtId="3" fontId="3" fillId="2" borderId="18" xfId="2" applyNumberFormat="1" applyFont="1" applyFill="1" applyBorder="1" applyAlignment="1">
      <alignment horizontal="right" vertical="top"/>
    </xf>
    <xf numFmtId="188" fontId="3" fillId="2" borderId="18" xfId="1" applyNumberFormat="1" applyFont="1" applyFill="1" applyBorder="1" applyAlignment="1">
      <alignment vertical="top"/>
    </xf>
    <xf numFmtId="3" fontId="3" fillId="2" borderId="20" xfId="2" applyNumberFormat="1" applyFont="1" applyFill="1" applyBorder="1" applyAlignment="1">
      <alignment horizontal="right" vertical="top"/>
    </xf>
    <xf numFmtId="188" fontId="3" fillId="2" borderId="20" xfId="1" applyNumberFormat="1" applyFont="1" applyFill="1" applyBorder="1" applyAlignment="1">
      <alignment vertical="top"/>
    </xf>
    <xf numFmtId="188" fontId="3" fillId="3" borderId="20" xfId="2" applyNumberFormat="1" applyFont="1" applyFill="1" applyBorder="1" applyAlignment="1">
      <alignment horizontal="right" vertical="top"/>
    </xf>
    <xf numFmtId="2" fontId="3" fillId="3" borderId="20" xfId="2" applyNumberFormat="1" applyFont="1" applyFill="1" applyBorder="1" applyAlignment="1">
      <alignment horizontal="right" vertical="top"/>
    </xf>
    <xf numFmtId="0" fontId="3" fillId="3" borderId="20" xfId="3" applyFont="1" applyFill="1" applyBorder="1" applyAlignment="1">
      <alignment horizontal="right" vertical="top" wrapText="1"/>
    </xf>
    <xf numFmtId="188" fontId="3" fillId="0" borderId="20" xfId="2" applyNumberFormat="1" applyFont="1" applyFill="1" applyBorder="1" applyAlignment="1">
      <alignment horizontal="right" vertical="top"/>
    </xf>
    <xf numFmtId="2" fontId="3" fillId="0" borderId="20" xfId="2" applyNumberFormat="1" applyFont="1" applyFill="1" applyBorder="1" applyAlignment="1">
      <alignment horizontal="right" vertical="top"/>
    </xf>
    <xf numFmtId="0" fontId="3" fillId="0" borderId="20" xfId="3" applyFont="1" applyFill="1" applyBorder="1" applyAlignment="1">
      <alignment horizontal="right" vertical="top" wrapText="1"/>
    </xf>
    <xf numFmtId="0" fontId="3" fillId="3" borderId="20" xfId="2" applyFont="1" applyFill="1" applyBorder="1" applyAlignment="1">
      <alignment horizontal="right" vertical="top"/>
    </xf>
    <xf numFmtId="0" fontId="3" fillId="0" borderId="20" xfId="2" applyFont="1" applyFill="1" applyBorder="1" applyAlignment="1">
      <alignment horizontal="right" vertical="top"/>
    </xf>
    <xf numFmtId="0" fontId="2" fillId="2" borderId="2" xfId="2" applyFont="1" applyFill="1" applyBorder="1" applyAlignment="1">
      <alignment horizontal="center" vertical="top"/>
    </xf>
    <xf numFmtId="0" fontId="3" fillId="2" borderId="22" xfId="2" applyFont="1" applyFill="1" applyBorder="1" applyAlignment="1">
      <alignment horizontal="center" vertical="top" wrapText="1"/>
    </xf>
    <xf numFmtId="0" fontId="3" fillId="0" borderId="22" xfId="2" applyFont="1" applyFill="1" applyBorder="1" applyAlignment="1">
      <alignment horizontal="center" vertical="top" wrapText="1"/>
    </xf>
    <xf numFmtId="0" fontId="3" fillId="0" borderId="26" xfId="2" applyFont="1" applyFill="1" applyBorder="1" applyAlignment="1">
      <alignment horizontal="center" vertical="top" wrapText="1"/>
    </xf>
    <xf numFmtId="0" fontId="3" fillId="0" borderId="22" xfId="2" applyFont="1" applyFill="1" applyBorder="1" applyAlignment="1">
      <alignment horizontal="center" vertical="top"/>
    </xf>
    <xf numFmtId="0" fontId="3" fillId="3" borderId="22" xfId="2" applyFont="1" applyFill="1" applyBorder="1" applyAlignment="1">
      <alignment horizontal="center" vertical="top" wrapText="1"/>
    </xf>
    <xf numFmtId="0" fontId="3" fillId="3" borderId="22" xfId="2" applyFont="1" applyFill="1" applyBorder="1" applyAlignment="1">
      <alignment horizontal="center" vertical="top"/>
    </xf>
    <xf numFmtId="0" fontId="3" fillId="3" borderId="22" xfId="3" applyFont="1" applyFill="1" applyBorder="1" applyAlignment="1">
      <alignment vertical="top" wrapText="1"/>
    </xf>
    <xf numFmtId="0" fontId="3" fillId="3" borderId="23" xfId="3" applyFont="1" applyFill="1" applyBorder="1" applyAlignment="1">
      <alignment horizontal="left" vertical="top" wrapText="1" indent="3"/>
    </xf>
    <xf numFmtId="0" fontId="3" fillId="0" borderId="26" xfId="3" applyFont="1" applyFill="1" applyBorder="1" applyAlignment="1">
      <alignment horizontal="left" vertical="top" wrapText="1" indent="3"/>
    </xf>
    <xf numFmtId="0" fontId="3" fillId="2" borderId="20" xfId="2" applyFont="1" applyFill="1" applyBorder="1" applyAlignment="1">
      <alignment horizontal="center" vertical="top"/>
    </xf>
    <xf numFmtId="188" fontId="3" fillId="2" borderId="9" xfId="2" applyNumberFormat="1" applyFont="1" applyFill="1" applyBorder="1" applyAlignment="1">
      <alignment horizontal="right" vertical="top"/>
    </xf>
    <xf numFmtId="0" fontId="3" fillId="2" borderId="2" xfId="2" applyFont="1" applyFill="1" applyBorder="1" applyAlignment="1">
      <alignment horizontal="right" vertical="top"/>
    </xf>
    <xf numFmtId="188" fontId="5" fillId="2" borderId="2" xfId="2" applyNumberFormat="1" applyFont="1" applyFill="1" applyBorder="1" applyAlignment="1">
      <alignment horizontal="right" vertical="top"/>
    </xf>
    <xf numFmtId="2" fontId="5" fillId="2" borderId="2" xfId="2" applyNumberFormat="1" applyFont="1" applyFill="1" applyBorder="1" applyAlignment="1">
      <alignment horizontal="right" vertical="top"/>
    </xf>
    <xf numFmtId="188" fontId="3" fillId="2" borderId="20" xfId="2" applyNumberFormat="1" applyFont="1" applyFill="1" applyBorder="1" applyAlignment="1">
      <alignment horizontal="right" vertical="top"/>
    </xf>
    <xf numFmtId="2" fontId="3" fillId="2" borderId="20" xfId="2" applyNumberFormat="1" applyFont="1" applyFill="1" applyBorder="1" applyAlignment="1">
      <alignment horizontal="right" vertical="top"/>
    </xf>
    <xf numFmtId="188" fontId="3" fillId="2" borderId="2" xfId="2" applyNumberFormat="1" applyFont="1" applyFill="1" applyBorder="1" applyAlignment="1">
      <alignment horizontal="right" vertical="top"/>
    </xf>
    <xf numFmtId="2" fontId="3" fillId="2" borderId="2" xfId="2" applyNumberFormat="1" applyFont="1" applyFill="1" applyBorder="1" applyAlignment="1">
      <alignment horizontal="right" vertical="top"/>
    </xf>
    <xf numFmtId="0" fontId="3" fillId="2" borderId="23" xfId="2" applyFont="1" applyFill="1" applyBorder="1" applyAlignment="1">
      <alignment vertical="top" wrapText="1"/>
    </xf>
    <xf numFmtId="188" fontId="3" fillId="2" borderId="17" xfId="2" applyNumberFormat="1" applyFont="1" applyFill="1" applyBorder="1" applyAlignment="1">
      <alignment horizontal="right" vertical="top"/>
    </xf>
    <xf numFmtId="0" fontId="3" fillId="2" borderId="2" xfId="3" applyFont="1" applyFill="1" applyBorder="1" applyAlignment="1">
      <alignment horizontal="right" vertical="top" wrapText="1"/>
    </xf>
    <xf numFmtId="0" fontId="5" fillId="2" borderId="2" xfId="3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right" vertical="top" wrapText="1"/>
    </xf>
    <xf numFmtId="0" fontId="3" fillId="2" borderId="25" xfId="2" applyFont="1" applyFill="1" applyBorder="1" applyAlignment="1">
      <alignment horizontal="center" vertical="top"/>
    </xf>
    <xf numFmtId="0" fontId="3" fillId="2" borderId="26" xfId="3" applyFont="1" applyFill="1" applyBorder="1" applyAlignment="1">
      <alignment horizontal="left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6" xfId="3" applyFont="1" applyFill="1" applyBorder="1" applyAlignment="1">
      <alignment horizontal="left" vertical="top" wrapText="1" indent="3"/>
    </xf>
    <xf numFmtId="0" fontId="3" fillId="2" borderId="22" xfId="3" applyFont="1" applyFill="1" applyBorder="1" applyAlignment="1">
      <alignment vertical="top" wrapText="1"/>
    </xf>
    <xf numFmtId="0" fontId="3" fillId="2" borderId="23" xfId="3" applyFont="1" applyFill="1" applyBorder="1" applyAlignment="1">
      <alignment horizontal="left" vertical="top" wrapText="1" indent="3"/>
    </xf>
    <xf numFmtId="0" fontId="2" fillId="2" borderId="12" xfId="3" applyFont="1" applyFill="1" applyBorder="1" applyAlignment="1">
      <alignment vertical="top"/>
    </xf>
    <xf numFmtId="0" fontId="2" fillId="2" borderId="12" xfId="2" applyFont="1" applyFill="1" applyBorder="1" applyAlignment="1">
      <alignment vertical="top"/>
    </xf>
    <xf numFmtId="0" fontId="3" fillId="4" borderId="20" xfId="3" applyFont="1" applyFill="1" applyBorder="1" applyAlignment="1">
      <alignment horizontal="center" vertical="top" wrapText="1"/>
    </xf>
    <xf numFmtId="0" fontId="3" fillId="4" borderId="20" xfId="2" applyFont="1" applyFill="1" applyBorder="1" applyAlignment="1">
      <alignment horizontal="center" vertical="top" wrapText="1"/>
    </xf>
    <xf numFmtId="0" fontId="3" fillId="4" borderId="25" xfId="2" applyFont="1" applyFill="1" applyBorder="1" applyAlignment="1">
      <alignment horizontal="center" vertical="top" wrapText="1"/>
    </xf>
    <xf numFmtId="188" fontId="3" fillId="4" borderId="9" xfId="2" applyNumberFormat="1" applyFont="1" applyFill="1" applyBorder="1" applyAlignment="1">
      <alignment horizontal="right" vertical="top"/>
    </xf>
    <xf numFmtId="0" fontId="3" fillId="4" borderId="2" xfId="2" applyFont="1" applyFill="1" applyBorder="1" applyAlignment="1">
      <alignment horizontal="right" vertical="top"/>
    </xf>
    <xf numFmtId="188" fontId="5" fillId="4" borderId="2" xfId="2" applyNumberFormat="1" applyFont="1" applyFill="1" applyBorder="1" applyAlignment="1">
      <alignment horizontal="right" vertical="top"/>
    </xf>
    <xf numFmtId="2" fontId="5" fillId="4" borderId="2" xfId="2" applyNumberFormat="1" applyFont="1" applyFill="1" applyBorder="1" applyAlignment="1">
      <alignment horizontal="right" vertical="top"/>
    </xf>
    <xf numFmtId="188" fontId="3" fillId="4" borderId="20" xfId="2" applyNumberFormat="1" applyFont="1" applyFill="1" applyBorder="1" applyAlignment="1">
      <alignment horizontal="right" vertical="top"/>
    </xf>
    <xf numFmtId="2" fontId="3" fillId="4" borderId="20" xfId="2" applyNumberFormat="1" applyFont="1" applyFill="1" applyBorder="1" applyAlignment="1">
      <alignment horizontal="right" vertical="top"/>
    </xf>
    <xf numFmtId="188" fontId="3" fillId="4" borderId="2" xfId="2" applyNumberFormat="1" applyFont="1" applyFill="1" applyBorder="1" applyAlignment="1">
      <alignment horizontal="right" vertical="top"/>
    </xf>
    <xf numFmtId="2" fontId="3" fillId="4" borderId="2" xfId="2" applyNumberFormat="1" applyFont="1" applyFill="1" applyBorder="1" applyAlignment="1">
      <alignment horizontal="right" vertical="top"/>
    </xf>
    <xf numFmtId="188" fontId="3" fillId="4" borderId="17" xfId="2" applyNumberFormat="1" applyFont="1" applyFill="1" applyBorder="1" applyAlignment="1">
      <alignment horizontal="right" vertical="top"/>
    </xf>
    <xf numFmtId="0" fontId="3" fillId="4" borderId="2" xfId="3" applyFont="1" applyFill="1" applyBorder="1" applyAlignment="1">
      <alignment horizontal="right" vertical="top" wrapText="1"/>
    </xf>
    <xf numFmtId="0" fontId="5" fillId="4" borderId="2" xfId="3" applyFont="1" applyFill="1" applyBorder="1" applyAlignment="1">
      <alignment horizontal="right" vertical="top" wrapText="1"/>
    </xf>
    <xf numFmtId="0" fontId="3" fillId="4" borderId="20" xfId="3" applyFont="1" applyFill="1" applyBorder="1" applyAlignment="1">
      <alignment horizontal="right" vertical="top" wrapText="1"/>
    </xf>
    <xf numFmtId="0" fontId="2" fillId="2" borderId="2" xfId="2" applyFont="1" applyFill="1" applyBorder="1" applyAlignment="1">
      <alignment horizontal="center" vertical="top"/>
    </xf>
    <xf numFmtId="0" fontId="3" fillId="2" borderId="29" xfId="3" applyFont="1" applyFill="1" applyBorder="1" applyAlignment="1">
      <alignment horizontal="center" vertical="top" wrapText="1"/>
    </xf>
    <xf numFmtId="0" fontId="3" fillId="2" borderId="29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center" vertical="top"/>
    </xf>
    <xf numFmtId="188" fontId="3" fillId="2" borderId="29" xfId="2" applyNumberFormat="1" applyFont="1" applyFill="1" applyBorder="1" applyAlignment="1">
      <alignment horizontal="right" vertical="top"/>
    </xf>
    <xf numFmtId="0" fontId="3" fillId="2" borderId="29" xfId="3" applyFont="1" applyFill="1" applyBorder="1" applyAlignment="1">
      <alignment horizontal="right" vertical="top" wrapText="1"/>
    </xf>
    <xf numFmtId="0" fontId="3" fillId="2" borderId="22" xfId="2" applyFont="1" applyFill="1" applyBorder="1" applyAlignment="1">
      <alignment horizontal="center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/>
    </xf>
    <xf numFmtId="0" fontId="3" fillId="2" borderId="22" xfId="3" applyFont="1" applyFill="1" applyBorder="1" applyAlignment="1">
      <alignment horizontal="left" vertical="top" wrapText="1"/>
    </xf>
    <xf numFmtId="0" fontId="3" fillId="2" borderId="23" xfId="3" applyFont="1" applyFill="1" applyBorder="1" applyAlignment="1">
      <alignment horizontal="left" vertical="top" wrapText="1"/>
    </xf>
    <xf numFmtId="0" fontId="3" fillId="2" borderId="22" xfId="2" applyFont="1" applyFill="1" applyBorder="1" applyAlignment="1">
      <alignment horizontal="center" vertical="top" wrapText="1"/>
    </xf>
    <xf numFmtId="0" fontId="3" fillId="2" borderId="23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/>
    </xf>
    <xf numFmtId="0" fontId="3" fillId="2" borderId="23" xfId="2" applyFont="1" applyFill="1" applyBorder="1" applyAlignment="1">
      <alignment horizontal="center" vertical="top"/>
    </xf>
    <xf numFmtId="0" fontId="3" fillId="2" borderId="25" xfId="2" applyFont="1" applyFill="1" applyBorder="1" applyAlignment="1">
      <alignment horizontal="right" vertical="top"/>
    </xf>
    <xf numFmtId="0" fontId="3" fillId="2" borderId="28" xfId="2" applyFont="1" applyFill="1" applyBorder="1" applyAlignment="1">
      <alignment horizontal="right" vertical="top"/>
    </xf>
    <xf numFmtId="0" fontId="3" fillId="3" borderId="25" xfId="2" applyFont="1" applyFill="1" applyBorder="1" applyAlignment="1">
      <alignment horizontal="right" vertical="top"/>
    </xf>
    <xf numFmtId="0" fontId="3" fillId="3" borderId="28" xfId="2" applyFont="1" applyFill="1" applyBorder="1" applyAlignment="1">
      <alignment horizontal="right" vertical="top"/>
    </xf>
    <xf numFmtId="0" fontId="3" fillId="4" borderId="22" xfId="3" applyFont="1" applyFill="1" applyBorder="1" applyAlignment="1">
      <alignment horizontal="left" vertical="top" wrapText="1"/>
    </xf>
    <xf numFmtId="0" fontId="3" fillId="4" borderId="23" xfId="3" applyFont="1" applyFill="1" applyBorder="1" applyAlignment="1">
      <alignment horizontal="left" vertical="top" wrapText="1"/>
    </xf>
    <xf numFmtId="0" fontId="3" fillId="4" borderId="22" xfId="2" applyFont="1" applyFill="1" applyBorder="1" applyAlignment="1">
      <alignment horizontal="center" vertical="top" wrapText="1"/>
    </xf>
    <xf numFmtId="0" fontId="3" fillId="4" borderId="23" xfId="2" applyFont="1" applyFill="1" applyBorder="1" applyAlignment="1">
      <alignment horizontal="center" vertical="top" wrapText="1"/>
    </xf>
    <xf numFmtId="0" fontId="3" fillId="4" borderId="25" xfId="2" applyFont="1" applyFill="1" applyBorder="1" applyAlignment="1">
      <alignment horizontal="right" vertical="top"/>
    </xf>
    <xf numFmtId="0" fontId="3" fillId="4" borderId="28" xfId="2" applyFont="1" applyFill="1" applyBorder="1" applyAlignment="1">
      <alignment horizontal="right" vertical="top"/>
    </xf>
    <xf numFmtId="0" fontId="3" fillId="2" borderId="26" xfId="2" applyFont="1" applyFill="1" applyBorder="1" applyAlignment="1">
      <alignment horizontal="center" vertical="top" wrapText="1"/>
    </xf>
    <xf numFmtId="0" fontId="3" fillId="3" borderId="22" xfId="3" applyFont="1" applyFill="1" applyBorder="1" applyAlignment="1">
      <alignment horizontal="left" vertical="top" wrapText="1"/>
    </xf>
    <xf numFmtId="0" fontId="3" fillId="3" borderId="23" xfId="3" applyFont="1" applyFill="1" applyBorder="1" applyAlignment="1">
      <alignment horizontal="left" vertical="top" wrapText="1"/>
    </xf>
    <xf numFmtId="0" fontId="3" fillId="3" borderId="22" xfId="2" applyFont="1" applyFill="1" applyBorder="1" applyAlignment="1">
      <alignment horizontal="center" vertical="top" wrapText="1"/>
    </xf>
    <xf numFmtId="0" fontId="3" fillId="3" borderId="23" xfId="2" applyFont="1" applyFill="1" applyBorder="1" applyAlignment="1">
      <alignment horizontal="center" vertical="top" wrapText="1"/>
    </xf>
    <xf numFmtId="0" fontId="2" fillId="2" borderId="7" xfId="2" applyFont="1" applyFill="1" applyBorder="1" applyAlignment="1">
      <alignment horizontal="center" vertical="top" wrapText="1"/>
    </xf>
    <xf numFmtId="0" fontId="2" fillId="2" borderId="6" xfId="2" applyFont="1" applyFill="1" applyBorder="1" applyAlignment="1">
      <alignment horizontal="center" vertical="top" wrapText="1"/>
    </xf>
    <xf numFmtId="0" fontId="2" fillId="2" borderId="11" xfId="2" applyFont="1" applyFill="1" applyBorder="1" applyAlignment="1">
      <alignment horizontal="center" vertical="top" wrapText="1"/>
    </xf>
    <xf numFmtId="0" fontId="2" fillId="2" borderId="10" xfId="2" applyFont="1" applyFill="1" applyBorder="1" applyAlignment="1">
      <alignment horizontal="center" vertical="top" wrapText="1"/>
    </xf>
    <xf numFmtId="0" fontId="2" fillId="2" borderId="16" xfId="2" applyFont="1" applyFill="1" applyBorder="1" applyAlignment="1">
      <alignment horizontal="center" vertical="top" wrapText="1"/>
    </xf>
    <xf numFmtId="0" fontId="2" fillId="2" borderId="15" xfId="2" applyFont="1" applyFill="1" applyBorder="1" applyAlignment="1">
      <alignment horizontal="center" vertical="top" wrapText="1"/>
    </xf>
    <xf numFmtId="0" fontId="3" fillId="4" borderId="22" xfId="3" applyFont="1" applyFill="1" applyBorder="1" applyAlignment="1">
      <alignment horizontal="center" vertical="top" wrapText="1"/>
    </xf>
    <xf numFmtId="0" fontId="3" fillId="4" borderId="23" xfId="3" applyFont="1" applyFill="1" applyBorder="1" applyAlignment="1">
      <alignment horizontal="center" vertical="top" wrapText="1"/>
    </xf>
    <xf numFmtId="0" fontId="2" fillId="2" borderId="2" xfId="2" applyFont="1" applyFill="1" applyBorder="1" applyAlignment="1">
      <alignment horizontal="center" vertical="top"/>
    </xf>
    <xf numFmtId="0" fontId="2" fillId="2" borderId="3" xfId="2" applyFont="1" applyFill="1" applyBorder="1" applyAlignment="1">
      <alignment horizontal="center" vertical="top"/>
    </xf>
    <xf numFmtId="0" fontId="2" fillId="2" borderId="4" xfId="2" applyFont="1" applyFill="1" applyBorder="1" applyAlignment="1">
      <alignment horizontal="center" vertical="top"/>
    </xf>
    <xf numFmtId="0" fontId="2" fillId="2" borderId="13" xfId="2" applyFont="1" applyFill="1" applyBorder="1" applyAlignment="1">
      <alignment horizontal="center" vertical="top"/>
    </xf>
    <xf numFmtId="3" fontId="3" fillId="2" borderId="19" xfId="2" applyNumberFormat="1" applyFont="1" applyFill="1" applyBorder="1" applyAlignment="1">
      <alignment horizontal="right" vertical="top"/>
    </xf>
    <xf numFmtId="3" fontId="3" fillId="2" borderId="27" xfId="2" applyNumberFormat="1" applyFont="1" applyFill="1" applyBorder="1" applyAlignment="1">
      <alignment horizontal="right" vertical="top"/>
    </xf>
    <xf numFmtId="3" fontId="3" fillId="2" borderId="25" xfId="2" applyNumberFormat="1" applyFont="1" applyFill="1" applyBorder="1" applyAlignment="1">
      <alignment horizontal="right" vertical="top"/>
    </xf>
    <xf numFmtId="3" fontId="3" fillId="2" borderId="28" xfId="2" applyNumberFormat="1" applyFont="1" applyFill="1" applyBorder="1" applyAlignment="1">
      <alignment horizontal="right" vertical="top"/>
    </xf>
    <xf numFmtId="0" fontId="3" fillId="3" borderId="22" xfId="3" applyFont="1" applyFill="1" applyBorder="1" applyAlignment="1">
      <alignment horizontal="center" vertical="top" wrapText="1"/>
    </xf>
    <xf numFmtId="0" fontId="3" fillId="3" borderId="23" xfId="3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vertical="top"/>
    </xf>
    <xf numFmtId="0" fontId="3" fillId="3" borderId="28" xfId="2" applyFont="1" applyFill="1" applyBorder="1" applyAlignment="1">
      <alignment vertical="top"/>
    </xf>
    <xf numFmtId="0" fontId="2" fillId="2" borderId="0" xfId="2" applyFont="1" applyFill="1" applyBorder="1" applyAlignment="1">
      <alignment horizontal="center" vertical="top"/>
    </xf>
    <xf numFmtId="0" fontId="2" fillId="2" borderId="2" xfId="3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2" borderId="9" xfId="2" applyFont="1" applyFill="1" applyBorder="1" applyAlignment="1">
      <alignment horizontal="center" vertical="top" wrapText="1"/>
    </xf>
    <xf numFmtId="0" fontId="3" fillId="2" borderId="10" xfId="2" applyFont="1" applyFill="1" applyBorder="1" applyAlignment="1">
      <alignment horizontal="center" vertical="top" wrapText="1"/>
    </xf>
    <xf numFmtId="0" fontId="3" fillId="2" borderId="14" xfId="2" applyFont="1" applyFill="1" applyBorder="1" applyAlignment="1">
      <alignment horizontal="center" vertical="top" wrapText="1"/>
    </xf>
    <xf numFmtId="0" fontId="3" fillId="2" borderId="15" xfId="2" applyFont="1" applyFill="1" applyBorder="1" applyAlignment="1">
      <alignment horizontal="center" vertical="top" wrapText="1"/>
    </xf>
    <xf numFmtId="0" fontId="3" fillId="2" borderId="7" xfId="2" applyFont="1" applyFill="1" applyBorder="1" applyAlignment="1">
      <alignment horizontal="center" vertical="top" wrapText="1"/>
    </xf>
    <xf numFmtId="0" fontId="3" fillId="2" borderId="11" xfId="2" applyFont="1" applyFill="1" applyBorder="1" applyAlignment="1">
      <alignment horizontal="center" vertical="top" wrapText="1"/>
    </xf>
    <xf numFmtId="0" fontId="3" fillId="2" borderId="16" xfId="2" applyFont="1" applyFill="1" applyBorder="1" applyAlignment="1">
      <alignment horizontal="center" vertical="top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>
      <alignment horizontal="center" vertical="top" wrapText="1"/>
    </xf>
    <xf numFmtId="0" fontId="2" fillId="2" borderId="26" xfId="3" applyFont="1" applyFill="1" applyBorder="1" applyAlignment="1">
      <alignment horizontal="center" vertical="top" wrapText="1"/>
    </xf>
    <xf numFmtId="0" fontId="2" fillId="2" borderId="8" xfId="2" applyFont="1" applyFill="1" applyBorder="1" applyAlignment="1">
      <alignment horizontal="center" vertical="top"/>
    </xf>
    <xf numFmtId="0" fontId="2" fillId="2" borderId="26" xfId="2" applyFont="1" applyFill="1" applyBorder="1" applyAlignment="1">
      <alignment horizontal="center" vertical="top"/>
    </xf>
    <xf numFmtId="0" fontId="2" fillId="2" borderId="2" xfId="3" applyFont="1" applyFill="1" applyBorder="1" applyAlignment="1">
      <alignment horizontal="center" vertical="top"/>
    </xf>
    <xf numFmtId="0" fontId="2" fillId="2" borderId="12" xfId="3" applyFont="1" applyFill="1" applyBorder="1" applyAlignment="1">
      <alignment horizontal="center" vertical="top" wrapText="1"/>
    </xf>
    <xf numFmtId="0" fontId="2" fillId="2" borderId="12" xfId="2" applyFont="1" applyFill="1" applyBorder="1" applyAlignment="1">
      <alignment horizontal="center" vertical="top"/>
    </xf>
    <xf numFmtId="0" fontId="3" fillId="2" borderId="22" xfId="3" applyFont="1" applyFill="1" applyBorder="1" applyAlignment="1">
      <alignment horizontal="center" vertical="top" wrapText="1"/>
    </xf>
    <xf numFmtId="0" fontId="3" fillId="2" borderId="23" xfId="3" applyFont="1" applyFill="1" applyBorder="1" applyAlignment="1">
      <alignment horizontal="center" vertical="top" wrapText="1"/>
    </xf>
    <xf numFmtId="0" fontId="3" fillId="0" borderId="22" xfId="3" applyFont="1" applyFill="1" applyBorder="1" applyAlignment="1">
      <alignment horizontal="left" vertical="top" wrapText="1"/>
    </xf>
    <xf numFmtId="0" fontId="3" fillId="0" borderId="23" xfId="3" applyFont="1" applyFill="1" applyBorder="1" applyAlignment="1">
      <alignment horizontal="left" vertical="top" wrapText="1"/>
    </xf>
    <xf numFmtId="0" fontId="3" fillId="0" borderId="22" xfId="2" applyFont="1" applyFill="1" applyBorder="1" applyAlignment="1">
      <alignment horizontal="center" vertical="top" wrapText="1"/>
    </xf>
    <xf numFmtId="0" fontId="3" fillId="0" borderId="23" xfId="2" applyFont="1" applyFill="1" applyBorder="1" applyAlignment="1">
      <alignment horizontal="center" vertical="top" wrapText="1"/>
    </xf>
    <xf numFmtId="0" fontId="3" fillId="0" borderId="25" xfId="2" applyFont="1" applyFill="1" applyBorder="1" applyAlignment="1">
      <alignment horizontal="right" vertical="top"/>
    </xf>
    <xf numFmtId="0" fontId="3" fillId="0" borderId="28" xfId="2" applyFont="1" applyFill="1" applyBorder="1" applyAlignment="1">
      <alignment horizontal="right" vertical="top"/>
    </xf>
    <xf numFmtId="0" fontId="3" fillId="0" borderId="26" xfId="2" applyFont="1" applyFill="1" applyBorder="1" applyAlignment="1">
      <alignment horizontal="center" vertical="top" wrapText="1"/>
    </xf>
    <xf numFmtId="0" fontId="3" fillId="3" borderId="22" xfId="2" applyFont="1" applyFill="1" applyBorder="1" applyAlignment="1">
      <alignment horizontal="center" vertical="top"/>
    </xf>
    <xf numFmtId="0" fontId="3" fillId="3" borderId="23" xfId="2" applyFont="1" applyFill="1" applyBorder="1" applyAlignment="1">
      <alignment horizontal="center" vertical="top"/>
    </xf>
    <xf numFmtId="0" fontId="3" fillId="0" borderId="22" xfId="2" applyFont="1" applyFill="1" applyBorder="1" applyAlignment="1">
      <alignment horizontal="center" vertical="top"/>
    </xf>
    <xf numFmtId="0" fontId="3" fillId="0" borderId="23" xfId="2" applyFont="1" applyFill="1" applyBorder="1" applyAlignment="1">
      <alignment horizontal="center" vertical="top"/>
    </xf>
    <xf numFmtId="0" fontId="3" fillId="2" borderId="12" xfId="3" applyFont="1" applyFill="1" applyBorder="1" applyAlignment="1">
      <alignment horizontal="left" vertical="top" wrapText="1"/>
    </xf>
    <xf numFmtId="0" fontId="3" fillId="2" borderId="12" xfId="2" applyFont="1" applyFill="1" applyBorder="1" applyAlignment="1">
      <alignment horizontal="center" vertical="top" wrapText="1"/>
    </xf>
    <xf numFmtId="0" fontId="3" fillId="2" borderId="12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right" vertical="top"/>
    </xf>
    <xf numFmtId="0" fontId="3" fillId="2" borderId="31" xfId="2" applyFont="1" applyFill="1" applyBorder="1" applyAlignment="1">
      <alignment horizontal="right" vertical="top"/>
    </xf>
    <xf numFmtId="188" fontId="3" fillId="2" borderId="20" xfId="1" applyNumberFormat="1" applyFont="1" applyFill="1" applyBorder="1" applyAlignment="1">
      <alignment horizontal="center" vertical="top" wrapText="1"/>
    </xf>
    <xf numFmtId="188" fontId="5" fillId="2" borderId="2" xfId="2" applyNumberFormat="1" applyFont="1" applyFill="1" applyBorder="1" applyAlignment="1">
      <alignment vertical="top"/>
    </xf>
    <xf numFmtId="0" fontId="3" fillId="2" borderId="25" xfId="2" applyFont="1" applyFill="1" applyBorder="1" applyAlignment="1">
      <alignment vertical="top"/>
    </xf>
    <xf numFmtId="0" fontId="3" fillId="2" borderId="28" xfId="2" applyFont="1" applyFill="1" applyBorder="1" applyAlignment="1">
      <alignment vertical="top"/>
    </xf>
    <xf numFmtId="188" fontId="3" fillId="2" borderId="24" xfId="1" applyNumberFormat="1" applyFont="1" applyFill="1" applyBorder="1" applyAlignment="1">
      <alignment horizontal="center" vertical="top" wrapText="1"/>
    </xf>
    <xf numFmtId="0" fontId="5" fillId="2" borderId="2" xfId="3" applyFont="1" applyFill="1" applyBorder="1" applyAlignment="1">
      <alignment vertical="top" wrapText="1"/>
    </xf>
    <xf numFmtId="0" fontId="3" fillId="2" borderId="20" xfId="2" applyFont="1" applyFill="1" applyBorder="1" applyAlignment="1">
      <alignment vertical="top" wrapText="1"/>
    </xf>
    <xf numFmtId="0" fontId="3" fillId="2" borderId="17" xfId="2" applyFont="1" applyFill="1" applyBorder="1" applyAlignment="1">
      <alignment horizontal="right" vertical="top"/>
    </xf>
    <xf numFmtId="0" fontId="5" fillId="2" borderId="2" xfId="2" applyFont="1" applyFill="1" applyBorder="1" applyAlignment="1">
      <alignment horizontal="right" vertical="top"/>
    </xf>
    <xf numFmtId="0" fontId="3" fillId="2" borderId="20" xfId="2" applyFont="1" applyFill="1" applyBorder="1" applyAlignment="1">
      <alignment horizontal="right" vertical="top"/>
    </xf>
  </cellXfs>
  <cellStyles count="4">
    <cellStyle name="Comma" xfId="1" builtinId="3"/>
    <cellStyle name="Normal" xfId="0" builtinId="0"/>
    <cellStyle name="ปกติ 3 2" xfId="2"/>
    <cellStyle name="ปกติ_F-แผนปฏิบัติ4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183F0CE2-958B-448C-B368-926F672B3FD7}"/>
            </a:ext>
          </a:extLst>
        </xdr:cNvPr>
        <xdr:cNvSpPr txBox="1"/>
      </xdr:nvSpPr>
      <xdr:spPr>
        <a:xfrm>
          <a:off x="19831050" y="190500"/>
          <a:ext cx="1905000" cy="8001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14E02954-3BDF-44B1-8FD4-C89C953C24CB}"/>
            </a:ext>
          </a:extLst>
        </xdr:cNvPr>
        <xdr:cNvSpPr txBox="1"/>
      </xdr:nvSpPr>
      <xdr:spPr>
        <a:xfrm>
          <a:off x="19783425" y="190500"/>
          <a:ext cx="1895475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183F0CE2-958B-448C-B368-926F672B3FD7}"/>
            </a:ext>
          </a:extLst>
        </xdr:cNvPr>
        <xdr:cNvSpPr txBox="1"/>
      </xdr:nvSpPr>
      <xdr:spPr>
        <a:xfrm>
          <a:off x="19783425" y="190500"/>
          <a:ext cx="1895475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P40"/>
  <sheetViews>
    <sheetView zoomScale="60" zoomScaleNormal="60" zoomScaleSheetLayoutView="7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B17" sqref="B17:B18"/>
    </sheetView>
  </sheetViews>
  <sheetFormatPr defaultColWidth="11.375" defaultRowHeight="26.25" x14ac:dyDescent="0.2"/>
  <cols>
    <col min="1" max="1" width="108.875" style="1" customWidth="1"/>
    <col min="2" max="2" width="9" style="68" customWidth="1"/>
    <col min="3" max="3" width="7.125" style="68" customWidth="1"/>
    <col min="4" max="4" width="8.875" style="68" customWidth="1"/>
    <col min="5" max="16" width="7.25" style="68" customWidth="1"/>
    <col min="17" max="17" width="6.75" style="1" hidden="1" customWidth="1"/>
    <col min="18" max="18" width="6.75" style="70" hidden="1" customWidth="1"/>
    <col min="19" max="19" width="6.75" style="1" hidden="1" customWidth="1"/>
    <col min="20" max="20" width="6.75" style="70" hidden="1" customWidth="1"/>
    <col min="21" max="21" width="6.75" style="1" customWidth="1"/>
    <col min="22" max="22" width="8.375" style="70" bestFit="1" customWidth="1"/>
    <col min="23" max="23" width="6.75" style="1" hidden="1" customWidth="1"/>
    <col min="24" max="24" width="6.75" style="70" hidden="1" customWidth="1"/>
    <col min="25" max="25" width="6.75" style="1" hidden="1" customWidth="1"/>
    <col min="26" max="26" width="6.75" style="70" hidden="1" customWidth="1"/>
    <col min="27" max="27" width="6.75" style="1" hidden="1" customWidth="1"/>
    <col min="28" max="28" width="6.75" style="70" hidden="1" customWidth="1"/>
    <col min="29" max="29" width="6.75" style="1" hidden="1" customWidth="1"/>
    <col min="30" max="30" width="6.75" style="70" hidden="1" customWidth="1"/>
    <col min="31" max="31" width="6.75" style="1" hidden="1" customWidth="1"/>
    <col min="32" max="32" width="6.75" style="70" hidden="1" customWidth="1"/>
    <col min="33" max="33" width="6.75" style="1" hidden="1" customWidth="1"/>
    <col min="34" max="34" width="6.75" style="70" hidden="1" customWidth="1"/>
    <col min="35" max="35" width="6.75" style="1" hidden="1" customWidth="1"/>
    <col min="36" max="36" width="6.75" style="70" hidden="1" customWidth="1"/>
    <col min="37" max="37" width="6.75" style="1" hidden="1" customWidth="1"/>
    <col min="38" max="38" width="6.75" style="70" hidden="1" customWidth="1"/>
    <col min="39" max="39" width="6.75" style="1" customWidth="1"/>
    <col min="40" max="40" width="8.375" style="70" bestFit="1" customWidth="1"/>
    <col min="41" max="41" width="16.625" style="1" customWidth="1"/>
    <col min="42" max="42" width="19.875" style="70" customWidth="1"/>
    <col min="43" max="248" width="8" style="1" customWidth="1"/>
    <col min="249" max="249" width="11.375" style="1" bestFit="1" customWidth="1"/>
    <col min="250" max="16384" width="11.375" style="1"/>
  </cols>
  <sheetData>
    <row r="1" spans="1:42" ht="22.5" customHeight="1" x14ac:dyDescent="0.2">
      <c r="A1" s="180" t="s">
        <v>59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</row>
    <row r="2" spans="1:42" x14ac:dyDescent="0.2">
      <c r="A2" s="180" t="s">
        <v>51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</row>
    <row r="3" spans="1:42" x14ac:dyDescent="0.2">
      <c r="A3" s="180" t="s">
        <v>60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</row>
    <row r="4" spans="1:42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 x14ac:dyDescent="0.2">
      <c r="A5" s="181" t="s">
        <v>1</v>
      </c>
      <c r="B5" s="169" t="s">
        <v>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82" t="s">
        <v>3</v>
      </c>
      <c r="R5" s="183"/>
      <c r="S5" s="188" t="s">
        <v>4</v>
      </c>
      <c r="T5" s="183"/>
      <c r="U5" s="160" t="s">
        <v>55</v>
      </c>
      <c r="V5" s="161"/>
      <c r="W5" s="160" t="s">
        <v>5</v>
      </c>
      <c r="X5" s="161"/>
      <c r="Y5" s="160" t="s">
        <v>6</v>
      </c>
      <c r="Z5" s="161"/>
      <c r="AA5" s="160" t="s">
        <v>7</v>
      </c>
      <c r="AB5" s="161"/>
      <c r="AC5" s="160" t="s">
        <v>8</v>
      </c>
      <c r="AD5" s="161"/>
      <c r="AE5" s="160" t="s">
        <v>9</v>
      </c>
      <c r="AF5" s="161"/>
      <c r="AG5" s="160" t="s">
        <v>10</v>
      </c>
      <c r="AH5" s="161"/>
      <c r="AI5" s="160" t="s">
        <v>11</v>
      </c>
      <c r="AJ5" s="161"/>
      <c r="AK5" s="160" t="s">
        <v>12</v>
      </c>
      <c r="AL5" s="161"/>
      <c r="AM5" s="160" t="s">
        <v>13</v>
      </c>
      <c r="AN5" s="161"/>
      <c r="AO5" s="191" t="s">
        <v>14</v>
      </c>
      <c r="AP5" s="192"/>
    </row>
    <row r="6" spans="1:42" s="4" customFormat="1" x14ac:dyDescent="0.2">
      <c r="A6" s="181"/>
      <c r="B6" s="197" t="s">
        <v>15</v>
      </c>
      <c r="C6" s="197" t="s">
        <v>16</v>
      </c>
      <c r="D6" s="199" t="s">
        <v>17</v>
      </c>
      <c r="E6" s="168">
        <v>2563</v>
      </c>
      <c r="F6" s="168"/>
      <c r="G6" s="168"/>
      <c r="H6" s="168">
        <v>2564</v>
      </c>
      <c r="I6" s="168"/>
      <c r="J6" s="168"/>
      <c r="K6" s="168"/>
      <c r="L6" s="168"/>
      <c r="M6" s="168"/>
      <c r="N6" s="168"/>
      <c r="O6" s="168"/>
      <c r="P6" s="169"/>
      <c r="Q6" s="184"/>
      <c r="R6" s="185"/>
      <c r="S6" s="189"/>
      <c r="T6" s="185"/>
      <c r="U6" s="162"/>
      <c r="V6" s="163"/>
      <c r="W6" s="162"/>
      <c r="X6" s="163"/>
      <c r="Y6" s="162"/>
      <c r="Z6" s="163"/>
      <c r="AA6" s="162"/>
      <c r="AB6" s="163"/>
      <c r="AC6" s="162"/>
      <c r="AD6" s="163"/>
      <c r="AE6" s="162"/>
      <c r="AF6" s="163"/>
      <c r="AG6" s="162"/>
      <c r="AH6" s="163"/>
      <c r="AI6" s="162"/>
      <c r="AJ6" s="163"/>
      <c r="AK6" s="162"/>
      <c r="AL6" s="163"/>
      <c r="AM6" s="162"/>
      <c r="AN6" s="163"/>
      <c r="AO6" s="193"/>
      <c r="AP6" s="194"/>
    </row>
    <row r="7" spans="1:42" s="4" customFormat="1" x14ac:dyDescent="0.2">
      <c r="A7" s="181"/>
      <c r="B7" s="198"/>
      <c r="C7" s="198"/>
      <c r="D7" s="200"/>
      <c r="E7" s="168" t="s">
        <v>18</v>
      </c>
      <c r="F7" s="168"/>
      <c r="G7" s="168"/>
      <c r="H7" s="169" t="s">
        <v>19</v>
      </c>
      <c r="I7" s="170"/>
      <c r="J7" s="171"/>
      <c r="K7" s="168" t="s">
        <v>20</v>
      </c>
      <c r="L7" s="168"/>
      <c r="M7" s="168"/>
      <c r="N7" s="168" t="s">
        <v>21</v>
      </c>
      <c r="O7" s="168"/>
      <c r="P7" s="169"/>
      <c r="Q7" s="186"/>
      <c r="R7" s="187"/>
      <c r="S7" s="190"/>
      <c r="T7" s="187"/>
      <c r="U7" s="164"/>
      <c r="V7" s="165"/>
      <c r="W7" s="164"/>
      <c r="X7" s="165"/>
      <c r="Y7" s="164"/>
      <c r="Z7" s="165"/>
      <c r="AA7" s="164"/>
      <c r="AB7" s="165"/>
      <c r="AC7" s="164"/>
      <c r="AD7" s="165"/>
      <c r="AE7" s="164"/>
      <c r="AF7" s="165"/>
      <c r="AG7" s="164"/>
      <c r="AH7" s="165"/>
      <c r="AI7" s="164"/>
      <c r="AJ7" s="165"/>
      <c r="AK7" s="164"/>
      <c r="AL7" s="165"/>
      <c r="AM7" s="164"/>
      <c r="AN7" s="165"/>
      <c r="AO7" s="193"/>
      <c r="AP7" s="194"/>
    </row>
    <row r="8" spans="1:42" s="4" customFormat="1" x14ac:dyDescent="0.2">
      <c r="A8" s="181"/>
      <c r="B8" s="113"/>
      <c r="C8" s="113"/>
      <c r="D8" s="114"/>
      <c r="E8" s="7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  <c r="P8" s="9" t="s">
        <v>33</v>
      </c>
      <c r="Q8" s="10" t="s">
        <v>34</v>
      </c>
      <c r="R8" s="11" t="s">
        <v>35</v>
      </c>
      <c r="S8" s="11" t="s">
        <v>34</v>
      </c>
      <c r="T8" s="11" t="s">
        <v>35</v>
      </c>
      <c r="U8" s="11" t="s">
        <v>34</v>
      </c>
      <c r="V8" s="11" t="s">
        <v>35</v>
      </c>
      <c r="W8" s="11" t="s">
        <v>34</v>
      </c>
      <c r="X8" s="11" t="s">
        <v>35</v>
      </c>
      <c r="Y8" s="11" t="s">
        <v>34</v>
      </c>
      <c r="Z8" s="11" t="s">
        <v>35</v>
      </c>
      <c r="AA8" s="11" t="s">
        <v>34</v>
      </c>
      <c r="AB8" s="11" t="s">
        <v>35</v>
      </c>
      <c r="AC8" s="11" t="s">
        <v>34</v>
      </c>
      <c r="AD8" s="11" t="s">
        <v>35</v>
      </c>
      <c r="AE8" s="11" t="s">
        <v>34</v>
      </c>
      <c r="AF8" s="11" t="s">
        <v>35</v>
      </c>
      <c r="AG8" s="11" t="s">
        <v>34</v>
      </c>
      <c r="AH8" s="11" t="s">
        <v>35</v>
      </c>
      <c r="AI8" s="11" t="s">
        <v>34</v>
      </c>
      <c r="AJ8" s="11" t="s">
        <v>35</v>
      </c>
      <c r="AK8" s="11" t="s">
        <v>34</v>
      </c>
      <c r="AL8" s="11" t="s">
        <v>35</v>
      </c>
      <c r="AM8" s="11" t="s">
        <v>34</v>
      </c>
      <c r="AN8" s="11" t="s">
        <v>35</v>
      </c>
      <c r="AO8" s="195"/>
      <c r="AP8" s="196"/>
    </row>
    <row r="9" spans="1:42" s="4" customFormat="1" x14ac:dyDescent="0.2">
      <c r="A9" s="12" t="s">
        <v>36</v>
      </c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e">
        <f>R10</f>
        <v>#REF!</v>
      </c>
      <c r="S9" s="18"/>
      <c r="T9" s="19" t="e">
        <f>T10</f>
        <v>#DIV/0!</v>
      </c>
      <c r="U9" s="71"/>
      <c r="V9" s="72">
        <f>V10</f>
        <v>0</v>
      </c>
      <c r="W9" s="20"/>
      <c r="X9" s="17" t="e">
        <f>X10</f>
        <v>#REF!</v>
      </c>
      <c r="Y9" s="20"/>
      <c r="Z9" s="17" t="e">
        <f>Z10</f>
        <v>#REF!</v>
      </c>
      <c r="AA9" s="20"/>
      <c r="AB9" s="17" t="e">
        <f>AB10</f>
        <v>#REF!</v>
      </c>
      <c r="AC9" s="20"/>
      <c r="AD9" s="17" t="e">
        <f>AD10</f>
        <v>#REF!</v>
      </c>
      <c r="AE9" s="20"/>
      <c r="AF9" s="17" t="e">
        <f>AF10</f>
        <v>#REF!</v>
      </c>
      <c r="AG9" s="20"/>
      <c r="AH9" s="17" t="e">
        <f>AH10</f>
        <v>#REF!</v>
      </c>
      <c r="AI9" s="20"/>
      <c r="AJ9" s="17" t="e">
        <f>AJ10</f>
        <v>#REF!</v>
      </c>
      <c r="AK9" s="20"/>
      <c r="AL9" s="17" t="e">
        <f>AL10</f>
        <v>#REF!</v>
      </c>
      <c r="AM9" s="71"/>
      <c r="AN9" s="72">
        <f>AN10</f>
        <v>0</v>
      </c>
      <c r="AO9" s="172"/>
      <c r="AP9" s="173"/>
    </row>
    <row r="10" spans="1:42" x14ac:dyDescent="0.2">
      <c r="A10" s="21" t="s">
        <v>37</v>
      </c>
      <c r="B10" s="22"/>
      <c r="C10" s="22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4"/>
      <c r="Q10" s="16"/>
      <c r="R10" s="17" t="e">
        <f>(#REF!+R26+R28)/3</f>
        <v>#REF!</v>
      </c>
      <c r="S10" s="18"/>
      <c r="T10" s="19" t="e">
        <f>(T11+#REF!+T26+T28)/4</f>
        <v>#DIV/0!</v>
      </c>
      <c r="U10" s="73"/>
      <c r="V10" s="74">
        <f>(V11+V26+V28)/5</f>
        <v>0</v>
      </c>
      <c r="W10" s="20"/>
      <c r="X10" s="17" t="e">
        <f>(X11+X15+#REF!+X19+X26+X28+#REF!)/7</f>
        <v>#REF!</v>
      </c>
      <c r="Y10" s="20"/>
      <c r="Z10" s="17" t="e">
        <f>(Z11+Z15+#REF!+Z19+Z26+Z28+#REF!)/7</f>
        <v>#REF!</v>
      </c>
      <c r="AA10" s="20"/>
      <c r="AB10" s="17" t="e">
        <f>(AB11+AB15+#REF!+AB19+AB26+AB28+#REF!)/7</f>
        <v>#REF!</v>
      </c>
      <c r="AC10" s="20"/>
      <c r="AD10" s="17" t="e">
        <f>(AD11+AD15+#REF!+AD19+AD26+AD28+#REF!+#REF!)/8</f>
        <v>#REF!</v>
      </c>
      <c r="AE10" s="20"/>
      <c r="AF10" s="17" t="e">
        <f>(AF11+AF15+#REF!+AF19+AF26+AF28+#REF!+#REF!)/8</f>
        <v>#REF!</v>
      </c>
      <c r="AG10" s="20"/>
      <c r="AH10" s="17" t="e">
        <f>(AH11+AH15+#REF!+AH19+AH26+AH28+#REF!+#REF!)/8</f>
        <v>#REF!</v>
      </c>
      <c r="AI10" s="20"/>
      <c r="AJ10" s="17" t="e">
        <f>(AJ11+AJ15+#REF!+AJ19+AJ26+AJ28+#REF!+#REF!)/8</f>
        <v>#REF!</v>
      </c>
      <c r="AK10" s="20"/>
      <c r="AL10" s="17" t="e">
        <f>(AL11+AL13+AL15+#REF!+AL19+AL26+AL28+#REF!+#REF!)/9</f>
        <v>#REF!</v>
      </c>
      <c r="AM10" s="73"/>
      <c r="AN10" s="74">
        <f>(AN11+AN13+AN15+AN19+AN26+AN28)/9</f>
        <v>0</v>
      </c>
      <c r="AO10" s="174"/>
      <c r="AP10" s="175"/>
    </row>
    <row r="11" spans="1:42" x14ac:dyDescent="0.2">
      <c r="A11" s="156" t="s">
        <v>57</v>
      </c>
      <c r="B11" s="158">
        <v>3</v>
      </c>
      <c r="C11" s="176" t="s">
        <v>38</v>
      </c>
      <c r="D11" s="25" t="s">
        <v>39</v>
      </c>
      <c r="E11" s="26"/>
      <c r="F11" s="26"/>
      <c r="G11" s="26"/>
      <c r="H11" s="26">
        <v>1</v>
      </c>
      <c r="I11" s="26"/>
      <c r="J11" s="26"/>
      <c r="K11" s="26"/>
      <c r="L11" s="26">
        <v>1</v>
      </c>
      <c r="M11" s="26"/>
      <c r="N11" s="26"/>
      <c r="O11" s="26"/>
      <c r="P11" s="26">
        <v>1</v>
      </c>
      <c r="Q11" s="27"/>
      <c r="R11" s="28"/>
      <c r="S11" s="29">
        <f>SUM(E11:F11)</f>
        <v>0</v>
      </c>
      <c r="T11" s="30" t="e">
        <f>IF((S12/S11)*100&gt;100,100,(S12/S11)*100)</f>
        <v>#DIV/0!</v>
      </c>
      <c r="U11" s="75"/>
      <c r="V11" s="76"/>
      <c r="W11" s="31">
        <f>SUM(E11:H11)</f>
        <v>1</v>
      </c>
      <c r="X11" s="28">
        <f>IF((W12/W11)*100&gt;100,100,(W12/W11)*100)</f>
        <v>0</v>
      </c>
      <c r="Y11" s="31">
        <f>SUM(E11:I11)</f>
        <v>1</v>
      </c>
      <c r="Z11" s="28">
        <f>IF((Y12/Y11)*100&gt;100,100,(Y12/Y11)*100)</f>
        <v>0</v>
      </c>
      <c r="AA11" s="31">
        <f>SUM(E11:J11)</f>
        <v>1</v>
      </c>
      <c r="AB11" s="28">
        <f>IF((AA12/AA11)*100&gt;100,100,(AA12/AA11)*100)</f>
        <v>0</v>
      </c>
      <c r="AC11" s="31">
        <f>SUM(E11:K11)</f>
        <v>1</v>
      </c>
      <c r="AD11" s="28">
        <f>IF((AC12/AC11)*100&gt;100,100,(AC12/AC11)*100)</f>
        <v>0</v>
      </c>
      <c r="AE11" s="31">
        <f>SUM(E11:L11)</f>
        <v>2</v>
      </c>
      <c r="AF11" s="28">
        <f>IF((AE12/AE11)*100&gt;100,100,(AE12/AE11)*100)</f>
        <v>0</v>
      </c>
      <c r="AG11" s="31">
        <f>SUM(E11:M11)</f>
        <v>2</v>
      </c>
      <c r="AH11" s="28">
        <f>IF((AG12/AG11)*100&gt;100,100,(AG12/AG11)*100)</f>
        <v>0</v>
      </c>
      <c r="AI11" s="31">
        <f>SUM(E11:N11)</f>
        <v>2</v>
      </c>
      <c r="AJ11" s="28">
        <f>IF((AI12/AI11)*100&gt;100,100,(AI12/AI11)*100)</f>
        <v>0</v>
      </c>
      <c r="AK11" s="31">
        <f t="shared" ref="AK11:AK16" si="0">SUM(E11:O11)</f>
        <v>2</v>
      </c>
      <c r="AL11" s="28">
        <f>IF((AK12/AK11)*100&gt;100,100,(AK12/AK11)*100)</f>
        <v>0</v>
      </c>
      <c r="AM11" s="75">
        <f t="shared" ref="AM11:AM16" si="1">SUM(E11:P11)</f>
        <v>3</v>
      </c>
      <c r="AN11" s="76">
        <f>IF((AM12/AM11)*100&gt;100,100,(AM12/AM11)*100)</f>
        <v>0</v>
      </c>
      <c r="AO11" s="178"/>
      <c r="AP11" s="179"/>
    </row>
    <row r="12" spans="1:42" x14ac:dyDescent="0.2">
      <c r="A12" s="157"/>
      <c r="B12" s="159"/>
      <c r="C12" s="177"/>
      <c r="D12" s="25" t="s">
        <v>40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32"/>
      <c r="Q12" s="33"/>
      <c r="R12" s="34"/>
      <c r="S12" s="29">
        <f>SUM(E12:F12)</f>
        <v>0</v>
      </c>
      <c r="T12" s="35"/>
      <c r="U12" s="75"/>
      <c r="V12" s="77"/>
      <c r="W12" s="31">
        <f>SUM(E12:H12)</f>
        <v>0</v>
      </c>
      <c r="X12" s="34"/>
      <c r="Y12" s="31">
        <f>SUM(E12:I12)</f>
        <v>0</v>
      </c>
      <c r="Z12" s="34"/>
      <c r="AA12" s="31">
        <f>SUM(E12:J12)</f>
        <v>0</v>
      </c>
      <c r="AB12" s="34"/>
      <c r="AC12" s="31">
        <f>SUM(E12:K12)</f>
        <v>0</v>
      </c>
      <c r="AD12" s="34"/>
      <c r="AE12" s="31">
        <f>SUM(E12:L12)</f>
        <v>0</v>
      </c>
      <c r="AF12" s="34"/>
      <c r="AG12" s="31">
        <f>SUM(E12:M12)</f>
        <v>0</v>
      </c>
      <c r="AH12" s="34"/>
      <c r="AI12" s="31">
        <f>SUM(E12:N12)</f>
        <v>0</v>
      </c>
      <c r="AJ12" s="34"/>
      <c r="AK12" s="31">
        <f t="shared" si="0"/>
        <v>0</v>
      </c>
      <c r="AL12" s="34"/>
      <c r="AM12" s="75">
        <f t="shared" si="1"/>
        <v>0</v>
      </c>
      <c r="AN12" s="77"/>
      <c r="AO12" s="178"/>
      <c r="AP12" s="179"/>
    </row>
    <row r="13" spans="1:42" x14ac:dyDescent="0.2">
      <c r="A13" s="149" t="s">
        <v>54</v>
      </c>
      <c r="B13" s="151">
        <v>1</v>
      </c>
      <c r="C13" s="166" t="s">
        <v>39</v>
      </c>
      <c r="D13" s="115" t="s">
        <v>39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>
        <v>1</v>
      </c>
      <c r="P13" s="117"/>
      <c r="Q13" s="118"/>
      <c r="R13" s="119"/>
      <c r="S13" s="120"/>
      <c r="T13" s="121"/>
      <c r="U13" s="122"/>
      <c r="V13" s="123"/>
      <c r="W13" s="124"/>
      <c r="X13" s="125"/>
      <c r="Y13" s="124"/>
      <c r="Z13" s="125"/>
      <c r="AA13" s="124"/>
      <c r="AB13" s="125"/>
      <c r="AC13" s="124"/>
      <c r="AD13" s="125"/>
      <c r="AE13" s="124"/>
      <c r="AF13" s="125"/>
      <c r="AG13" s="124"/>
      <c r="AH13" s="125"/>
      <c r="AI13" s="124"/>
      <c r="AJ13" s="125"/>
      <c r="AK13" s="124">
        <f t="shared" si="0"/>
        <v>1</v>
      </c>
      <c r="AL13" s="125">
        <f>IF((AK14/AK13)*100&gt;100,100,(AK14/AK13)*100)</f>
        <v>0</v>
      </c>
      <c r="AM13" s="122">
        <f t="shared" si="1"/>
        <v>1</v>
      </c>
      <c r="AN13" s="123">
        <f>IF((AM14/AM13)*100&gt;100,100,(AM14/AM13)*100)</f>
        <v>0</v>
      </c>
      <c r="AO13" s="153"/>
      <c r="AP13" s="154"/>
    </row>
    <row r="14" spans="1:42" x14ac:dyDescent="0.2">
      <c r="A14" s="150"/>
      <c r="B14" s="152"/>
      <c r="C14" s="167"/>
      <c r="D14" s="115" t="s">
        <v>40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7"/>
      <c r="Q14" s="126"/>
      <c r="R14" s="127"/>
      <c r="S14" s="120"/>
      <c r="T14" s="128"/>
      <c r="U14" s="122"/>
      <c r="V14" s="129"/>
      <c r="W14" s="124"/>
      <c r="X14" s="127"/>
      <c r="Y14" s="124"/>
      <c r="Z14" s="127"/>
      <c r="AA14" s="124"/>
      <c r="AB14" s="127"/>
      <c r="AC14" s="124"/>
      <c r="AD14" s="127"/>
      <c r="AE14" s="124"/>
      <c r="AF14" s="127"/>
      <c r="AG14" s="124"/>
      <c r="AH14" s="127"/>
      <c r="AI14" s="124"/>
      <c r="AJ14" s="127"/>
      <c r="AK14" s="124">
        <f t="shared" si="0"/>
        <v>0</v>
      </c>
      <c r="AL14" s="127"/>
      <c r="AM14" s="122">
        <f t="shared" si="1"/>
        <v>0</v>
      </c>
      <c r="AN14" s="129"/>
      <c r="AO14" s="153"/>
      <c r="AP14" s="154"/>
    </row>
    <row r="15" spans="1:42" x14ac:dyDescent="0.2">
      <c r="A15" s="156" t="s">
        <v>52</v>
      </c>
      <c r="B15" s="158">
        <v>1</v>
      </c>
      <c r="C15" s="158" t="s">
        <v>38</v>
      </c>
      <c r="D15" s="25" t="s">
        <v>39</v>
      </c>
      <c r="E15" s="48"/>
      <c r="F15" s="48"/>
      <c r="G15" s="48"/>
      <c r="H15" s="48">
        <v>1</v>
      </c>
      <c r="I15" s="48"/>
      <c r="J15" s="48"/>
      <c r="K15" s="48"/>
      <c r="L15" s="48"/>
      <c r="M15" s="48"/>
      <c r="N15" s="48"/>
      <c r="O15" s="48"/>
      <c r="P15" s="49"/>
      <c r="Q15" s="27"/>
      <c r="R15" s="50"/>
      <c r="S15" s="51"/>
      <c r="T15" s="30"/>
      <c r="U15" s="75"/>
      <c r="V15" s="76"/>
      <c r="W15" s="31">
        <f>SUM(E15:H15)</f>
        <v>1</v>
      </c>
      <c r="X15" s="28">
        <f>IF((W16/W15)*100&gt;100,100,(W16/W15)*100)</f>
        <v>0</v>
      </c>
      <c r="Y15" s="31">
        <f>SUM(E15:I15)</f>
        <v>1</v>
      </c>
      <c r="Z15" s="28">
        <f>IF((Y16/Y15)*100&gt;100,100,(Y16/Y15)*100)</f>
        <v>0</v>
      </c>
      <c r="AA15" s="31">
        <f>SUM(E15:J15)</f>
        <v>1</v>
      </c>
      <c r="AB15" s="28">
        <f>IF((AA16/AA15)*100&gt;100,100,(AA16/AA15)*100)</f>
        <v>0</v>
      </c>
      <c r="AC15" s="31">
        <f>SUM(E15:K15)</f>
        <v>1</v>
      </c>
      <c r="AD15" s="28">
        <f>IF((AC16/AC15)*100&gt;100,100,(AC16/AC15)*100)</f>
        <v>0</v>
      </c>
      <c r="AE15" s="31">
        <f>SUM(E15:L15)</f>
        <v>1</v>
      </c>
      <c r="AF15" s="28">
        <f>IF((AE16/AE15)*100&gt;100,100,(AE16/AE15)*100)</f>
        <v>0</v>
      </c>
      <c r="AG15" s="31">
        <f>SUM(E15:M15)</f>
        <v>1</v>
      </c>
      <c r="AH15" s="28">
        <f>IF((AG16/AG15)*100&gt;100,100,(AG16/AG15)*100)</f>
        <v>0</v>
      </c>
      <c r="AI15" s="31">
        <f>SUM(E15:N15)</f>
        <v>1</v>
      </c>
      <c r="AJ15" s="28">
        <f>IF((AI16/AI15)*100&gt;100,100,(AI16/AI15)*100)</f>
        <v>0</v>
      </c>
      <c r="AK15" s="31">
        <f t="shared" si="0"/>
        <v>1</v>
      </c>
      <c r="AL15" s="28">
        <f>IF((AK16/AK15)*100&gt;100,100,(AK16/AK15)*100)</f>
        <v>0</v>
      </c>
      <c r="AM15" s="75">
        <f t="shared" si="1"/>
        <v>1</v>
      </c>
      <c r="AN15" s="76">
        <f>IF((AM16/AM15)*100&gt;100,100,(AM16/AM15)*100)</f>
        <v>0</v>
      </c>
      <c r="AO15" s="147"/>
      <c r="AP15" s="148"/>
    </row>
    <row r="16" spans="1:42" x14ac:dyDescent="0.2">
      <c r="A16" s="157"/>
      <c r="B16" s="159"/>
      <c r="C16" s="159"/>
      <c r="D16" s="25" t="s">
        <v>40</v>
      </c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9"/>
      <c r="Q16" s="33"/>
      <c r="R16" s="34"/>
      <c r="S16" s="51"/>
      <c r="T16" s="52"/>
      <c r="U16" s="75"/>
      <c r="V16" s="77"/>
      <c r="W16" s="31">
        <f>SUM(E16:H16)</f>
        <v>0</v>
      </c>
      <c r="X16" s="34"/>
      <c r="Y16" s="31">
        <f>SUM(E16:I16)</f>
        <v>0</v>
      </c>
      <c r="Z16" s="34"/>
      <c r="AA16" s="31">
        <f>SUM(E16:J16)</f>
        <v>0</v>
      </c>
      <c r="AB16" s="34"/>
      <c r="AC16" s="31">
        <f>SUM(E16:K16)</f>
        <v>0</v>
      </c>
      <c r="AD16" s="34"/>
      <c r="AE16" s="31">
        <f>SUM(E16:L16)</f>
        <v>0</v>
      </c>
      <c r="AF16" s="34"/>
      <c r="AG16" s="31">
        <f>SUM(E16:M16)</f>
        <v>0</v>
      </c>
      <c r="AH16" s="34"/>
      <c r="AI16" s="31">
        <f>SUM(E16:N16)</f>
        <v>0</v>
      </c>
      <c r="AJ16" s="34"/>
      <c r="AK16" s="31">
        <f t="shared" si="0"/>
        <v>0</v>
      </c>
      <c r="AL16" s="34"/>
      <c r="AM16" s="75">
        <f t="shared" si="1"/>
        <v>0</v>
      </c>
      <c r="AN16" s="77"/>
      <c r="AO16" s="147"/>
      <c r="AP16" s="148"/>
    </row>
    <row r="17" spans="1:42" x14ac:dyDescent="0.2">
      <c r="A17" s="149" t="s">
        <v>63</v>
      </c>
      <c r="B17" s="151">
        <v>4</v>
      </c>
      <c r="C17" s="151" t="s">
        <v>38</v>
      </c>
      <c r="D17" s="115" t="s">
        <v>39</v>
      </c>
      <c r="E17" s="116">
        <v>1</v>
      </c>
      <c r="F17" s="116"/>
      <c r="G17" s="116"/>
      <c r="H17" s="116">
        <v>1</v>
      </c>
      <c r="I17" s="116"/>
      <c r="J17" s="116"/>
      <c r="K17" s="116">
        <v>1</v>
      </c>
      <c r="L17" s="116"/>
      <c r="M17" s="116"/>
      <c r="N17" s="116">
        <v>1</v>
      </c>
      <c r="O17" s="116"/>
      <c r="P17" s="117"/>
      <c r="Q17" s="118"/>
      <c r="R17" s="119"/>
      <c r="S17" s="120"/>
      <c r="T17" s="121"/>
      <c r="U17" s="122">
        <f>SUM(E17:G17)</f>
        <v>1</v>
      </c>
      <c r="V17" s="123">
        <f>IF((U18/U17)*100&gt;100,100,(U18/U17)*100)</f>
        <v>0</v>
      </c>
      <c r="W17" s="124">
        <f>SUM(E17:H17)</f>
        <v>2</v>
      </c>
      <c r="X17" s="125">
        <f>IF((W18/W17)*100&gt;100,100,(W18/W17)*100)</f>
        <v>0</v>
      </c>
      <c r="Y17" s="124">
        <f>SUM(E17:I17)</f>
        <v>2</v>
      </c>
      <c r="Z17" s="125">
        <f>IF((Y18/Y17)*100&gt;100,100,(Y18/Y17)*100)</f>
        <v>0</v>
      </c>
      <c r="AA17" s="124">
        <f>SUM(E17:J17)</f>
        <v>2</v>
      </c>
      <c r="AB17" s="125">
        <f>IF((AA18/AA17)*100&gt;100,100,(AA18/AA17)*100)</f>
        <v>0</v>
      </c>
      <c r="AC17" s="124">
        <f>SUM(E17:K17)</f>
        <v>3</v>
      </c>
      <c r="AD17" s="125">
        <f>IF((AC18/AC17)*100&gt;100,100,(AC18/AC17)*100)</f>
        <v>0</v>
      </c>
      <c r="AE17" s="124">
        <f>SUM(E17:L17)</f>
        <v>3</v>
      </c>
      <c r="AF17" s="125">
        <f>IF((AE18/AE17)*100&gt;100,100,(AE18/AE17)*100)</f>
        <v>0</v>
      </c>
      <c r="AG17" s="124">
        <f>SUM(E17:M17)</f>
        <v>3</v>
      </c>
      <c r="AH17" s="125">
        <f>IF((AG18/AG17)*100&gt;100,100,(AG18/AG17)*100)</f>
        <v>0</v>
      </c>
      <c r="AI17" s="124">
        <f>SUM(E17:N17)</f>
        <v>4</v>
      </c>
      <c r="AJ17" s="125">
        <f>IF((AI18/AI17)*100&gt;100,100,(AI18/AI17)*100)</f>
        <v>0</v>
      </c>
      <c r="AK17" s="124">
        <f>SUM(E17:O17)</f>
        <v>4</v>
      </c>
      <c r="AL17" s="125">
        <f>IF((AK18/AK17)*100&gt;100,100,(AK18/AK17)*100)</f>
        <v>0</v>
      </c>
      <c r="AM17" s="122">
        <f>SUM(E17:P17)</f>
        <v>4</v>
      </c>
      <c r="AN17" s="123">
        <f>IF((AM18/AM17)*100&gt;100,100,(AM18/AM17)*100)</f>
        <v>0</v>
      </c>
      <c r="AO17" s="153"/>
      <c r="AP17" s="154"/>
    </row>
    <row r="18" spans="1:42" x14ac:dyDescent="0.2">
      <c r="A18" s="150"/>
      <c r="B18" s="152"/>
      <c r="C18" s="152"/>
      <c r="D18" s="115" t="s">
        <v>40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7"/>
      <c r="Q18" s="126"/>
      <c r="R18" s="127"/>
      <c r="S18" s="120"/>
      <c r="T18" s="128"/>
      <c r="U18" s="122">
        <f>SUM(E18:G18)</f>
        <v>0</v>
      </c>
      <c r="V18" s="129"/>
      <c r="W18" s="124">
        <f>SUM(E18:H18)</f>
        <v>0</v>
      </c>
      <c r="X18" s="127"/>
      <c r="Y18" s="124">
        <f>SUM(E18:I18)</f>
        <v>0</v>
      </c>
      <c r="Z18" s="127"/>
      <c r="AA18" s="124">
        <f>SUM(E18:J18)</f>
        <v>0</v>
      </c>
      <c r="AB18" s="127"/>
      <c r="AC18" s="124">
        <f>SUM(E18:K18)</f>
        <v>0</v>
      </c>
      <c r="AD18" s="127"/>
      <c r="AE18" s="124">
        <f>SUM(E18:L18)</f>
        <v>0</v>
      </c>
      <c r="AF18" s="127"/>
      <c r="AG18" s="124">
        <f>SUM(E18:M18)</f>
        <v>0</v>
      </c>
      <c r="AH18" s="127"/>
      <c r="AI18" s="124">
        <f>SUM(E18:N18)</f>
        <v>0</v>
      </c>
      <c r="AJ18" s="127"/>
      <c r="AK18" s="124">
        <f>SUM(E18:O18)</f>
        <v>0</v>
      </c>
      <c r="AL18" s="127"/>
      <c r="AM18" s="122">
        <f>SUM(E18:P18)</f>
        <v>0</v>
      </c>
      <c r="AN18" s="129"/>
      <c r="AO18" s="153"/>
      <c r="AP18" s="154"/>
    </row>
    <row r="19" spans="1:42" x14ac:dyDescent="0.2">
      <c r="A19" s="56" t="s">
        <v>41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9"/>
      <c r="Q19" s="57"/>
      <c r="R19" s="28"/>
      <c r="S19" s="58"/>
      <c r="T19" s="30"/>
      <c r="U19" s="81"/>
      <c r="V19" s="76"/>
      <c r="W19" s="50"/>
      <c r="X19" s="28">
        <f>X20</f>
        <v>0</v>
      </c>
      <c r="Y19" s="50"/>
      <c r="Z19" s="28">
        <f>(Z20+Z22)/2</f>
        <v>0</v>
      </c>
      <c r="AA19" s="50"/>
      <c r="AB19" s="28">
        <f>(AB20+AB22)/2</f>
        <v>0</v>
      </c>
      <c r="AC19" s="50"/>
      <c r="AD19" s="28">
        <f>(AD22+AD20)/2</f>
        <v>0</v>
      </c>
      <c r="AE19" s="50"/>
      <c r="AF19" s="28">
        <f>(AF22+AF20)/2</f>
        <v>0</v>
      </c>
      <c r="AG19" s="50"/>
      <c r="AH19" s="28">
        <f>(AH22+AH20)/2</f>
        <v>0</v>
      </c>
      <c r="AI19" s="50"/>
      <c r="AJ19" s="28">
        <f>(AJ22+AJ20)/2</f>
        <v>0</v>
      </c>
      <c r="AK19" s="50"/>
      <c r="AL19" s="28">
        <f>(AL22+AL20)/2</f>
        <v>0</v>
      </c>
      <c r="AM19" s="81"/>
      <c r="AN19" s="76">
        <f>(AN22+AN24+AN20)/3</f>
        <v>0</v>
      </c>
      <c r="AO19" s="147"/>
      <c r="AP19" s="148"/>
    </row>
    <row r="20" spans="1:42" x14ac:dyDescent="0.2">
      <c r="A20" s="108" t="s">
        <v>42</v>
      </c>
      <c r="B20" s="109">
        <v>11</v>
      </c>
      <c r="C20" s="141" t="s">
        <v>38</v>
      </c>
      <c r="D20" s="36" t="s">
        <v>39</v>
      </c>
      <c r="E20" s="93"/>
      <c r="F20" s="93">
        <v>1</v>
      </c>
      <c r="G20" s="93">
        <v>1</v>
      </c>
      <c r="H20" s="93">
        <v>1</v>
      </c>
      <c r="I20" s="93">
        <v>1</v>
      </c>
      <c r="J20" s="37">
        <v>1</v>
      </c>
      <c r="K20" s="93">
        <v>1</v>
      </c>
      <c r="L20" s="93">
        <v>1</v>
      </c>
      <c r="M20" s="93">
        <v>1</v>
      </c>
      <c r="N20" s="93">
        <v>1</v>
      </c>
      <c r="O20" s="93">
        <v>1</v>
      </c>
      <c r="P20" s="38">
        <v>1</v>
      </c>
      <c r="Q20" s="94"/>
      <c r="R20" s="101"/>
      <c r="S20" s="96"/>
      <c r="T20" s="97"/>
      <c r="U20" s="98">
        <f>SUM(E20:G20)</f>
        <v>2</v>
      </c>
      <c r="V20" s="99">
        <f>IF((U21/U20)*100&gt;100,100,(U21/U20)*100)</f>
        <v>0</v>
      </c>
      <c r="W20" s="100">
        <f>SUM(E20:H20)</f>
        <v>3</v>
      </c>
      <c r="X20" s="101">
        <f>IF((W21/W20)*100&gt;100,100,(W21/W20)*100)</f>
        <v>0</v>
      </c>
      <c r="Y20" s="100">
        <f>SUM(E20:I20)</f>
        <v>4</v>
      </c>
      <c r="Z20" s="101">
        <f>IF((Y21/Y20)*100&gt;100,100,(Y21/Y20)*100)</f>
        <v>0</v>
      </c>
      <c r="AA20" s="100">
        <f>SUM(E20:J20)</f>
        <v>5</v>
      </c>
      <c r="AB20" s="101">
        <f>IF((AA21/AA20)*100&gt;100,100,(AA21/AA20)*100)</f>
        <v>0</v>
      </c>
      <c r="AC20" s="100">
        <f>SUM(E20:K20)</f>
        <v>6</v>
      </c>
      <c r="AD20" s="101">
        <f>IF((AC21/AC20)*100&gt;100,100,(AC21/AC20)*100)</f>
        <v>0</v>
      </c>
      <c r="AE20" s="100">
        <f>SUM(E20:L20)</f>
        <v>7</v>
      </c>
      <c r="AF20" s="101">
        <f>IF((AE21/AE20)*100&gt;100,100,(AE21/AE20)*100)</f>
        <v>0</v>
      </c>
      <c r="AG20" s="100">
        <f>SUM(E20:M20)</f>
        <v>8</v>
      </c>
      <c r="AH20" s="101">
        <f>IF((AG21/AG20)*100&gt;100,100,(AG21/AG20)*100)</f>
        <v>0</v>
      </c>
      <c r="AI20" s="100">
        <f>SUM(E20:N20)</f>
        <v>9</v>
      </c>
      <c r="AJ20" s="101">
        <f>IF((AI21/AI20)*100&gt;100,100,(AI21/AI20)*100)</f>
        <v>0</v>
      </c>
      <c r="AK20" s="100">
        <f>SUM(E20:O20)</f>
        <v>10</v>
      </c>
      <c r="AL20" s="101">
        <f>IF((AK21/AK20)*100&gt;100,100,(AK21/AK20)*100)</f>
        <v>0</v>
      </c>
      <c r="AM20" s="98">
        <f t="shared" ref="AM20:AM27" si="2">SUM(E20:P20)</f>
        <v>11</v>
      </c>
      <c r="AN20" s="99">
        <f>IF((AM21/AM20)*100&gt;100,100,(AM21/AM20)*100)</f>
        <v>0</v>
      </c>
      <c r="AO20" s="145"/>
      <c r="AP20" s="146"/>
    </row>
    <row r="21" spans="1:42" x14ac:dyDescent="0.2">
      <c r="A21" s="110" t="s">
        <v>43</v>
      </c>
      <c r="B21" s="109"/>
      <c r="C21" s="155"/>
      <c r="D21" s="36" t="s">
        <v>40</v>
      </c>
      <c r="E21" s="93"/>
      <c r="F21" s="93"/>
      <c r="G21" s="93"/>
      <c r="H21" s="93"/>
      <c r="I21" s="93"/>
      <c r="J21" s="37"/>
      <c r="K21" s="93"/>
      <c r="L21" s="93"/>
      <c r="M21" s="93"/>
      <c r="N21" s="93"/>
      <c r="O21" s="93"/>
      <c r="P21" s="38"/>
      <c r="Q21" s="103"/>
      <c r="R21" s="104"/>
      <c r="S21" s="96"/>
      <c r="T21" s="105"/>
      <c r="U21" s="98">
        <f>SUM(E21:G21)</f>
        <v>0</v>
      </c>
      <c r="V21" s="106"/>
      <c r="W21" s="100">
        <f>SUM(E21:H21)</f>
        <v>0</v>
      </c>
      <c r="X21" s="104"/>
      <c r="Y21" s="100">
        <f>SUM(E21:I21)</f>
        <v>0</v>
      </c>
      <c r="Z21" s="104"/>
      <c r="AA21" s="100">
        <f>SUM(E21:J21)</f>
        <v>0</v>
      </c>
      <c r="AB21" s="104"/>
      <c r="AC21" s="100">
        <f>SUM(E21:K21)</f>
        <v>0</v>
      </c>
      <c r="AD21" s="104"/>
      <c r="AE21" s="100">
        <f>SUM(E21:L21)</f>
        <v>0</v>
      </c>
      <c r="AF21" s="104"/>
      <c r="AG21" s="100">
        <f>SUM(E21:M21)</f>
        <v>0</v>
      </c>
      <c r="AH21" s="104"/>
      <c r="AI21" s="100">
        <f>SUM(E21:N21)</f>
        <v>0</v>
      </c>
      <c r="AJ21" s="104"/>
      <c r="AK21" s="100">
        <f>SUM(E21:O21)</f>
        <v>0</v>
      </c>
      <c r="AL21" s="104"/>
      <c r="AM21" s="98">
        <f t="shared" si="2"/>
        <v>0</v>
      </c>
      <c r="AN21" s="106"/>
      <c r="AO21" s="145"/>
      <c r="AP21" s="146"/>
    </row>
    <row r="22" spans="1:42" ht="26.25" customHeight="1" x14ac:dyDescent="0.2">
      <c r="A22" s="111" t="s">
        <v>56</v>
      </c>
      <c r="B22" s="141">
        <v>11</v>
      </c>
      <c r="C22" s="141" t="s">
        <v>38</v>
      </c>
      <c r="D22" s="36" t="s">
        <v>39</v>
      </c>
      <c r="E22" s="93"/>
      <c r="F22" s="93">
        <v>1</v>
      </c>
      <c r="G22" s="37">
        <v>1</v>
      </c>
      <c r="H22" s="93">
        <v>1</v>
      </c>
      <c r="I22" s="93">
        <v>1</v>
      </c>
      <c r="J22" s="93">
        <v>1</v>
      </c>
      <c r="K22" s="93">
        <v>1</v>
      </c>
      <c r="L22" s="93">
        <v>1</v>
      </c>
      <c r="M22" s="37">
        <v>1</v>
      </c>
      <c r="N22" s="93">
        <v>1</v>
      </c>
      <c r="O22" s="93">
        <v>1</v>
      </c>
      <c r="P22" s="107">
        <v>1</v>
      </c>
      <c r="Q22" s="94"/>
      <c r="R22" s="95"/>
      <c r="S22" s="96"/>
      <c r="T22" s="97"/>
      <c r="U22" s="98">
        <f>SUM(E22:G22)</f>
        <v>2</v>
      </c>
      <c r="V22" s="99">
        <f>IF((U23/U22)*100&gt;100,100,(U23/U22)*100)</f>
        <v>0</v>
      </c>
      <c r="W22" s="100"/>
      <c r="X22" s="101"/>
      <c r="Y22" s="100">
        <f>SUM(E22:I22)</f>
        <v>4</v>
      </c>
      <c r="Z22" s="101">
        <f>IF((Y23/Y22)*100&gt;100,100,(Y23/Y22)*100)</f>
        <v>0</v>
      </c>
      <c r="AA22" s="100">
        <f>SUM(E22:J22)</f>
        <v>5</v>
      </c>
      <c r="AB22" s="101">
        <f>IF((AA23/AA22)*100&gt;100,100,(AA23/AA22)*100)</f>
        <v>0</v>
      </c>
      <c r="AC22" s="100">
        <f>SUM(E22:K22)</f>
        <v>6</v>
      </c>
      <c r="AD22" s="101">
        <f>IF((AC23/AC22)*100&gt;100,100,(AC23/AC22)*100)</f>
        <v>0</v>
      </c>
      <c r="AE22" s="100">
        <f>SUM(E22:L22)</f>
        <v>7</v>
      </c>
      <c r="AF22" s="101">
        <f>IF((AE23/AE22)*100&gt;100,100,(AE23/AE22)*100)</f>
        <v>0</v>
      </c>
      <c r="AG22" s="100">
        <f>SUM(E22:M22)</f>
        <v>8</v>
      </c>
      <c r="AH22" s="101">
        <f>IF((AG23/AG22)*100&gt;100,100,(AG23/AG22)*100)</f>
        <v>0</v>
      </c>
      <c r="AI22" s="100">
        <f>SUM(E22:N22)</f>
        <v>9</v>
      </c>
      <c r="AJ22" s="101">
        <f>IF((AI23/AI22)*100&gt;100,100,(AI23/AI22)*100)</f>
        <v>0</v>
      </c>
      <c r="AK22" s="100">
        <f>SUM(E22:O22)</f>
        <v>10</v>
      </c>
      <c r="AL22" s="101">
        <f>IF((AK23/AK22)*100&gt;100,100,(AK23/AK22)*100)</f>
        <v>0</v>
      </c>
      <c r="AM22" s="98">
        <f t="shared" si="2"/>
        <v>11</v>
      </c>
      <c r="AN22" s="99">
        <f>IF((AM23/AM22)*100&gt;100,100,(AM23/AM22)*100)</f>
        <v>0</v>
      </c>
      <c r="AO22" s="145"/>
      <c r="AP22" s="146"/>
    </row>
    <row r="23" spans="1:42" x14ac:dyDescent="0.2">
      <c r="A23" s="112" t="s">
        <v>61</v>
      </c>
      <c r="B23" s="142"/>
      <c r="C23" s="142"/>
      <c r="D23" s="36" t="s">
        <v>40</v>
      </c>
      <c r="E23" s="93"/>
      <c r="F23" s="93"/>
      <c r="G23" s="37"/>
      <c r="H23" s="93"/>
      <c r="I23" s="93"/>
      <c r="J23" s="93"/>
      <c r="K23" s="93"/>
      <c r="L23" s="93"/>
      <c r="M23" s="37"/>
      <c r="N23" s="93"/>
      <c r="O23" s="93"/>
      <c r="P23" s="107"/>
      <c r="Q23" s="103"/>
      <c r="R23" s="104"/>
      <c r="S23" s="96"/>
      <c r="T23" s="105"/>
      <c r="U23" s="98">
        <f>SUM(E23:G23)</f>
        <v>0</v>
      </c>
      <c r="V23" s="106"/>
      <c r="W23" s="100"/>
      <c r="X23" s="104"/>
      <c r="Y23" s="100">
        <f>SUM(E23:I23)</f>
        <v>0</v>
      </c>
      <c r="Z23" s="104"/>
      <c r="AA23" s="100">
        <f>SUM(E23:J23)</f>
        <v>0</v>
      </c>
      <c r="AB23" s="104"/>
      <c r="AC23" s="100">
        <f>SUM(E23:K23)</f>
        <v>0</v>
      </c>
      <c r="AD23" s="104"/>
      <c r="AE23" s="100">
        <f>SUM(E23:L23)</f>
        <v>0</v>
      </c>
      <c r="AF23" s="104"/>
      <c r="AG23" s="100">
        <f>SUM(E23:M23)</f>
        <v>0</v>
      </c>
      <c r="AH23" s="104"/>
      <c r="AI23" s="100">
        <f>SUM(E23:N23)</f>
        <v>0</v>
      </c>
      <c r="AJ23" s="104"/>
      <c r="AK23" s="100">
        <f>SUM(E23:O23)</f>
        <v>0</v>
      </c>
      <c r="AL23" s="104"/>
      <c r="AM23" s="98">
        <f t="shared" si="2"/>
        <v>0</v>
      </c>
      <c r="AN23" s="106"/>
      <c r="AO23" s="145"/>
      <c r="AP23" s="146"/>
    </row>
    <row r="24" spans="1:42" x14ac:dyDescent="0.2">
      <c r="A24" s="139" t="s">
        <v>62</v>
      </c>
      <c r="B24" s="141">
        <v>1</v>
      </c>
      <c r="C24" s="141" t="s">
        <v>38</v>
      </c>
      <c r="D24" s="36" t="s">
        <v>39</v>
      </c>
      <c r="E24" s="93"/>
      <c r="F24" s="93"/>
      <c r="G24" s="93"/>
      <c r="H24" s="93"/>
      <c r="I24" s="93"/>
      <c r="J24" s="37"/>
      <c r="K24" s="93"/>
      <c r="L24" s="93"/>
      <c r="M24" s="93"/>
      <c r="N24" s="93"/>
      <c r="O24" s="93"/>
      <c r="P24" s="38">
        <v>1</v>
      </c>
      <c r="Q24" s="94"/>
      <c r="R24" s="95"/>
      <c r="S24" s="96"/>
      <c r="T24" s="97"/>
      <c r="U24" s="98"/>
      <c r="V24" s="99"/>
      <c r="W24" s="100"/>
      <c r="X24" s="101"/>
      <c r="Y24" s="100"/>
      <c r="Z24" s="101"/>
      <c r="AA24" s="100"/>
      <c r="AB24" s="101"/>
      <c r="AC24" s="100"/>
      <c r="AD24" s="101"/>
      <c r="AE24" s="100"/>
      <c r="AF24" s="101"/>
      <c r="AG24" s="100"/>
      <c r="AH24" s="101"/>
      <c r="AI24" s="100"/>
      <c r="AJ24" s="101"/>
      <c r="AK24" s="100"/>
      <c r="AL24" s="101"/>
      <c r="AM24" s="98">
        <f t="shared" si="2"/>
        <v>1</v>
      </c>
      <c r="AN24" s="99">
        <f>IF((AM25/AM24)*100&gt;100,100,(AM25/AM24)*100)</f>
        <v>0</v>
      </c>
      <c r="AO24" s="145"/>
      <c r="AP24" s="146"/>
    </row>
    <row r="25" spans="1:42" x14ac:dyDescent="0.2">
      <c r="A25" s="140"/>
      <c r="B25" s="142"/>
      <c r="C25" s="142"/>
      <c r="D25" s="36" t="s">
        <v>40</v>
      </c>
      <c r="E25" s="93"/>
      <c r="F25" s="93"/>
      <c r="G25" s="93"/>
      <c r="H25" s="93"/>
      <c r="I25" s="93"/>
      <c r="J25" s="37"/>
      <c r="K25" s="93"/>
      <c r="L25" s="93"/>
      <c r="M25" s="93"/>
      <c r="N25" s="93"/>
      <c r="O25" s="93"/>
      <c r="P25" s="38"/>
      <c r="Q25" s="103"/>
      <c r="R25" s="104"/>
      <c r="S25" s="96"/>
      <c r="T25" s="105"/>
      <c r="U25" s="98"/>
      <c r="V25" s="106"/>
      <c r="W25" s="100"/>
      <c r="X25" s="104"/>
      <c r="Y25" s="100"/>
      <c r="Z25" s="104"/>
      <c r="AA25" s="100"/>
      <c r="AB25" s="104"/>
      <c r="AC25" s="100"/>
      <c r="AD25" s="104"/>
      <c r="AE25" s="100"/>
      <c r="AF25" s="104"/>
      <c r="AG25" s="100"/>
      <c r="AH25" s="104"/>
      <c r="AI25" s="100"/>
      <c r="AJ25" s="104"/>
      <c r="AK25" s="100"/>
      <c r="AL25" s="104"/>
      <c r="AM25" s="98">
        <f t="shared" si="2"/>
        <v>0</v>
      </c>
      <c r="AN25" s="106"/>
      <c r="AO25" s="145"/>
      <c r="AP25" s="146"/>
    </row>
    <row r="26" spans="1:42" x14ac:dyDescent="0.2">
      <c r="A26" s="149" t="s">
        <v>45</v>
      </c>
      <c r="B26" s="151">
        <v>12</v>
      </c>
      <c r="C26" s="151" t="s">
        <v>38</v>
      </c>
      <c r="D26" s="115" t="s">
        <v>39</v>
      </c>
      <c r="E26" s="116">
        <v>1</v>
      </c>
      <c r="F26" s="116">
        <v>1</v>
      </c>
      <c r="G26" s="116">
        <v>1</v>
      </c>
      <c r="H26" s="116">
        <v>1</v>
      </c>
      <c r="I26" s="116">
        <v>1</v>
      </c>
      <c r="J26" s="116">
        <v>1</v>
      </c>
      <c r="K26" s="116">
        <v>1</v>
      </c>
      <c r="L26" s="116">
        <v>1</v>
      </c>
      <c r="M26" s="116">
        <v>1</v>
      </c>
      <c r="N26" s="116">
        <v>1</v>
      </c>
      <c r="O26" s="116">
        <v>1</v>
      </c>
      <c r="P26" s="117">
        <v>1</v>
      </c>
      <c r="Q26" s="118">
        <f>SUM(E26)</f>
        <v>1</v>
      </c>
      <c r="R26" s="125">
        <f>IF((Q27/Q26)*100&gt;100,100,(Q27/Q26)*100)</f>
        <v>0</v>
      </c>
      <c r="S26" s="120">
        <f>SUM(E26:F26)</f>
        <v>2</v>
      </c>
      <c r="T26" s="121">
        <f>IF((S27/S26)*100&gt;100,100,(S27/S26)*100)</f>
        <v>0</v>
      </c>
      <c r="U26" s="122">
        <f>SUM(E26:G26)</f>
        <v>3</v>
      </c>
      <c r="V26" s="123">
        <f>IF((U27/U26)*100&gt;100,100,(U27/U26)*100)</f>
        <v>0</v>
      </c>
      <c r="W26" s="124">
        <f>SUM(E26:H26)</f>
        <v>4</v>
      </c>
      <c r="X26" s="125">
        <f>IF((W27/W26)*100&gt;100,100,(W27/W26)*100)</f>
        <v>0</v>
      </c>
      <c r="Y26" s="124">
        <f>SUM(E26:I26)</f>
        <v>5</v>
      </c>
      <c r="Z26" s="125">
        <f>IF((Y27/Y26)*100&gt;100,100,(Y27/Y26)*100)</f>
        <v>0</v>
      </c>
      <c r="AA26" s="124">
        <f>SUM(E26:J26)</f>
        <v>6</v>
      </c>
      <c r="AB26" s="125">
        <f>IF((AA27/AA26)*100&gt;100,100,(AA27/AA26)*100)</f>
        <v>0</v>
      </c>
      <c r="AC26" s="124">
        <f>SUM(E26:K26)</f>
        <v>7</v>
      </c>
      <c r="AD26" s="125">
        <f>IF((AC27/AC26)*100&gt;100,100,(AC27/AC26)*100)</f>
        <v>0</v>
      </c>
      <c r="AE26" s="124">
        <f>SUM(E26:L26)</f>
        <v>8</v>
      </c>
      <c r="AF26" s="125">
        <f>IF((AE27/AE26)*100&gt;100,100,(AE27/AE26)*100)</f>
        <v>0</v>
      </c>
      <c r="AG26" s="124">
        <f>SUM(E26:M26)</f>
        <v>9</v>
      </c>
      <c r="AH26" s="125">
        <f>IF((AG27/AG26)*100&gt;100,100,(AG27/AG26)*100)</f>
        <v>0</v>
      </c>
      <c r="AI26" s="124">
        <f>SUM(E26:N26)</f>
        <v>10</v>
      </c>
      <c r="AJ26" s="125">
        <f>IF((AI27/AI26)*100&gt;100,100,(AI27/AI26)*100)</f>
        <v>0</v>
      </c>
      <c r="AK26" s="124">
        <f>SUM(E26:O26)</f>
        <v>11</v>
      </c>
      <c r="AL26" s="125">
        <f>IF((AK27/AK26)*100&gt;100,100,(AK27/AK26)*100)</f>
        <v>0</v>
      </c>
      <c r="AM26" s="122">
        <f t="shared" si="2"/>
        <v>12</v>
      </c>
      <c r="AN26" s="123">
        <f>IF((AM27/AM26)*100&gt;100,100,(AM27/AM26)*100)</f>
        <v>0</v>
      </c>
      <c r="AO26" s="153"/>
      <c r="AP26" s="154"/>
    </row>
    <row r="27" spans="1:42" x14ac:dyDescent="0.2">
      <c r="A27" s="150"/>
      <c r="B27" s="152"/>
      <c r="C27" s="152"/>
      <c r="D27" s="115" t="s">
        <v>40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7"/>
      <c r="Q27" s="126">
        <f>SUM(E27)</f>
        <v>0</v>
      </c>
      <c r="R27" s="127"/>
      <c r="S27" s="120">
        <f>SUM(E27:F27)</f>
        <v>0</v>
      </c>
      <c r="T27" s="128"/>
      <c r="U27" s="122">
        <f>SUM(E27:G27)</f>
        <v>0</v>
      </c>
      <c r="V27" s="129"/>
      <c r="W27" s="124">
        <f>SUM(E27:H27)</f>
        <v>0</v>
      </c>
      <c r="X27" s="127"/>
      <c r="Y27" s="124">
        <f>SUM(E27:I27)</f>
        <v>0</v>
      </c>
      <c r="Z27" s="127"/>
      <c r="AA27" s="124">
        <f>SUM(E27:J27)</f>
        <v>0</v>
      </c>
      <c r="AB27" s="127"/>
      <c r="AC27" s="124">
        <f>SUM(E27:K27)</f>
        <v>0</v>
      </c>
      <c r="AD27" s="127"/>
      <c r="AE27" s="124">
        <f>SUM(E27:L27)</f>
        <v>0</v>
      </c>
      <c r="AF27" s="127"/>
      <c r="AG27" s="124">
        <f>SUM(E27:M27)</f>
        <v>0</v>
      </c>
      <c r="AH27" s="127"/>
      <c r="AI27" s="124">
        <f>SUM(E27:N27)</f>
        <v>0</v>
      </c>
      <c r="AJ27" s="127"/>
      <c r="AK27" s="124">
        <f>SUM(E27:O27)</f>
        <v>0</v>
      </c>
      <c r="AL27" s="127"/>
      <c r="AM27" s="122">
        <f t="shared" si="2"/>
        <v>0</v>
      </c>
      <c r="AN27" s="129"/>
      <c r="AO27" s="153"/>
      <c r="AP27" s="154"/>
    </row>
    <row r="28" spans="1:42" x14ac:dyDescent="0.2">
      <c r="A28" s="90" t="s">
        <v>46</v>
      </c>
      <c r="B28" s="88"/>
      <c r="C28" s="89"/>
      <c r="D28" s="25"/>
      <c r="E28" s="62"/>
      <c r="F28" s="62"/>
      <c r="G28" s="62"/>
      <c r="H28" s="62"/>
      <c r="I28" s="48"/>
      <c r="J28" s="62"/>
      <c r="K28" s="62"/>
      <c r="L28" s="62"/>
      <c r="M28" s="62"/>
      <c r="N28" s="62"/>
      <c r="O28" s="62"/>
      <c r="P28" s="49"/>
      <c r="Q28" s="57"/>
      <c r="R28" s="28">
        <f>(R31+R33+R35)/3</f>
        <v>0</v>
      </c>
      <c r="S28" s="58"/>
      <c r="T28" s="30">
        <f>(T31+T33+T35)/3</f>
        <v>0</v>
      </c>
      <c r="U28" s="81"/>
      <c r="V28" s="76">
        <f>(V31+V33+V35)/3</f>
        <v>0</v>
      </c>
      <c r="W28" s="50"/>
      <c r="X28" s="28">
        <f>(X31+X33+X35)/3</f>
        <v>0</v>
      </c>
      <c r="Y28" s="50"/>
      <c r="Z28" s="28">
        <f>(Z31+Z33+Z35)/3</f>
        <v>0</v>
      </c>
      <c r="AA28" s="50"/>
      <c r="AB28" s="28">
        <f>(AB29+AB31+AB33+AB35)/4</f>
        <v>0</v>
      </c>
      <c r="AC28" s="50"/>
      <c r="AD28" s="28">
        <f>(AD29+AD31+AD33+AD35)/4</f>
        <v>0</v>
      </c>
      <c r="AE28" s="50"/>
      <c r="AF28" s="28">
        <f>(AF29+AF31+AF33+AF35)/4</f>
        <v>0</v>
      </c>
      <c r="AG28" s="50"/>
      <c r="AH28" s="28">
        <f>(AH29+AH31+AH33+AH35)/4</f>
        <v>0</v>
      </c>
      <c r="AI28" s="50"/>
      <c r="AJ28" s="28">
        <f>(AJ29+AJ31+AJ33+AJ35)/4</f>
        <v>0</v>
      </c>
      <c r="AK28" s="50"/>
      <c r="AL28" s="28">
        <f>(AL29+AL31+AL33+AL35)/4</f>
        <v>0</v>
      </c>
      <c r="AM28" s="81"/>
      <c r="AN28" s="76">
        <f>(AN29+AN31+AN33+AN35)/4</f>
        <v>0</v>
      </c>
      <c r="AO28" s="147"/>
      <c r="AP28" s="148"/>
    </row>
    <row r="29" spans="1:42" x14ac:dyDescent="0.2">
      <c r="A29" s="139" t="s">
        <v>47</v>
      </c>
      <c r="B29" s="84">
        <f>SUM(E29:P29)</f>
        <v>2</v>
      </c>
      <c r="C29" s="143" t="s">
        <v>48</v>
      </c>
      <c r="D29" s="36" t="s">
        <v>39</v>
      </c>
      <c r="E29" s="93"/>
      <c r="F29" s="93"/>
      <c r="G29" s="93">
        <v>1</v>
      </c>
      <c r="H29" s="93"/>
      <c r="I29" s="37"/>
      <c r="J29" s="93"/>
      <c r="K29" s="93"/>
      <c r="L29" s="93"/>
      <c r="M29" s="93"/>
      <c r="N29" s="93">
        <v>1</v>
      </c>
      <c r="O29" s="93"/>
      <c r="P29" s="38"/>
      <c r="Q29" s="94"/>
      <c r="R29" s="95"/>
      <c r="S29" s="96"/>
      <c r="T29" s="97"/>
      <c r="U29" s="98"/>
      <c r="V29" s="99"/>
      <c r="W29" s="100"/>
      <c r="X29" s="101"/>
      <c r="Y29" s="100"/>
      <c r="Z29" s="101"/>
      <c r="AA29" s="100">
        <f t="shared" ref="AA29:AA36" si="3">SUM(E29:J29)</f>
        <v>1</v>
      </c>
      <c r="AB29" s="101">
        <f>IF((AA30/AA29)*100&gt;100,100,(AA30/AA29)*100)</f>
        <v>0</v>
      </c>
      <c r="AC29" s="100">
        <f t="shared" ref="AC29:AC36" si="4">SUM(E29:K29)</f>
        <v>1</v>
      </c>
      <c r="AD29" s="101">
        <f>IF((AC30/AC29)*100&gt;100,100,(AC30/AC29)*100)</f>
        <v>0</v>
      </c>
      <c r="AE29" s="100">
        <f t="shared" ref="AE29:AE36" si="5">SUM(E29:L29)</f>
        <v>1</v>
      </c>
      <c r="AF29" s="101">
        <f>IF((AE30/AE29)*100&gt;100,100,(AE30/AE29)*100)</f>
        <v>0</v>
      </c>
      <c r="AG29" s="100">
        <f t="shared" ref="AG29:AG36" si="6">SUM(E29:M29)</f>
        <v>1</v>
      </c>
      <c r="AH29" s="101">
        <f>IF((AG30/AG29)*100&gt;100,100,(AG30/AG29)*100)</f>
        <v>0</v>
      </c>
      <c r="AI29" s="100">
        <f t="shared" ref="AI29:AI36" si="7">SUM(E29:N29)</f>
        <v>2</v>
      </c>
      <c r="AJ29" s="101">
        <f>IF((AI30/AI29)*100&gt;100,100,(AI30/AI29)*100)</f>
        <v>0</v>
      </c>
      <c r="AK29" s="100">
        <f t="shared" ref="AK29:AK36" si="8">SUM(E29:O29)</f>
        <v>2</v>
      </c>
      <c r="AL29" s="101">
        <f>IF((AK30/AK29)*100&gt;100,100,(AK30/AK29)*100)</f>
        <v>0</v>
      </c>
      <c r="AM29" s="98">
        <f t="shared" ref="AM29:AM36" si="9">SUM(E29:P29)</f>
        <v>2</v>
      </c>
      <c r="AN29" s="99">
        <f>IF((AM30/AM29)*100&gt;100,100,(AM30/AM29)*100)</f>
        <v>0</v>
      </c>
      <c r="AO29" s="145"/>
      <c r="AP29" s="146"/>
    </row>
    <row r="30" spans="1:42" x14ac:dyDescent="0.2">
      <c r="A30" s="140"/>
      <c r="B30" s="102"/>
      <c r="C30" s="144"/>
      <c r="D30" s="36" t="s">
        <v>40</v>
      </c>
      <c r="E30" s="93"/>
      <c r="F30" s="93"/>
      <c r="G30" s="93"/>
      <c r="H30" s="93"/>
      <c r="I30" s="37"/>
      <c r="J30" s="93"/>
      <c r="K30" s="93"/>
      <c r="L30" s="93"/>
      <c r="M30" s="93"/>
      <c r="N30" s="93"/>
      <c r="O30" s="93"/>
      <c r="P30" s="38"/>
      <c r="Q30" s="103"/>
      <c r="R30" s="104"/>
      <c r="S30" s="96"/>
      <c r="T30" s="105"/>
      <c r="U30" s="98"/>
      <c r="V30" s="106"/>
      <c r="W30" s="100"/>
      <c r="X30" s="104"/>
      <c r="Y30" s="100"/>
      <c r="Z30" s="104"/>
      <c r="AA30" s="100">
        <f t="shared" si="3"/>
        <v>0</v>
      </c>
      <c r="AB30" s="104"/>
      <c r="AC30" s="100">
        <f t="shared" si="4"/>
        <v>0</v>
      </c>
      <c r="AD30" s="104"/>
      <c r="AE30" s="100">
        <f t="shared" si="5"/>
        <v>0</v>
      </c>
      <c r="AF30" s="104"/>
      <c r="AG30" s="100">
        <f t="shared" si="6"/>
        <v>0</v>
      </c>
      <c r="AH30" s="104"/>
      <c r="AI30" s="100">
        <f t="shared" si="7"/>
        <v>0</v>
      </c>
      <c r="AJ30" s="104"/>
      <c r="AK30" s="100">
        <f t="shared" si="8"/>
        <v>0</v>
      </c>
      <c r="AL30" s="104"/>
      <c r="AM30" s="98">
        <f t="shared" si="9"/>
        <v>0</v>
      </c>
      <c r="AN30" s="106"/>
      <c r="AO30" s="145"/>
      <c r="AP30" s="146"/>
    </row>
    <row r="31" spans="1:42" x14ac:dyDescent="0.2">
      <c r="A31" s="139" t="s">
        <v>64</v>
      </c>
      <c r="B31" s="141">
        <f>SUM(E31:P31)</f>
        <v>12</v>
      </c>
      <c r="C31" s="143" t="s">
        <v>38</v>
      </c>
      <c r="D31" s="36" t="s">
        <v>39</v>
      </c>
      <c r="E31" s="93">
        <v>1</v>
      </c>
      <c r="F31" s="93">
        <v>1</v>
      </c>
      <c r="G31" s="93">
        <v>1</v>
      </c>
      <c r="H31" s="93">
        <v>1</v>
      </c>
      <c r="I31" s="93">
        <v>1</v>
      </c>
      <c r="J31" s="93">
        <v>1</v>
      </c>
      <c r="K31" s="93">
        <v>1</v>
      </c>
      <c r="L31" s="93">
        <v>1</v>
      </c>
      <c r="M31" s="93">
        <v>1</v>
      </c>
      <c r="N31" s="93">
        <v>1</v>
      </c>
      <c r="O31" s="93">
        <v>1</v>
      </c>
      <c r="P31" s="93">
        <v>1</v>
      </c>
      <c r="Q31" s="94">
        <f t="shared" ref="Q31:Q36" si="10">SUM(E31)</f>
        <v>1</v>
      </c>
      <c r="R31" s="101">
        <f>IF((Q32/Q31)*100&gt;100,100,(Q32/Q31)*100)</f>
        <v>0</v>
      </c>
      <c r="S31" s="96">
        <f t="shared" ref="S31:S36" si="11">SUM(E31:F31)</f>
        <v>2</v>
      </c>
      <c r="T31" s="97">
        <f>IF((S32/S31)*100&gt;100,100,(S32/S31)*100)</f>
        <v>0</v>
      </c>
      <c r="U31" s="98">
        <f t="shared" ref="U31:U36" si="12">SUM(E31:G31)</f>
        <v>3</v>
      </c>
      <c r="V31" s="99">
        <f>IF((U32/U31)*100&gt;100,100,(U32/U31)*100)</f>
        <v>0</v>
      </c>
      <c r="W31" s="100">
        <f t="shared" ref="W31:W36" si="13">SUM(E31:H31)</f>
        <v>4</v>
      </c>
      <c r="X31" s="101">
        <f>IF((W32/W31)*100&gt;100,100,(W32/W31)*100)</f>
        <v>0</v>
      </c>
      <c r="Y31" s="100">
        <f t="shared" ref="Y31:Y36" si="14">SUM(E31:I31)</f>
        <v>5</v>
      </c>
      <c r="Z31" s="101">
        <f>IF((Y32/Y31)*100&gt;100,100,(Y32/Y31)*100)</f>
        <v>0</v>
      </c>
      <c r="AA31" s="100">
        <f t="shared" si="3"/>
        <v>6</v>
      </c>
      <c r="AB31" s="101">
        <f>IF((AA32/AA31)*100&gt;100,100,(AA32/AA31)*100)</f>
        <v>0</v>
      </c>
      <c r="AC31" s="100">
        <f t="shared" si="4"/>
        <v>7</v>
      </c>
      <c r="AD31" s="101">
        <f>IF((AC32/AC31)*100&gt;100,100,(AC32/AC31)*100)</f>
        <v>0</v>
      </c>
      <c r="AE31" s="100">
        <f t="shared" si="5"/>
        <v>8</v>
      </c>
      <c r="AF31" s="101">
        <f>IF((AE32/AE31)*100&gt;100,100,(AE32/AE31)*100)</f>
        <v>0</v>
      </c>
      <c r="AG31" s="100">
        <f t="shared" si="6"/>
        <v>9</v>
      </c>
      <c r="AH31" s="101">
        <f>IF((AG32/AG31)*100&gt;100,100,(AG32/AG31)*100)</f>
        <v>0</v>
      </c>
      <c r="AI31" s="100">
        <f t="shared" si="7"/>
        <v>10</v>
      </c>
      <c r="AJ31" s="101">
        <f>IF((AI32/AI31)*100&gt;100,100,(AI32/AI31)*100)</f>
        <v>0</v>
      </c>
      <c r="AK31" s="100">
        <f t="shared" si="8"/>
        <v>11</v>
      </c>
      <c r="AL31" s="101">
        <f>IF((AK32/AK31)*100&gt;100,100,(AK32/AK31)*100)</f>
        <v>0</v>
      </c>
      <c r="AM31" s="98">
        <f t="shared" si="9"/>
        <v>12</v>
      </c>
      <c r="AN31" s="99">
        <f>IF((AM32/AM31)*100&gt;100,100,(AM32/AM31)*100)</f>
        <v>0</v>
      </c>
      <c r="AO31" s="145"/>
      <c r="AP31" s="146"/>
    </row>
    <row r="32" spans="1:42" x14ac:dyDescent="0.2">
      <c r="A32" s="140"/>
      <c r="B32" s="142"/>
      <c r="C32" s="144"/>
      <c r="D32" s="36" t="s">
        <v>40</v>
      </c>
      <c r="E32" s="93"/>
      <c r="F32" s="93"/>
      <c r="G32" s="37"/>
      <c r="H32" s="93"/>
      <c r="I32" s="93"/>
      <c r="J32" s="37"/>
      <c r="K32" s="93"/>
      <c r="L32" s="93"/>
      <c r="M32" s="37"/>
      <c r="N32" s="93"/>
      <c r="O32" s="93"/>
      <c r="P32" s="38"/>
      <c r="Q32" s="103">
        <f t="shared" si="10"/>
        <v>0</v>
      </c>
      <c r="R32" s="104"/>
      <c r="S32" s="96">
        <f t="shared" si="11"/>
        <v>0</v>
      </c>
      <c r="T32" s="105"/>
      <c r="U32" s="98">
        <f t="shared" si="12"/>
        <v>0</v>
      </c>
      <c r="V32" s="106"/>
      <c r="W32" s="100">
        <f t="shared" si="13"/>
        <v>0</v>
      </c>
      <c r="X32" s="104"/>
      <c r="Y32" s="100">
        <f t="shared" si="14"/>
        <v>0</v>
      </c>
      <c r="Z32" s="104"/>
      <c r="AA32" s="100">
        <f t="shared" si="3"/>
        <v>0</v>
      </c>
      <c r="AB32" s="104"/>
      <c r="AC32" s="100">
        <f t="shared" si="4"/>
        <v>0</v>
      </c>
      <c r="AD32" s="104"/>
      <c r="AE32" s="100">
        <f t="shared" si="5"/>
        <v>0</v>
      </c>
      <c r="AF32" s="104"/>
      <c r="AG32" s="100">
        <f t="shared" si="6"/>
        <v>0</v>
      </c>
      <c r="AH32" s="104"/>
      <c r="AI32" s="100">
        <f t="shared" si="7"/>
        <v>0</v>
      </c>
      <c r="AJ32" s="104"/>
      <c r="AK32" s="100">
        <f t="shared" si="8"/>
        <v>0</v>
      </c>
      <c r="AL32" s="104"/>
      <c r="AM32" s="98">
        <f t="shared" si="9"/>
        <v>0</v>
      </c>
      <c r="AN32" s="106"/>
      <c r="AO32" s="145"/>
      <c r="AP32" s="146"/>
    </row>
    <row r="33" spans="1:42" x14ac:dyDescent="0.2">
      <c r="A33" s="139" t="s">
        <v>49</v>
      </c>
      <c r="B33" s="141">
        <f>SUM(E33:P33)</f>
        <v>12</v>
      </c>
      <c r="C33" s="143" t="s">
        <v>38</v>
      </c>
      <c r="D33" s="36" t="s">
        <v>39</v>
      </c>
      <c r="E33" s="93">
        <v>1</v>
      </c>
      <c r="F33" s="93">
        <v>1</v>
      </c>
      <c r="G33" s="93">
        <v>1</v>
      </c>
      <c r="H33" s="93">
        <v>1</v>
      </c>
      <c r="I33" s="93">
        <v>1</v>
      </c>
      <c r="J33" s="93">
        <v>1</v>
      </c>
      <c r="K33" s="93">
        <v>1</v>
      </c>
      <c r="L33" s="93">
        <v>1</v>
      </c>
      <c r="M33" s="93">
        <v>1</v>
      </c>
      <c r="N33" s="93">
        <v>1</v>
      </c>
      <c r="O33" s="93">
        <v>1</v>
      </c>
      <c r="P33" s="93">
        <v>1</v>
      </c>
      <c r="Q33" s="94">
        <f t="shared" si="10"/>
        <v>1</v>
      </c>
      <c r="R33" s="101">
        <f>IF((Q34/Q33)*100&gt;100,100,(Q34/Q33)*100)</f>
        <v>0</v>
      </c>
      <c r="S33" s="96">
        <f t="shared" si="11"/>
        <v>2</v>
      </c>
      <c r="T33" s="97">
        <f>IF((S34/S33)*100&gt;100,100,(S34/S33)*100)</f>
        <v>0</v>
      </c>
      <c r="U33" s="98">
        <f t="shared" si="12"/>
        <v>3</v>
      </c>
      <c r="V33" s="99">
        <f>IF((U34/U33)*100&gt;100,100,(U34/U33)*100)</f>
        <v>0</v>
      </c>
      <c r="W33" s="100">
        <f t="shared" si="13"/>
        <v>4</v>
      </c>
      <c r="X33" s="101">
        <f>IF((W34/W33)*100&gt;100,100,(W34/W33)*100)</f>
        <v>0</v>
      </c>
      <c r="Y33" s="100">
        <f t="shared" si="14"/>
        <v>5</v>
      </c>
      <c r="Z33" s="101">
        <f>IF((Y34/Y33)*100&gt;100,100,(Y34/Y33)*100)</f>
        <v>0</v>
      </c>
      <c r="AA33" s="100">
        <f t="shared" si="3"/>
        <v>6</v>
      </c>
      <c r="AB33" s="101">
        <f>IF((AA34/AA33)*100&gt;100,100,(AA34/AA33)*100)</f>
        <v>0</v>
      </c>
      <c r="AC33" s="100">
        <f t="shared" si="4"/>
        <v>7</v>
      </c>
      <c r="AD33" s="101">
        <f>IF((AC34/AC33)*100&gt;100,100,(AC34/AC33)*100)</f>
        <v>0</v>
      </c>
      <c r="AE33" s="100">
        <f t="shared" si="5"/>
        <v>8</v>
      </c>
      <c r="AF33" s="101">
        <f>IF((AE34/AE33)*100&gt;100,100,(AE34/AE33)*100)</f>
        <v>0</v>
      </c>
      <c r="AG33" s="100">
        <f t="shared" si="6"/>
        <v>9</v>
      </c>
      <c r="AH33" s="101">
        <f>IF((AG34/AG33)*100&gt;100,100,(AG34/AG33)*100)</f>
        <v>0</v>
      </c>
      <c r="AI33" s="100">
        <f t="shared" si="7"/>
        <v>10</v>
      </c>
      <c r="AJ33" s="101">
        <f>IF((AI34/AI33)*100&gt;100,100,(AI34/AI33)*100)</f>
        <v>0</v>
      </c>
      <c r="AK33" s="100">
        <f t="shared" si="8"/>
        <v>11</v>
      </c>
      <c r="AL33" s="101">
        <f>IF((AK34/AK33)*100&gt;100,100,(AK34/AK33)*100)</f>
        <v>0</v>
      </c>
      <c r="AM33" s="98">
        <f t="shared" si="9"/>
        <v>12</v>
      </c>
      <c r="AN33" s="99">
        <f>IF((AM34/AM33)*100&gt;100,100,(AM34/AM33)*100)</f>
        <v>0</v>
      </c>
      <c r="AO33" s="145"/>
      <c r="AP33" s="146"/>
    </row>
    <row r="34" spans="1:42" x14ac:dyDescent="0.2">
      <c r="A34" s="140"/>
      <c r="B34" s="142"/>
      <c r="C34" s="144"/>
      <c r="D34" s="36" t="s">
        <v>40</v>
      </c>
      <c r="E34" s="93"/>
      <c r="F34" s="93"/>
      <c r="G34" s="37"/>
      <c r="H34" s="93"/>
      <c r="I34" s="37"/>
      <c r="J34" s="93"/>
      <c r="K34" s="93"/>
      <c r="L34" s="37"/>
      <c r="M34" s="37"/>
      <c r="N34" s="37"/>
      <c r="O34" s="93"/>
      <c r="P34" s="107"/>
      <c r="Q34" s="103">
        <f t="shared" si="10"/>
        <v>0</v>
      </c>
      <c r="R34" s="104"/>
      <c r="S34" s="96">
        <f t="shared" si="11"/>
        <v>0</v>
      </c>
      <c r="T34" s="105"/>
      <c r="U34" s="98">
        <f t="shared" si="12"/>
        <v>0</v>
      </c>
      <c r="V34" s="106"/>
      <c r="W34" s="100">
        <f t="shared" si="13"/>
        <v>0</v>
      </c>
      <c r="X34" s="104"/>
      <c r="Y34" s="100">
        <f t="shared" si="14"/>
        <v>0</v>
      </c>
      <c r="Z34" s="104"/>
      <c r="AA34" s="100">
        <f t="shared" si="3"/>
        <v>0</v>
      </c>
      <c r="AB34" s="104"/>
      <c r="AC34" s="100">
        <f t="shared" si="4"/>
        <v>0</v>
      </c>
      <c r="AD34" s="104"/>
      <c r="AE34" s="100">
        <f t="shared" si="5"/>
        <v>0</v>
      </c>
      <c r="AF34" s="104"/>
      <c r="AG34" s="100">
        <f t="shared" si="6"/>
        <v>0</v>
      </c>
      <c r="AH34" s="104"/>
      <c r="AI34" s="100">
        <f t="shared" si="7"/>
        <v>0</v>
      </c>
      <c r="AJ34" s="104"/>
      <c r="AK34" s="100">
        <f t="shared" si="8"/>
        <v>0</v>
      </c>
      <c r="AL34" s="104"/>
      <c r="AM34" s="98">
        <f t="shared" si="9"/>
        <v>0</v>
      </c>
      <c r="AN34" s="106"/>
      <c r="AO34" s="145"/>
      <c r="AP34" s="146"/>
    </row>
    <row r="35" spans="1:42" x14ac:dyDescent="0.2">
      <c r="A35" s="139" t="s">
        <v>65</v>
      </c>
      <c r="B35" s="141">
        <f>SUM(E35:P35)</f>
        <v>12</v>
      </c>
      <c r="C35" s="143" t="s">
        <v>38</v>
      </c>
      <c r="D35" s="36" t="s">
        <v>39</v>
      </c>
      <c r="E35" s="93">
        <v>1</v>
      </c>
      <c r="F35" s="93">
        <v>1</v>
      </c>
      <c r="G35" s="93">
        <v>1</v>
      </c>
      <c r="H35" s="93">
        <v>1</v>
      </c>
      <c r="I35" s="93">
        <v>1</v>
      </c>
      <c r="J35" s="93">
        <v>1</v>
      </c>
      <c r="K35" s="93">
        <v>1</v>
      </c>
      <c r="L35" s="93">
        <v>1</v>
      </c>
      <c r="M35" s="93">
        <v>1</v>
      </c>
      <c r="N35" s="93">
        <v>1</v>
      </c>
      <c r="O35" s="93">
        <v>1</v>
      </c>
      <c r="P35" s="93">
        <v>1</v>
      </c>
      <c r="Q35" s="94">
        <f t="shared" si="10"/>
        <v>1</v>
      </c>
      <c r="R35" s="101">
        <f>IF((Q36/Q35)*100&gt;100,100,(Q36/Q35)*100)</f>
        <v>0</v>
      </c>
      <c r="S35" s="96">
        <f t="shared" si="11"/>
        <v>2</v>
      </c>
      <c r="T35" s="97">
        <f>IF((S36/S35)*100&gt;100,100,(S36/S35)*100)</f>
        <v>0</v>
      </c>
      <c r="U35" s="98">
        <f t="shared" si="12"/>
        <v>3</v>
      </c>
      <c r="V35" s="99">
        <f>IF((U36/U35)*100&gt;100,100,(U36/U35)*100)</f>
        <v>0</v>
      </c>
      <c r="W35" s="100">
        <f t="shared" si="13"/>
        <v>4</v>
      </c>
      <c r="X35" s="101">
        <f>IF((W36/W35)*100&gt;100,100,(W36/W35)*100)</f>
        <v>0</v>
      </c>
      <c r="Y35" s="100">
        <f t="shared" si="14"/>
        <v>5</v>
      </c>
      <c r="Z35" s="101">
        <f>IF((Y36/Y35)*100&gt;100,100,(Y36/Y35)*100)</f>
        <v>0</v>
      </c>
      <c r="AA35" s="100">
        <f t="shared" si="3"/>
        <v>6</v>
      </c>
      <c r="AB35" s="101">
        <f>IF((AA36/AA35)*100&gt;100,100,(AA36/AA35)*100)</f>
        <v>0</v>
      </c>
      <c r="AC35" s="100">
        <f t="shared" si="4"/>
        <v>7</v>
      </c>
      <c r="AD35" s="101">
        <f>IF((AC36/AC35)*100&gt;100,100,(AC36/AC35)*100)</f>
        <v>0</v>
      </c>
      <c r="AE35" s="100">
        <f t="shared" si="5"/>
        <v>8</v>
      </c>
      <c r="AF35" s="101">
        <f>IF((AE36/AE35)*100&gt;100,100,(AE36/AE35)*100)</f>
        <v>0</v>
      </c>
      <c r="AG35" s="100">
        <f t="shared" si="6"/>
        <v>9</v>
      </c>
      <c r="AH35" s="101">
        <f>IF((AG36/AG35)*100&gt;100,100,(AG36/AG35)*100)</f>
        <v>0</v>
      </c>
      <c r="AI35" s="100">
        <f t="shared" si="7"/>
        <v>10</v>
      </c>
      <c r="AJ35" s="101">
        <f>IF((AI36/AI35)*100&gt;100,100,(AI36/AI35)*100)</f>
        <v>0</v>
      </c>
      <c r="AK35" s="100">
        <f t="shared" si="8"/>
        <v>11</v>
      </c>
      <c r="AL35" s="101">
        <f>IF((AK36/AK35)*100&gt;100,100,(AK36/AK35)*100)</f>
        <v>0</v>
      </c>
      <c r="AM35" s="98">
        <f t="shared" si="9"/>
        <v>12</v>
      </c>
      <c r="AN35" s="99">
        <f>IF((AM36/AM35)*100&gt;100,100,(AM36/AM35)*100)</f>
        <v>0</v>
      </c>
      <c r="AO35" s="145"/>
      <c r="AP35" s="146"/>
    </row>
    <row r="36" spans="1:42" x14ac:dyDescent="0.2">
      <c r="A36" s="140"/>
      <c r="B36" s="142"/>
      <c r="C36" s="144"/>
      <c r="D36" s="36" t="s">
        <v>40</v>
      </c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107"/>
      <c r="Q36" s="103">
        <f t="shared" si="10"/>
        <v>0</v>
      </c>
      <c r="R36" s="104"/>
      <c r="S36" s="96">
        <f t="shared" si="11"/>
        <v>0</v>
      </c>
      <c r="T36" s="105"/>
      <c r="U36" s="98">
        <f t="shared" si="12"/>
        <v>0</v>
      </c>
      <c r="V36" s="106"/>
      <c r="W36" s="100">
        <f t="shared" si="13"/>
        <v>0</v>
      </c>
      <c r="X36" s="104"/>
      <c r="Y36" s="100">
        <f t="shared" si="14"/>
        <v>0</v>
      </c>
      <c r="Z36" s="104"/>
      <c r="AA36" s="100">
        <f t="shared" si="3"/>
        <v>0</v>
      </c>
      <c r="AB36" s="104"/>
      <c r="AC36" s="100">
        <f t="shared" si="4"/>
        <v>0</v>
      </c>
      <c r="AD36" s="104"/>
      <c r="AE36" s="100">
        <f t="shared" si="5"/>
        <v>0</v>
      </c>
      <c r="AF36" s="104"/>
      <c r="AG36" s="100">
        <f t="shared" si="6"/>
        <v>0</v>
      </c>
      <c r="AH36" s="104"/>
      <c r="AI36" s="100">
        <f t="shared" si="7"/>
        <v>0</v>
      </c>
      <c r="AJ36" s="104"/>
      <c r="AK36" s="100">
        <f t="shared" si="8"/>
        <v>0</v>
      </c>
      <c r="AL36" s="104"/>
      <c r="AM36" s="98">
        <f t="shared" si="9"/>
        <v>0</v>
      </c>
      <c r="AN36" s="106"/>
      <c r="AO36" s="145"/>
      <c r="AP36" s="146"/>
    </row>
    <row r="37" spans="1:42" x14ac:dyDescent="0.2"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</row>
    <row r="38" spans="1:42" x14ac:dyDescent="0.2"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</row>
    <row r="39" spans="1:42" x14ac:dyDescent="0.2"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</row>
    <row r="40" spans="1:42" x14ac:dyDescent="0.2"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</row>
  </sheetData>
  <mergeCells count="87"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N7:P7"/>
    <mergeCell ref="AM5:AN7"/>
    <mergeCell ref="AO5:AP8"/>
    <mergeCell ref="B6:B7"/>
    <mergeCell ref="C6:C7"/>
    <mergeCell ref="D6:D7"/>
    <mergeCell ref="AO9:AP9"/>
    <mergeCell ref="AO10:AP10"/>
    <mergeCell ref="A11:A12"/>
    <mergeCell ref="B11:B12"/>
    <mergeCell ref="C11:C12"/>
    <mergeCell ref="AO11:AP11"/>
    <mergeCell ref="AO12:AP12"/>
    <mergeCell ref="AK5:AL7"/>
    <mergeCell ref="A13:A14"/>
    <mergeCell ref="B13:B14"/>
    <mergeCell ref="C13:C14"/>
    <mergeCell ref="AO13:AP13"/>
    <mergeCell ref="AO14:AP14"/>
    <mergeCell ref="AA5:AB7"/>
    <mergeCell ref="AC5:AD7"/>
    <mergeCell ref="AE5:AF7"/>
    <mergeCell ref="AG5:AH7"/>
    <mergeCell ref="AI5:AJ7"/>
    <mergeCell ref="E6:G6"/>
    <mergeCell ref="H6:P6"/>
    <mergeCell ref="E7:G7"/>
    <mergeCell ref="H7:J7"/>
    <mergeCell ref="K7:M7"/>
    <mergeCell ref="A15:A16"/>
    <mergeCell ref="B15:B16"/>
    <mergeCell ref="C15:C16"/>
    <mergeCell ref="AO15:AP15"/>
    <mergeCell ref="AO16:AP16"/>
    <mergeCell ref="C20:C21"/>
    <mergeCell ref="AO20:AP20"/>
    <mergeCell ref="AO21:AP21"/>
    <mergeCell ref="B22:B23"/>
    <mergeCell ref="C22:C23"/>
    <mergeCell ref="AO22:AP22"/>
    <mergeCell ref="AO23:AP23"/>
    <mergeCell ref="A17:A18"/>
    <mergeCell ref="B17:B18"/>
    <mergeCell ref="C17:C18"/>
    <mergeCell ref="AO17:AP17"/>
    <mergeCell ref="AO18:AP18"/>
    <mergeCell ref="AO19:AP19"/>
    <mergeCell ref="AO28:AP28"/>
    <mergeCell ref="A29:A30"/>
    <mergeCell ref="C29:C30"/>
    <mergeCell ref="AO29:AP29"/>
    <mergeCell ref="AO30:AP30"/>
    <mergeCell ref="A24:A25"/>
    <mergeCell ref="B24:B25"/>
    <mergeCell ref="C24:C25"/>
    <mergeCell ref="AO24:AP24"/>
    <mergeCell ref="AO25:AP25"/>
    <mergeCell ref="A26:A27"/>
    <mergeCell ref="B26:B27"/>
    <mergeCell ref="C26:C27"/>
    <mergeCell ref="AO26:AP26"/>
    <mergeCell ref="AO27:AP27"/>
    <mergeCell ref="A31:A32"/>
    <mergeCell ref="B31:B32"/>
    <mergeCell ref="C31:C32"/>
    <mergeCell ref="AO31:AP31"/>
    <mergeCell ref="AO32:AP32"/>
    <mergeCell ref="A33:A34"/>
    <mergeCell ref="B33:B34"/>
    <mergeCell ref="C33:C34"/>
    <mergeCell ref="AO33:AP33"/>
    <mergeCell ref="AO34:AP34"/>
    <mergeCell ref="A35:A36"/>
    <mergeCell ref="B35:B36"/>
    <mergeCell ref="C35:C36"/>
    <mergeCell ref="AO35:AP35"/>
    <mergeCell ref="AO36:AP36"/>
  </mergeCells>
  <pageMargins left="0.23622047244094491" right="0.23622047244094491" top="0.74803149606299213" bottom="0.39370078740157483" header="0.31496062992125984" footer="0.11811023622047245"/>
  <pageSetup paperSize="9" scale="46" fitToHeight="0" orientation="landscape" r:id="rId1"/>
  <headerFooter alignWithMargins="0">
    <oddFooter>&amp;C&amp;"TH SarabunPSK,Regular"&amp;7&amp;Z&amp;F 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Q40"/>
  <sheetViews>
    <sheetView zoomScale="60" zoomScaleNormal="60" zoomScaleSheetLayoutView="70" workbookViewId="0">
      <pane xSplit="1" ySplit="8" topLeftCell="B24" activePane="bottomRight" state="frozen"/>
      <selection pane="topRight" activeCell="B1" sqref="B1"/>
      <selection pane="bottomLeft" activeCell="A8" sqref="A8"/>
      <selection pane="bottomRight" activeCell="AM35" sqref="AM35"/>
    </sheetView>
  </sheetViews>
  <sheetFormatPr defaultColWidth="11.375" defaultRowHeight="26.25" x14ac:dyDescent="0.2"/>
  <cols>
    <col min="1" max="1" width="108.875" style="1" customWidth="1"/>
    <col min="2" max="2" width="9" style="68" customWidth="1"/>
    <col min="3" max="3" width="7.125" style="68" customWidth="1"/>
    <col min="4" max="4" width="8.875" style="68" customWidth="1"/>
    <col min="5" max="16" width="7.25" style="68" customWidth="1"/>
    <col min="17" max="17" width="6.75" style="1" hidden="1" customWidth="1"/>
    <col min="18" max="18" width="6.75" style="70" hidden="1" customWidth="1"/>
    <col min="19" max="19" width="6.75" style="1" hidden="1" customWidth="1"/>
    <col min="20" max="20" width="6.75" style="70" hidden="1" customWidth="1"/>
    <col min="21" max="21" width="6.75" style="1" customWidth="1"/>
    <col min="22" max="22" width="8.375" style="70" bestFit="1" customWidth="1"/>
    <col min="23" max="23" width="6.75" style="1" hidden="1" customWidth="1"/>
    <col min="24" max="24" width="6.75" style="70" hidden="1" customWidth="1"/>
    <col min="25" max="25" width="6.75" style="1" hidden="1" customWidth="1"/>
    <col min="26" max="26" width="6.75" style="70" hidden="1" customWidth="1"/>
    <col min="27" max="27" width="6.75" style="1" hidden="1" customWidth="1"/>
    <col min="28" max="28" width="6.75" style="70" hidden="1" customWidth="1"/>
    <col min="29" max="29" width="6.75" style="1" hidden="1" customWidth="1"/>
    <col min="30" max="30" width="6.75" style="70" hidden="1" customWidth="1"/>
    <col min="31" max="31" width="6.75" style="1" hidden="1" customWidth="1"/>
    <col min="32" max="32" width="6.75" style="70" hidden="1" customWidth="1"/>
    <col min="33" max="33" width="6.75" style="1" hidden="1" customWidth="1"/>
    <col min="34" max="34" width="6.75" style="70" hidden="1" customWidth="1"/>
    <col min="35" max="35" width="6.75" style="1" hidden="1" customWidth="1"/>
    <col min="36" max="36" width="6.75" style="70" hidden="1" customWidth="1"/>
    <col min="37" max="37" width="6.75" style="1" hidden="1" customWidth="1"/>
    <col min="38" max="38" width="6.75" style="70" hidden="1" customWidth="1"/>
    <col min="39" max="39" width="6.75" style="1" customWidth="1"/>
    <col min="40" max="40" width="8.375" style="70" bestFit="1" customWidth="1"/>
    <col min="41" max="41" width="16.625" style="1" customWidth="1"/>
    <col min="42" max="42" width="19.875" style="70" customWidth="1"/>
    <col min="43" max="248" width="8" style="1" customWidth="1"/>
    <col min="249" max="249" width="11.375" style="1" bestFit="1" customWidth="1"/>
    <col min="250" max="16384" width="11.375" style="1"/>
  </cols>
  <sheetData>
    <row r="1" spans="1:42" ht="22.5" customHeight="1" x14ac:dyDescent="0.2">
      <c r="A1" s="180" t="s">
        <v>59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</row>
    <row r="2" spans="1:42" x14ac:dyDescent="0.2">
      <c r="A2" s="180" t="s">
        <v>51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</row>
    <row r="3" spans="1:42" x14ac:dyDescent="0.2">
      <c r="A3" s="180" t="s">
        <v>60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</row>
    <row r="4" spans="1:42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 x14ac:dyDescent="0.2">
      <c r="A5" s="201" t="s">
        <v>1</v>
      </c>
      <c r="B5" s="169" t="s">
        <v>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82" t="s">
        <v>3</v>
      </c>
      <c r="R5" s="183"/>
      <c r="S5" s="188" t="s">
        <v>4</v>
      </c>
      <c r="T5" s="183"/>
      <c r="U5" s="188" t="s">
        <v>55</v>
      </c>
      <c r="V5" s="183"/>
      <c r="W5" s="188" t="s">
        <v>5</v>
      </c>
      <c r="X5" s="183"/>
      <c r="Y5" s="188" t="s">
        <v>6</v>
      </c>
      <c r="Z5" s="183"/>
      <c r="AA5" s="188" t="s">
        <v>7</v>
      </c>
      <c r="AB5" s="183"/>
      <c r="AC5" s="188" t="s">
        <v>8</v>
      </c>
      <c r="AD5" s="183"/>
      <c r="AE5" s="188" t="s">
        <v>9</v>
      </c>
      <c r="AF5" s="183"/>
      <c r="AG5" s="188" t="s">
        <v>10</v>
      </c>
      <c r="AH5" s="183"/>
      <c r="AI5" s="188" t="s">
        <v>11</v>
      </c>
      <c r="AJ5" s="183"/>
      <c r="AK5" s="188" t="s">
        <v>12</v>
      </c>
      <c r="AL5" s="183"/>
      <c r="AM5" s="188" t="s">
        <v>13</v>
      </c>
      <c r="AN5" s="183"/>
      <c r="AO5" s="188" t="s">
        <v>14</v>
      </c>
      <c r="AP5" s="183"/>
    </row>
    <row r="6" spans="1:42" s="4" customFormat="1" x14ac:dyDescent="0.2">
      <c r="A6" s="201"/>
      <c r="B6" s="197" t="s">
        <v>15</v>
      </c>
      <c r="C6" s="197" t="s">
        <v>16</v>
      </c>
      <c r="D6" s="199" t="s">
        <v>17</v>
      </c>
      <c r="E6" s="168">
        <v>2563</v>
      </c>
      <c r="F6" s="168"/>
      <c r="G6" s="168"/>
      <c r="H6" s="168">
        <v>2564</v>
      </c>
      <c r="I6" s="168"/>
      <c r="J6" s="168"/>
      <c r="K6" s="168"/>
      <c r="L6" s="168"/>
      <c r="M6" s="168"/>
      <c r="N6" s="168"/>
      <c r="O6" s="168"/>
      <c r="P6" s="169"/>
      <c r="Q6" s="184"/>
      <c r="R6" s="185"/>
      <c r="S6" s="189"/>
      <c r="T6" s="185"/>
      <c r="U6" s="189"/>
      <c r="V6" s="185"/>
      <c r="W6" s="189"/>
      <c r="X6" s="185"/>
      <c r="Y6" s="189"/>
      <c r="Z6" s="185"/>
      <c r="AA6" s="189"/>
      <c r="AB6" s="185"/>
      <c r="AC6" s="189"/>
      <c r="AD6" s="185"/>
      <c r="AE6" s="189"/>
      <c r="AF6" s="185"/>
      <c r="AG6" s="189"/>
      <c r="AH6" s="185"/>
      <c r="AI6" s="189"/>
      <c r="AJ6" s="185"/>
      <c r="AK6" s="189"/>
      <c r="AL6" s="185"/>
      <c r="AM6" s="189"/>
      <c r="AN6" s="185"/>
      <c r="AO6" s="189"/>
      <c r="AP6" s="185"/>
    </row>
    <row r="7" spans="1:42" s="4" customFormat="1" x14ac:dyDescent="0.2">
      <c r="A7" s="201"/>
      <c r="B7" s="202"/>
      <c r="C7" s="202"/>
      <c r="D7" s="203"/>
      <c r="E7" s="168" t="s">
        <v>18</v>
      </c>
      <c r="F7" s="168"/>
      <c r="G7" s="168"/>
      <c r="H7" s="169" t="s">
        <v>19</v>
      </c>
      <c r="I7" s="170"/>
      <c r="J7" s="171"/>
      <c r="K7" s="168" t="s">
        <v>20</v>
      </c>
      <c r="L7" s="168"/>
      <c r="M7" s="168"/>
      <c r="N7" s="168" t="s">
        <v>21</v>
      </c>
      <c r="O7" s="168"/>
      <c r="P7" s="169"/>
      <c r="Q7" s="186"/>
      <c r="R7" s="187"/>
      <c r="S7" s="190"/>
      <c r="T7" s="187"/>
      <c r="U7" s="190"/>
      <c r="V7" s="187"/>
      <c r="W7" s="190"/>
      <c r="X7" s="187"/>
      <c r="Y7" s="190"/>
      <c r="Z7" s="187"/>
      <c r="AA7" s="190"/>
      <c r="AB7" s="187"/>
      <c r="AC7" s="190"/>
      <c r="AD7" s="187"/>
      <c r="AE7" s="190"/>
      <c r="AF7" s="187"/>
      <c r="AG7" s="190"/>
      <c r="AH7" s="187"/>
      <c r="AI7" s="190"/>
      <c r="AJ7" s="187"/>
      <c r="AK7" s="190"/>
      <c r="AL7" s="187"/>
      <c r="AM7" s="190"/>
      <c r="AN7" s="187"/>
      <c r="AO7" s="189"/>
      <c r="AP7" s="185"/>
    </row>
    <row r="8" spans="1:42" s="4" customFormat="1" x14ac:dyDescent="0.2">
      <c r="A8" s="201"/>
      <c r="B8" s="5"/>
      <c r="C8" s="5"/>
      <c r="D8" s="6"/>
      <c r="E8" s="7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  <c r="P8" s="9" t="s">
        <v>33</v>
      </c>
      <c r="Q8" s="10" t="s">
        <v>34</v>
      </c>
      <c r="R8" s="83" t="s">
        <v>35</v>
      </c>
      <c r="S8" s="83" t="s">
        <v>34</v>
      </c>
      <c r="T8" s="83" t="s">
        <v>35</v>
      </c>
      <c r="U8" s="83" t="s">
        <v>34</v>
      </c>
      <c r="V8" s="83" t="s">
        <v>35</v>
      </c>
      <c r="W8" s="83" t="s">
        <v>34</v>
      </c>
      <c r="X8" s="83" t="s">
        <v>35</v>
      </c>
      <c r="Y8" s="83" t="s">
        <v>34</v>
      </c>
      <c r="Z8" s="83" t="s">
        <v>35</v>
      </c>
      <c r="AA8" s="83" t="s">
        <v>34</v>
      </c>
      <c r="AB8" s="83" t="s">
        <v>35</v>
      </c>
      <c r="AC8" s="83" t="s">
        <v>34</v>
      </c>
      <c r="AD8" s="83" t="s">
        <v>35</v>
      </c>
      <c r="AE8" s="83" t="s">
        <v>34</v>
      </c>
      <c r="AF8" s="83" t="s">
        <v>35</v>
      </c>
      <c r="AG8" s="83" t="s">
        <v>34</v>
      </c>
      <c r="AH8" s="83" t="s">
        <v>35</v>
      </c>
      <c r="AI8" s="83" t="s">
        <v>34</v>
      </c>
      <c r="AJ8" s="83" t="s">
        <v>35</v>
      </c>
      <c r="AK8" s="83" t="s">
        <v>34</v>
      </c>
      <c r="AL8" s="83" t="s">
        <v>35</v>
      </c>
      <c r="AM8" s="83" t="s">
        <v>34</v>
      </c>
      <c r="AN8" s="83" t="s">
        <v>35</v>
      </c>
      <c r="AO8" s="190"/>
      <c r="AP8" s="187"/>
    </row>
    <row r="9" spans="1:42" s="4" customFormat="1" x14ac:dyDescent="0.2">
      <c r="A9" s="12" t="s">
        <v>36</v>
      </c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e">
        <f>R10</f>
        <v>#REF!</v>
      </c>
      <c r="S9" s="18"/>
      <c r="T9" s="19" t="e">
        <f>T10</f>
        <v>#DIV/0!</v>
      </c>
      <c r="U9" s="71"/>
      <c r="V9" s="72">
        <f>V10</f>
        <v>0</v>
      </c>
      <c r="W9" s="20"/>
      <c r="X9" s="17" t="e">
        <f>X10</f>
        <v>#REF!</v>
      </c>
      <c r="Y9" s="20"/>
      <c r="Z9" s="17" t="e">
        <f>Z10</f>
        <v>#REF!</v>
      </c>
      <c r="AA9" s="20"/>
      <c r="AB9" s="17" t="e">
        <f>AB10</f>
        <v>#REF!</v>
      </c>
      <c r="AC9" s="20"/>
      <c r="AD9" s="17" t="e">
        <f>AD10</f>
        <v>#REF!</v>
      </c>
      <c r="AE9" s="20"/>
      <c r="AF9" s="17" t="e">
        <f>AF10</f>
        <v>#REF!</v>
      </c>
      <c r="AG9" s="20"/>
      <c r="AH9" s="17" t="e">
        <f>AH10</f>
        <v>#REF!</v>
      </c>
      <c r="AI9" s="20"/>
      <c r="AJ9" s="17" t="e">
        <f>AJ10</f>
        <v>#REF!</v>
      </c>
      <c r="AK9" s="20"/>
      <c r="AL9" s="17" t="e">
        <f>AL10</f>
        <v>#REF!</v>
      </c>
      <c r="AM9" s="71"/>
      <c r="AN9" s="72">
        <f>AN10</f>
        <v>0</v>
      </c>
      <c r="AO9" s="172"/>
      <c r="AP9" s="173"/>
    </row>
    <row r="10" spans="1:42" x14ac:dyDescent="0.2">
      <c r="A10" s="21" t="s">
        <v>37</v>
      </c>
      <c r="B10" s="22"/>
      <c r="C10" s="22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4"/>
      <c r="Q10" s="16"/>
      <c r="R10" s="17" t="e">
        <f>(#REF!+R26+R28)/3</f>
        <v>#REF!</v>
      </c>
      <c r="S10" s="18"/>
      <c r="T10" s="19" t="e">
        <f>(T11+#REF!+T26+T28)/4</f>
        <v>#DIV/0!</v>
      </c>
      <c r="U10" s="73"/>
      <c r="V10" s="74">
        <f>(V11+V26+V28)/5</f>
        <v>0</v>
      </c>
      <c r="W10" s="20"/>
      <c r="X10" s="17" t="e">
        <f>(X11+X15+#REF!+X19+X26+X28+#REF!)/7</f>
        <v>#REF!</v>
      </c>
      <c r="Y10" s="20"/>
      <c r="Z10" s="17" t="e">
        <f>(Z11+Z15+#REF!+Z19+Z26+Z28+#REF!)/7</f>
        <v>#REF!</v>
      </c>
      <c r="AA10" s="20"/>
      <c r="AB10" s="17" t="e">
        <f>(AB11+AB15+#REF!+AB19+AB26+AB28+#REF!)/7</f>
        <v>#REF!</v>
      </c>
      <c r="AC10" s="20"/>
      <c r="AD10" s="17" t="e">
        <f>(AD11+AD15+#REF!+AD19+AD26+AD28+#REF!+#REF!)/8</f>
        <v>#REF!</v>
      </c>
      <c r="AE10" s="20"/>
      <c r="AF10" s="17" t="e">
        <f>(AF11+AF15+#REF!+AF19+AF26+AF28+#REF!+#REF!)/8</f>
        <v>#REF!</v>
      </c>
      <c r="AG10" s="20"/>
      <c r="AH10" s="17" t="e">
        <f>(AH11+AH15+#REF!+AH19+AH26+AH28+#REF!+#REF!)/8</f>
        <v>#REF!</v>
      </c>
      <c r="AI10" s="20"/>
      <c r="AJ10" s="17" t="e">
        <f>(AJ11+AJ15+#REF!+AJ19+AJ26+AJ28+#REF!+#REF!)/8</f>
        <v>#REF!</v>
      </c>
      <c r="AK10" s="20"/>
      <c r="AL10" s="17" t="e">
        <f>(AL11+AL13+AL15+#REF!+AL19+AL26+AL28+#REF!+#REF!)/9</f>
        <v>#REF!</v>
      </c>
      <c r="AM10" s="73"/>
      <c r="AN10" s="74">
        <f>(AN11+AN13+AN15+AN19+AN26+AN28)/9</f>
        <v>0</v>
      </c>
      <c r="AO10" s="174"/>
      <c r="AP10" s="175"/>
    </row>
    <row r="11" spans="1:42" x14ac:dyDescent="0.2">
      <c r="A11" s="156" t="s">
        <v>57</v>
      </c>
      <c r="B11" s="158">
        <v>3</v>
      </c>
      <c r="C11" s="176" t="s">
        <v>38</v>
      </c>
      <c r="D11" s="25" t="s">
        <v>39</v>
      </c>
      <c r="E11" s="26"/>
      <c r="F11" s="26"/>
      <c r="G11" s="26"/>
      <c r="H11" s="26">
        <v>1</v>
      </c>
      <c r="I11" s="26"/>
      <c r="J11" s="26"/>
      <c r="K11" s="26"/>
      <c r="L11" s="26">
        <v>1</v>
      </c>
      <c r="M11" s="26"/>
      <c r="N11" s="26"/>
      <c r="O11" s="26"/>
      <c r="P11" s="26">
        <v>1</v>
      </c>
      <c r="Q11" s="27"/>
      <c r="R11" s="28"/>
      <c r="S11" s="29">
        <f>SUM(E11:F11)</f>
        <v>0</v>
      </c>
      <c r="T11" s="30" t="e">
        <f>IF((S12/S11)*100&gt;100,100,(S12/S11)*100)</f>
        <v>#DIV/0!</v>
      </c>
      <c r="U11" s="75"/>
      <c r="V11" s="76"/>
      <c r="W11" s="31">
        <f>SUM(E11:H11)</f>
        <v>1</v>
      </c>
      <c r="X11" s="28">
        <f>IF((W12/W11)*100&gt;100,100,(W12/W11)*100)</f>
        <v>0</v>
      </c>
      <c r="Y11" s="31">
        <f>SUM(E11:I11)</f>
        <v>1</v>
      </c>
      <c r="Z11" s="28">
        <f>IF((Y12/Y11)*100&gt;100,100,(Y12/Y11)*100)</f>
        <v>0</v>
      </c>
      <c r="AA11" s="31">
        <f>SUM(E11:J11)</f>
        <v>1</v>
      </c>
      <c r="AB11" s="28">
        <f>IF((AA12/AA11)*100&gt;100,100,(AA12/AA11)*100)</f>
        <v>0</v>
      </c>
      <c r="AC11" s="31">
        <f>SUM(E11:K11)</f>
        <v>1</v>
      </c>
      <c r="AD11" s="28">
        <f>IF((AC12/AC11)*100&gt;100,100,(AC12/AC11)*100)</f>
        <v>0</v>
      </c>
      <c r="AE11" s="31">
        <f>SUM(E11:L11)</f>
        <v>2</v>
      </c>
      <c r="AF11" s="28">
        <f>IF((AE12/AE11)*100&gt;100,100,(AE12/AE11)*100)</f>
        <v>0</v>
      </c>
      <c r="AG11" s="31">
        <f>SUM(E11:M11)</f>
        <v>2</v>
      </c>
      <c r="AH11" s="28">
        <f>IF((AG12/AG11)*100&gt;100,100,(AG12/AG11)*100)</f>
        <v>0</v>
      </c>
      <c r="AI11" s="31">
        <f>SUM(E11:N11)</f>
        <v>2</v>
      </c>
      <c r="AJ11" s="28">
        <f>IF((AI12/AI11)*100&gt;100,100,(AI12/AI11)*100)</f>
        <v>0</v>
      </c>
      <c r="AK11" s="31">
        <f t="shared" ref="AK11:AK16" si="0">SUM(E11:O11)</f>
        <v>2</v>
      </c>
      <c r="AL11" s="28">
        <f>IF((AK12/AK11)*100&gt;100,100,(AK12/AK11)*100)</f>
        <v>0</v>
      </c>
      <c r="AM11" s="75">
        <f t="shared" ref="AM11:AM16" si="1">SUM(E11:P11)</f>
        <v>3</v>
      </c>
      <c r="AN11" s="76">
        <f>IF((AM12/AM11)*100&gt;100,100,(AM12/AM11)*100)</f>
        <v>0</v>
      </c>
      <c r="AO11" s="178"/>
      <c r="AP11" s="179"/>
    </row>
    <row r="12" spans="1:42" x14ac:dyDescent="0.2">
      <c r="A12" s="157"/>
      <c r="B12" s="159"/>
      <c r="C12" s="177"/>
      <c r="D12" s="25" t="s">
        <v>40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32"/>
      <c r="Q12" s="33"/>
      <c r="R12" s="34"/>
      <c r="S12" s="29">
        <f>SUM(E12:F12)</f>
        <v>0</v>
      </c>
      <c r="T12" s="35"/>
      <c r="U12" s="75"/>
      <c r="V12" s="77"/>
      <c r="W12" s="31">
        <f>SUM(E12:H12)</f>
        <v>0</v>
      </c>
      <c r="X12" s="34"/>
      <c r="Y12" s="31">
        <f>SUM(E12:I12)</f>
        <v>0</v>
      </c>
      <c r="Z12" s="34"/>
      <c r="AA12" s="31">
        <f>SUM(E12:J12)</f>
        <v>0</v>
      </c>
      <c r="AB12" s="34"/>
      <c r="AC12" s="31">
        <f>SUM(E12:K12)</f>
        <v>0</v>
      </c>
      <c r="AD12" s="34"/>
      <c r="AE12" s="31">
        <f>SUM(E12:L12)</f>
        <v>0</v>
      </c>
      <c r="AF12" s="34"/>
      <c r="AG12" s="31">
        <f>SUM(E12:M12)</f>
        <v>0</v>
      </c>
      <c r="AH12" s="34"/>
      <c r="AI12" s="31">
        <f>SUM(E12:N12)</f>
        <v>0</v>
      </c>
      <c r="AJ12" s="34"/>
      <c r="AK12" s="31">
        <f t="shared" si="0"/>
        <v>0</v>
      </c>
      <c r="AL12" s="34"/>
      <c r="AM12" s="75">
        <f t="shared" si="1"/>
        <v>0</v>
      </c>
      <c r="AN12" s="77"/>
      <c r="AO12" s="178"/>
      <c r="AP12" s="179"/>
    </row>
    <row r="13" spans="1:42" x14ac:dyDescent="0.2">
      <c r="A13" s="139" t="s">
        <v>54</v>
      </c>
      <c r="B13" s="141">
        <v>1</v>
      </c>
      <c r="C13" s="204" t="s">
        <v>39</v>
      </c>
      <c r="D13" s="36" t="s">
        <v>39</v>
      </c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>
        <v>1</v>
      </c>
      <c r="P13" s="38"/>
      <c r="Q13" s="39"/>
      <c r="R13" s="40"/>
      <c r="S13" s="41"/>
      <c r="T13" s="42"/>
      <c r="U13" s="78"/>
      <c r="V13" s="79"/>
      <c r="W13" s="43"/>
      <c r="X13" s="44"/>
      <c r="Y13" s="43"/>
      <c r="Z13" s="44"/>
      <c r="AA13" s="43"/>
      <c r="AB13" s="44"/>
      <c r="AC13" s="43"/>
      <c r="AD13" s="44"/>
      <c r="AE13" s="43"/>
      <c r="AF13" s="44"/>
      <c r="AG13" s="43"/>
      <c r="AH13" s="44"/>
      <c r="AI13" s="43"/>
      <c r="AJ13" s="44"/>
      <c r="AK13" s="43">
        <f t="shared" si="0"/>
        <v>1</v>
      </c>
      <c r="AL13" s="44">
        <f>IF((AK14/AK13)*100&gt;100,100,(AK14/AK13)*100)</f>
        <v>0</v>
      </c>
      <c r="AM13" s="78">
        <f t="shared" si="1"/>
        <v>1</v>
      </c>
      <c r="AN13" s="79">
        <f>IF((AM14/AM13)*100&gt;100,100,(AM14/AM13)*100)</f>
        <v>0</v>
      </c>
      <c r="AO13" s="145"/>
      <c r="AP13" s="146"/>
    </row>
    <row r="14" spans="1:42" x14ac:dyDescent="0.2">
      <c r="A14" s="140"/>
      <c r="B14" s="142"/>
      <c r="C14" s="205"/>
      <c r="D14" s="36" t="s">
        <v>40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8"/>
      <c r="Q14" s="45"/>
      <c r="R14" s="46"/>
      <c r="S14" s="41"/>
      <c r="T14" s="47"/>
      <c r="U14" s="78"/>
      <c r="V14" s="80"/>
      <c r="W14" s="43"/>
      <c r="X14" s="46"/>
      <c r="Y14" s="43"/>
      <c r="Z14" s="46"/>
      <c r="AA14" s="43"/>
      <c r="AB14" s="46"/>
      <c r="AC14" s="43"/>
      <c r="AD14" s="46"/>
      <c r="AE14" s="43"/>
      <c r="AF14" s="46"/>
      <c r="AG14" s="43"/>
      <c r="AH14" s="46"/>
      <c r="AI14" s="43"/>
      <c r="AJ14" s="46"/>
      <c r="AK14" s="43">
        <f t="shared" si="0"/>
        <v>0</v>
      </c>
      <c r="AL14" s="46"/>
      <c r="AM14" s="78">
        <f t="shared" si="1"/>
        <v>0</v>
      </c>
      <c r="AN14" s="80"/>
      <c r="AO14" s="145"/>
      <c r="AP14" s="146"/>
    </row>
    <row r="15" spans="1:42" x14ac:dyDescent="0.2">
      <c r="A15" s="156" t="s">
        <v>52</v>
      </c>
      <c r="B15" s="158">
        <v>1</v>
      </c>
      <c r="C15" s="158" t="s">
        <v>38</v>
      </c>
      <c r="D15" s="25" t="s">
        <v>39</v>
      </c>
      <c r="E15" s="48"/>
      <c r="F15" s="48"/>
      <c r="G15" s="48"/>
      <c r="H15" s="48">
        <v>1</v>
      </c>
      <c r="I15" s="48"/>
      <c r="J15" s="48"/>
      <c r="K15" s="48"/>
      <c r="L15" s="48"/>
      <c r="M15" s="48"/>
      <c r="N15" s="48"/>
      <c r="O15" s="48"/>
      <c r="P15" s="49"/>
      <c r="Q15" s="27"/>
      <c r="R15" s="50"/>
      <c r="S15" s="51"/>
      <c r="T15" s="30"/>
      <c r="U15" s="75"/>
      <c r="V15" s="76"/>
      <c r="W15" s="31">
        <f>SUM(E15:H15)</f>
        <v>1</v>
      </c>
      <c r="X15" s="28">
        <f>IF((W16/W15)*100&gt;100,100,(W16/W15)*100)</f>
        <v>0</v>
      </c>
      <c r="Y15" s="31">
        <f>SUM(E15:I15)</f>
        <v>1</v>
      </c>
      <c r="Z15" s="28">
        <f>IF((Y16/Y15)*100&gt;100,100,(Y16/Y15)*100)</f>
        <v>0</v>
      </c>
      <c r="AA15" s="31">
        <f>SUM(E15:J15)</f>
        <v>1</v>
      </c>
      <c r="AB15" s="28">
        <f>IF((AA16/AA15)*100&gt;100,100,(AA16/AA15)*100)</f>
        <v>0</v>
      </c>
      <c r="AC15" s="31">
        <f>SUM(E15:K15)</f>
        <v>1</v>
      </c>
      <c r="AD15" s="28">
        <f>IF((AC16/AC15)*100&gt;100,100,(AC16/AC15)*100)</f>
        <v>0</v>
      </c>
      <c r="AE15" s="31">
        <f>SUM(E15:L15)</f>
        <v>1</v>
      </c>
      <c r="AF15" s="28">
        <f>IF((AE16/AE15)*100&gt;100,100,(AE16/AE15)*100)</f>
        <v>0</v>
      </c>
      <c r="AG15" s="31">
        <f>SUM(E15:M15)</f>
        <v>1</v>
      </c>
      <c r="AH15" s="28">
        <f>IF((AG16/AG15)*100&gt;100,100,(AG16/AG15)*100)</f>
        <v>0</v>
      </c>
      <c r="AI15" s="31">
        <f>SUM(E15:N15)</f>
        <v>1</v>
      </c>
      <c r="AJ15" s="28">
        <f>IF((AI16/AI15)*100&gt;100,100,(AI16/AI15)*100)</f>
        <v>0</v>
      </c>
      <c r="AK15" s="31">
        <f t="shared" si="0"/>
        <v>1</v>
      </c>
      <c r="AL15" s="28">
        <f>IF((AK16/AK15)*100&gt;100,100,(AK16/AK15)*100)</f>
        <v>0</v>
      </c>
      <c r="AM15" s="75">
        <f t="shared" si="1"/>
        <v>1</v>
      </c>
      <c r="AN15" s="76">
        <f>IF((AM16/AM15)*100&gt;100,100,(AM16/AM15)*100)</f>
        <v>0</v>
      </c>
      <c r="AO15" s="147"/>
      <c r="AP15" s="148"/>
    </row>
    <row r="16" spans="1:42" x14ac:dyDescent="0.2">
      <c r="A16" s="157"/>
      <c r="B16" s="159"/>
      <c r="C16" s="159"/>
      <c r="D16" s="25" t="s">
        <v>40</v>
      </c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9"/>
      <c r="Q16" s="33"/>
      <c r="R16" s="34"/>
      <c r="S16" s="51"/>
      <c r="T16" s="52"/>
      <c r="U16" s="75"/>
      <c r="V16" s="77"/>
      <c r="W16" s="31">
        <f>SUM(E16:H16)</f>
        <v>0</v>
      </c>
      <c r="X16" s="34"/>
      <c r="Y16" s="31">
        <f>SUM(E16:I16)</f>
        <v>0</v>
      </c>
      <c r="Z16" s="34"/>
      <c r="AA16" s="31">
        <f>SUM(E16:J16)</f>
        <v>0</v>
      </c>
      <c r="AB16" s="34"/>
      <c r="AC16" s="31">
        <f>SUM(E16:K16)</f>
        <v>0</v>
      </c>
      <c r="AD16" s="34"/>
      <c r="AE16" s="31">
        <f>SUM(E16:L16)</f>
        <v>0</v>
      </c>
      <c r="AF16" s="34"/>
      <c r="AG16" s="31">
        <f>SUM(E16:M16)</f>
        <v>0</v>
      </c>
      <c r="AH16" s="34"/>
      <c r="AI16" s="31">
        <f>SUM(E16:N16)</f>
        <v>0</v>
      </c>
      <c r="AJ16" s="34"/>
      <c r="AK16" s="31">
        <f t="shared" si="0"/>
        <v>0</v>
      </c>
      <c r="AL16" s="34"/>
      <c r="AM16" s="75">
        <f t="shared" si="1"/>
        <v>0</v>
      </c>
      <c r="AN16" s="77"/>
      <c r="AO16" s="147"/>
      <c r="AP16" s="148"/>
    </row>
    <row r="17" spans="1:43" x14ac:dyDescent="0.2">
      <c r="A17" s="206" t="s">
        <v>53</v>
      </c>
      <c r="B17" s="208">
        <v>4</v>
      </c>
      <c r="C17" s="208" t="s">
        <v>38</v>
      </c>
      <c r="D17" s="53" t="s">
        <v>39</v>
      </c>
      <c r="E17" s="54">
        <v>1</v>
      </c>
      <c r="F17" s="54"/>
      <c r="G17" s="54"/>
      <c r="H17" s="54">
        <v>1</v>
      </c>
      <c r="I17" s="54"/>
      <c r="J17" s="54"/>
      <c r="K17" s="54">
        <v>1</v>
      </c>
      <c r="L17" s="54"/>
      <c r="M17" s="54"/>
      <c r="N17" s="54">
        <v>1</v>
      </c>
      <c r="O17" s="54"/>
      <c r="P17" s="55"/>
      <c r="Q17" s="39"/>
      <c r="R17" s="40"/>
      <c r="S17" s="41"/>
      <c r="T17" s="42"/>
      <c r="U17" s="78">
        <f>SUM(E17:G17)</f>
        <v>1</v>
      </c>
      <c r="V17" s="79">
        <f>IF((U18/U17)*100&gt;100,100,(U18/U17)*100)</f>
        <v>0</v>
      </c>
      <c r="W17" s="43">
        <f>SUM(E17:H17)</f>
        <v>2</v>
      </c>
      <c r="X17" s="44">
        <f>IF((W18/W17)*100&gt;100,100,(W18/W17)*100)</f>
        <v>0</v>
      </c>
      <c r="Y17" s="43">
        <f>SUM(E17:I17)</f>
        <v>2</v>
      </c>
      <c r="Z17" s="44">
        <f>IF((Y18/Y17)*100&gt;100,100,(Y18/Y17)*100)</f>
        <v>0</v>
      </c>
      <c r="AA17" s="43">
        <f>SUM(E17:J17)</f>
        <v>2</v>
      </c>
      <c r="AB17" s="44">
        <f>IF((AA18/AA17)*100&gt;100,100,(AA18/AA17)*100)</f>
        <v>0</v>
      </c>
      <c r="AC17" s="43">
        <f>SUM(E17:K17)</f>
        <v>3</v>
      </c>
      <c r="AD17" s="44">
        <f>IF((AC18/AC17)*100&gt;100,100,(AC18/AC17)*100)</f>
        <v>0</v>
      </c>
      <c r="AE17" s="43">
        <f>SUM(E17:L17)</f>
        <v>3</v>
      </c>
      <c r="AF17" s="44">
        <f>IF((AE18/AE17)*100&gt;100,100,(AE18/AE17)*100)</f>
        <v>0</v>
      </c>
      <c r="AG17" s="43">
        <f>SUM(E17:M17)</f>
        <v>3</v>
      </c>
      <c r="AH17" s="44">
        <f>IF((AG18/AG17)*100&gt;100,100,(AG18/AG17)*100)</f>
        <v>0</v>
      </c>
      <c r="AI17" s="43">
        <f>SUM(E17:N17)</f>
        <v>4</v>
      </c>
      <c r="AJ17" s="44">
        <f>IF((AI18/AI17)*100&gt;100,100,(AI18/AI17)*100)</f>
        <v>0</v>
      </c>
      <c r="AK17" s="43">
        <f>SUM(E17:O17)</f>
        <v>4</v>
      </c>
      <c r="AL17" s="44">
        <f>IF((AK18/AK17)*100&gt;100,100,(AK18/AK17)*100)</f>
        <v>0</v>
      </c>
      <c r="AM17" s="78">
        <f>SUM(E17:P17)</f>
        <v>4</v>
      </c>
      <c r="AN17" s="79">
        <f>IF((AM18/AM17)*100&gt;100,100,(AM18/AM17)*100)</f>
        <v>0</v>
      </c>
      <c r="AO17" s="210"/>
      <c r="AP17" s="211"/>
    </row>
    <row r="18" spans="1:43" x14ac:dyDescent="0.2">
      <c r="A18" s="207"/>
      <c r="B18" s="209"/>
      <c r="C18" s="209"/>
      <c r="D18" s="53" t="s">
        <v>40</v>
      </c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5"/>
      <c r="Q18" s="45"/>
      <c r="R18" s="46"/>
      <c r="S18" s="41"/>
      <c r="T18" s="47"/>
      <c r="U18" s="78">
        <f>SUM(E18:G18)</f>
        <v>0</v>
      </c>
      <c r="V18" s="80"/>
      <c r="W18" s="43">
        <f>SUM(E18:H18)</f>
        <v>0</v>
      </c>
      <c r="X18" s="46"/>
      <c r="Y18" s="43">
        <f>SUM(E18:I18)</f>
        <v>0</v>
      </c>
      <c r="Z18" s="46"/>
      <c r="AA18" s="43">
        <f>SUM(E18:J18)</f>
        <v>0</v>
      </c>
      <c r="AB18" s="46"/>
      <c r="AC18" s="43">
        <f>SUM(E18:K18)</f>
        <v>0</v>
      </c>
      <c r="AD18" s="46"/>
      <c r="AE18" s="43">
        <f>SUM(E18:L18)</f>
        <v>0</v>
      </c>
      <c r="AF18" s="46"/>
      <c r="AG18" s="43">
        <f>SUM(E18:M18)</f>
        <v>0</v>
      </c>
      <c r="AH18" s="46"/>
      <c r="AI18" s="43">
        <f>SUM(E18:N18)</f>
        <v>0</v>
      </c>
      <c r="AJ18" s="46"/>
      <c r="AK18" s="43">
        <f>SUM(E18:O18)</f>
        <v>0</v>
      </c>
      <c r="AL18" s="46"/>
      <c r="AM18" s="78">
        <f>SUM(E18:P18)</f>
        <v>0</v>
      </c>
      <c r="AN18" s="80"/>
      <c r="AO18" s="210"/>
      <c r="AP18" s="211"/>
    </row>
    <row r="19" spans="1:43" x14ac:dyDescent="0.2">
      <c r="A19" s="56" t="s">
        <v>41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9"/>
      <c r="Q19" s="57"/>
      <c r="R19" s="28"/>
      <c r="S19" s="58"/>
      <c r="T19" s="30"/>
      <c r="U19" s="81"/>
      <c r="V19" s="76"/>
      <c r="W19" s="50"/>
      <c r="X19" s="28">
        <f>X20</f>
        <v>0</v>
      </c>
      <c r="Y19" s="50"/>
      <c r="Z19" s="28">
        <f>(Z20+Z22)/2</f>
        <v>0</v>
      </c>
      <c r="AA19" s="50"/>
      <c r="AB19" s="28">
        <f>(AB20+AB22)/2</f>
        <v>0</v>
      </c>
      <c r="AC19" s="50"/>
      <c r="AD19" s="28">
        <f>(AD22+AD20)/2</f>
        <v>0</v>
      </c>
      <c r="AE19" s="50"/>
      <c r="AF19" s="28">
        <f>(AF22+AF20)/2</f>
        <v>0</v>
      </c>
      <c r="AG19" s="50"/>
      <c r="AH19" s="28">
        <f>(AH22+AH20)/2</f>
        <v>0</v>
      </c>
      <c r="AI19" s="50"/>
      <c r="AJ19" s="28">
        <f>(AJ22+AJ20)/2</f>
        <v>0</v>
      </c>
      <c r="AK19" s="50"/>
      <c r="AL19" s="28">
        <f>(AL22+AL20)/2</f>
        <v>0</v>
      </c>
      <c r="AM19" s="81"/>
      <c r="AN19" s="76">
        <f>(AN22+AN24+AN20)/3</f>
        <v>0</v>
      </c>
      <c r="AO19" s="147"/>
      <c r="AP19" s="148"/>
    </row>
    <row r="20" spans="1:43" x14ac:dyDescent="0.2">
      <c r="A20" s="59" t="s">
        <v>42</v>
      </c>
      <c r="B20" s="86">
        <v>11</v>
      </c>
      <c r="C20" s="208" t="s">
        <v>38</v>
      </c>
      <c r="D20" s="53" t="s">
        <v>39</v>
      </c>
      <c r="E20" s="60"/>
      <c r="F20" s="60">
        <v>1</v>
      </c>
      <c r="G20" s="60">
        <v>1</v>
      </c>
      <c r="H20" s="60">
        <v>1</v>
      </c>
      <c r="I20" s="60">
        <v>1</v>
      </c>
      <c r="J20" s="54">
        <v>1</v>
      </c>
      <c r="K20" s="60">
        <v>1</v>
      </c>
      <c r="L20" s="60">
        <v>1</v>
      </c>
      <c r="M20" s="60">
        <v>1</v>
      </c>
      <c r="N20" s="60">
        <v>1</v>
      </c>
      <c r="O20" s="60">
        <v>1</v>
      </c>
      <c r="P20" s="55">
        <v>1</v>
      </c>
      <c r="Q20" s="39"/>
      <c r="R20" s="44"/>
      <c r="S20" s="41"/>
      <c r="T20" s="42"/>
      <c r="U20" s="78">
        <f>SUM(E20:G20)</f>
        <v>2</v>
      </c>
      <c r="V20" s="79">
        <f>IF((U21/U20)*100&gt;100,100,(U21/U20)*100)</f>
        <v>0</v>
      </c>
      <c r="W20" s="43">
        <f>SUM(E20:H20)</f>
        <v>3</v>
      </c>
      <c r="X20" s="44">
        <f>IF((W21/W20)*100&gt;100,100,(W21/W20)*100)</f>
        <v>0</v>
      </c>
      <c r="Y20" s="43">
        <f>SUM(E20:I20)</f>
        <v>4</v>
      </c>
      <c r="Z20" s="44">
        <f>IF((Y21/Y20)*100&gt;100,100,(Y21/Y20)*100)</f>
        <v>0</v>
      </c>
      <c r="AA20" s="43">
        <f>SUM(E20:J20)</f>
        <v>5</v>
      </c>
      <c r="AB20" s="44">
        <f>IF((AA21/AA20)*100&gt;100,100,(AA21/AA20)*100)</f>
        <v>0</v>
      </c>
      <c r="AC20" s="43">
        <f>SUM(E20:K20)</f>
        <v>6</v>
      </c>
      <c r="AD20" s="44">
        <f>IF((AC21/AC20)*100&gt;100,100,(AC21/AC20)*100)</f>
        <v>0</v>
      </c>
      <c r="AE20" s="43">
        <f>SUM(E20:L20)</f>
        <v>7</v>
      </c>
      <c r="AF20" s="44">
        <f>IF((AE21/AE20)*100&gt;100,100,(AE21/AE20)*100)</f>
        <v>0</v>
      </c>
      <c r="AG20" s="43">
        <f>SUM(E20:M20)</f>
        <v>8</v>
      </c>
      <c r="AH20" s="44">
        <f>IF((AG21/AG20)*100&gt;100,100,(AG21/AG20)*100)</f>
        <v>0</v>
      </c>
      <c r="AI20" s="43">
        <f>SUM(E20:N20)</f>
        <v>9</v>
      </c>
      <c r="AJ20" s="44">
        <f>IF((AI21/AI20)*100&gt;100,100,(AI21/AI20)*100)</f>
        <v>0</v>
      </c>
      <c r="AK20" s="43">
        <f>SUM(E20:O20)</f>
        <v>10</v>
      </c>
      <c r="AL20" s="44">
        <f>IF((AK21/AK20)*100&gt;100,100,(AK21/AK20)*100)</f>
        <v>0</v>
      </c>
      <c r="AM20" s="78">
        <f t="shared" ref="AM20:AM27" si="2">SUM(E20:P20)</f>
        <v>11</v>
      </c>
      <c r="AN20" s="79">
        <f>IF((AM21/AM20)*100&gt;100,100,(AM21/AM20)*100)</f>
        <v>0</v>
      </c>
      <c r="AO20" s="210"/>
      <c r="AP20" s="211"/>
    </row>
    <row r="21" spans="1:43" x14ac:dyDescent="0.2">
      <c r="A21" s="92" t="s">
        <v>43</v>
      </c>
      <c r="B21" s="86"/>
      <c r="C21" s="212"/>
      <c r="D21" s="53" t="s">
        <v>40</v>
      </c>
      <c r="E21" s="60"/>
      <c r="F21" s="60"/>
      <c r="G21" s="60"/>
      <c r="H21" s="60"/>
      <c r="I21" s="60"/>
      <c r="J21" s="54"/>
      <c r="K21" s="60"/>
      <c r="L21" s="60"/>
      <c r="M21" s="60"/>
      <c r="N21" s="60"/>
      <c r="O21" s="60"/>
      <c r="P21" s="55"/>
      <c r="Q21" s="45"/>
      <c r="R21" s="46"/>
      <c r="S21" s="41"/>
      <c r="T21" s="47"/>
      <c r="U21" s="78">
        <f>SUM(E21:G21)</f>
        <v>0</v>
      </c>
      <c r="V21" s="80"/>
      <c r="W21" s="43">
        <f>SUM(E21:H21)</f>
        <v>0</v>
      </c>
      <c r="X21" s="46"/>
      <c r="Y21" s="43">
        <f>SUM(E21:I21)</f>
        <v>0</v>
      </c>
      <c r="Z21" s="46"/>
      <c r="AA21" s="43">
        <f>SUM(E21:J21)</f>
        <v>0</v>
      </c>
      <c r="AB21" s="46"/>
      <c r="AC21" s="43">
        <f>SUM(E21:K21)</f>
        <v>0</v>
      </c>
      <c r="AD21" s="46"/>
      <c r="AE21" s="43">
        <f>SUM(E21:L21)</f>
        <v>0</v>
      </c>
      <c r="AF21" s="46"/>
      <c r="AG21" s="43">
        <f>SUM(E21:M21)</f>
        <v>0</v>
      </c>
      <c r="AH21" s="46"/>
      <c r="AI21" s="43">
        <f>SUM(E21:N21)</f>
        <v>0</v>
      </c>
      <c r="AJ21" s="46"/>
      <c r="AK21" s="43">
        <f>SUM(E21:O21)</f>
        <v>0</v>
      </c>
      <c r="AL21" s="46"/>
      <c r="AM21" s="78">
        <f t="shared" si="2"/>
        <v>0</v>
      </c>
      <c r="AN21" s="80"/>
      <c r="AO21" s="210"/>
      <c r="AP21" s="211"/>
      <c r="AQ21" s="61"/>
    </row>
    <row r="22" spans="1:43" ht="26.25" customHeight="1" x14ac:dyDescent="0.2">
      <c r="A22" s="90" t="s">
        <v>56</v>
      </c>
      <c r="B22" s="158">
        <v>11</v>
      </c>
      <c r="C22" s="158" t="s">
        <v>38</v>
      </c>
      <c r="D22" s="25" t="s">
        <v>39</v>
      </c>
      <c r="E22" s="62"/>
      <c r="F22" s="62">
        <v>1</v>
      </c>
      <c r="G22" s="48">
        <v>1</v>
      </c>
      <c r="H22" s="62">
        <v>1</v>
      </c>
      <c r="I22" s="62">
        <v>1</v>
      </c>
      <c r="J22" s="62">
        <v>1</v>
      </c>
      <c r="K22" s="62">
        <v>1</v>
      </c>
      <c r="L22" s="62">
        <v>1</v>
      </c>
      <c r="M22" s="48">
        <v>1</v>
      </c>
      <c r="N22" s="62">
        <v>1</v>
      </c>
      <c r="O22" s="62">
        <v>1</v>
      </c>
      <c r="P22" s="63">
        <v>1</v>
      </c>
      <c r="Q22" s="27"/>
      <c r="R22" s="50"/>
      <c r="S22" s="51"/>
      <c r="T22" s="30"/>
      <c r="U22" s="75">
        <f>SUM(E22:G22)</f>
        <v>2</v>
      </c>
      <c r="V22" s="76">
        <f>IF((U23/U22)*100&gt;100,100,(U23/U22)*100)</f>
        <v>0</v>
      </c>
      <c r="W22" s="31"/>
      <c r="X22" s="28"/>
      <c r="Y22" s="31">
        <f>SUM(E22:I22)</f>
        <v>4</v>
      </c>
      <c r="Z22" s="28">
        <f>IF((Y23/Y22)*100&gt;100,100,(Y23/Y22)*100)</f>
        <v>0</v>
      </c>
      <c r="AA22" s="31">
        <f>SUM(E22:J22)</f>
        <v>5</v>
      </c>
      <c r="AB22" s="28">
        <f>IF((AA23/AA22)*100&gt;100,100,(AA23/AA22)*100)</f>
        <v>0</v>
      </c>
      <c r="AC22" s="31">
        <f>SUM(E22:K22)</f>
        <v>6</v>
      </c>
      <c r="AD22" s="28">
        <f>IF((AC23/AC22)*100&gt;100,100,(AC23/AC22)*100)</f>
        <v>0</v>
      </c>
      <c r="AE22" s="31">
        <f>SUM(E22:L22)</f>
        <v>7</v>
      </c>
      <c r="AF22" s="28">
        <f>IF((AE23/AE22)*100&gt;100,100,(AE23/AE22)*100)</f>
        <v>0</v>
      </c>
      <c r="AG22" s="31">
        <f>SUM(E22:M22)</f>
        <v>8</v>
      </c>
      <c r="AH22" s="28">
        <f>IF((AG23/AG22)*100&gt;100,100,(AG23/AG22)*100)</f>
        <v>0</v>
      </c>
      <c r="AI22" s="31">
        <f>SUM(E22:N22)</f>
        <v>9</v>
      </c>
      <c r="AJ22" s="28">
        <f>IF((AI23/AI22)*100&gt;100,100,(AI23/AI22)*100)</f>
        <v>0</v>
      </c>
      <c r="AK22" s="31">
        <f>SUM(E22:O22)</f>
        <v>10</v>
      </c>
      <c r="AL22" s="28">
        <f>IF((AK23/AK22)*100&gt;100,100,(AK23/AK22)*100)</f>
        <v>0</v>
      </c>
      <c r="AM22" s="75">
        <f t="shared" si="2"/>
        <v>11</v>
      </c>
      <c r="AN22" s="76">
        <f>IF((AM23/AM22)*100&gt;100,100,(AM23/AM22)*100)</f>
        <v>0</v>
      </c>
      <c r="AO22" s="147"/>
      <c r="AP22" s="148"/>
    </row>
    <row r="23" spans="1:43" x14ac:dyDescent="0.2">
      <c r="A23" s="91" t="s">
        <v>61</v>
      </c>
      <c r="B23" s="159"/>
      <c r="C23" s="159"/>
      <c r="D23" s="25" t="s">
        <v>40</v>
      </c>
      <c r="E23" s="62"/>
      <c r="F23" s="62"/>
      <c r="G23" s="48"/>
      <c r="H23" s="62"/>
      <c r="I23" s="62"/>
      <c r="J23" s="62"/>
      <c r="K23" s="62"/>
      <c r="L23" s="62"/>
      <c r="M23" s="48"/>
      <c r="N23" s="62"/>
      <c r="O23" s="62"/>
      <c r="P23" s="63"/>
      <c r="Q23" s="33"/>
      <c r="R23" s="34"/>
      <c r="S23" s="51"/>
      <c r="T23" s="52"/>
      <c r="U23" s="75">
        <f>SUM(E23:G23)</f>
        <v>0</v>
      </c>
      <c r="V23" s="77"/>
      <c r="W23" s="31"/>
      <c r="X23" s="34"/>
      <c r="Y23" s="31">
        <f>SUM(E23:I23)</f>
        <v>0</v>
      </c>
      <c r="Z23" s="34"/>
      <c r="AA23" s="31">
        <f>SUM(E23:J23)</f>
        <v>0</v>
      </c>
      <c r="AB23" s="34"/>
      <c r="AC23" s="31">
        <f>SUM(E23:K23)</f>
        <v>0</v>
      </c>
      <c r="AD23" s="34"/>
      <c r="AE23" s="31">
        <f>SUM(E23:L23)</f>
        <v>0</v>
      </c>
      <c r="AF23" s="34"/>
      <c r="AG23" s="31">
        <f>SUM(E23:M23)</f>
        <v>0</v>
      </c>
      <c r="AH23" s="34"/>
      <c r="AI23" s="31">
        <f>SUM(E23:N23)</f>
        <v>0</v>
      </c>
      <c r="AJ23" s="34"/>
      <c r="AK23" s="31">
        <f>SUM(E23:O23)</f>
        <v>0</v>
      </c>
      <c r="AL23" s="34"/>
      <c r="AM23" s="75">
        <f t="shared" si="2"/>
        <v>0</v>
      </c>
      <c r="AN23" s="77"/>
      <c r="AO23" s="147"/>
      <c r="AP23" s="148"/>
    </row>
    <row r="24" spans="1:43" x14ac:dyDescent="0.2">
      <c r="A24" s="206" t="s">
        <v>44</v>
      </c>
      <c r="B24" s="208">
        <v>1</v>
      </c>
      <c r="C24" s="208" t="s">
        <v>38</v>
      </c>
      <c r="D24" s="53" t="s">
        <v>39</v>
      </c>
      <c r="E24" s="60"/>
      <c r="F24" s="60"/>
      <c r="G24" s="60"/>
      <c r="H24" s="60"/>
      <c r="I24" s="60"/>
      <c r="J24" s="54"/>
      <c r="K24" s="60"/>
      <c r="L24" s="60"/>
      <c r="M24" s="60"/>
      <c r="N24" s="60"/>
      <c r="O24" s="60"/>
      <c r="P24" s="55">
        <v>1</v>
      </c>
      <c r="Q24" s="39"/>
      <c r="R24" s="40"/>
      <c r="S24" s="41"/>
      <c r="T24" s="42"/>
      <c r="U24" s="78"/>
      <c r="V24" s="79"/>
      <c r="W24" s="43"/>
      <c r="X24" s="44"/>
      <c r="Y24" s="43"/>
      <c r="Z24" s="44"/>
      <c r="AA24" s="43"/>
      <c r="AB24" s="44"/>
      <c r="AC24" s="43"/>
      <c r="AD24" s="44"/>
      <c r="AE24" s="43"/>
      <c r="AF24" s="44"/>
      <c r="AG24" s="43"/>
      <c r="AH24" s="44"/>
      <c r="AI24" s="43"/>
      <c r="AJ24" s="44"/>
      <c r="AK24" s="43"/>
      <c r="AL24" s="44"/>
      <c r="AM24" s="78">
        <f t="shared" si="2"/>
        <v>1</v>
      </c>
      <c r="AN24" s="79">
        <f>IF((AM25/AM24)*100&gt;100,100,(AM25/AM24)*100)</f>
        <v>0</v>
      </c>
      <c r="AO24" s="210"/>
      <c r="AP24" s="211"/>
    </row>
    <row r="25" spans="1:43" x14ac:dyDescent="0.2">
      <c r="A25" s="207"/>
      <c r="B25" s="209"/>
      <c r="C25" s="209"/>
      <c r="D25" s="53" t="s">
        <v>40</v>
      </c>
      <c r="E25" s="60"/>
      <c r="F25" s="60"/>
      <c r="G25" s="60"/>
      <c r="H25" s="60"/>
      <c r="I25" s="60"/>
      <c r="J25" s="54"/>
      <c r="K25" s="60"/>
      <c r="L25" s="60"/>
      <c r="M25" s="60"/>
      <c r="N25" s="60"/>
      <c r="O25" s="60"/>
      <c r="P25" s="55"/>
      <c r="Q25" s="45"/>
      <c r="R25" s="46"/>
      <c r="S25" s="41"/>
      <c r="T25" s="47"/>
      <c r="U25" s="78"/>
      <c r="V25" s="80"/>
      <c r="W25" s="43"/>
      <c r="X25" s="46"/>
      <c r="Y25" s="43"/>
      <c r="Z25" s="46"/>
      <c r="AA25" s="43"/>
      <c r="AB25" s="46"/>
      <c r="AC25" s="43"/>
      <c r="AD25" s="46"/>
      <c r="AE25" s="43"/>
      <c r="AF25" s="46"/>
      <c r="AG25" s="43"/>
      <c r="AH25" s="46"/>
      <c r="AI25" s="43"/>
      <c r="AJ25" s="46"/>
      <c r="AK25" s="43"/>
      <c r="AL25" s="46"/>
      <c r="AM25" s="78">
        <f t="shared" si="2"/>
        <v>0</v>
      </c>
      <c r="AN25" s="80"/>
      <c r="AO25" s="210"/>
      <c r="AP25" s="211"/>
    </row>
    <row r="26" spans="1:43" x14ac:dyDescent="0.2">
      <c r="A26" s="156" t="s">
        <v>45</v>
      </c>
      <c r="B26" s="158">
        <v>12</v>
      </c>
      <c r="C26" s="158" t="s">
        <v>38</v>
      </c>
      <c r="D26" s="25" t="s">
        <v>39</v>
      </c>
      <c r="E26" s="48">
        <v>1</v>
      </c>
      <c r="F26" s="48">
        <v>1</v>
      </c>
      <c r="G26" s="48">
        <v>1</v>
      </c>
      <c r="H26" s="48">
        <v>1</v>
      </c>
      <c r="I26" s="48">
        <v>1</v>
      </c>
      <c r="J26" s="48">
        <v>1</v>
      </c>
      <c r="K26" s="48">
        <v>1</v>
      </c>
      <c r="L26" s="48">
        <v>1</v>
      </c>
      <c r="M26" s="48">
        <v>1</v>
      </c>
      <c r="N26" s="48">
        <v>1</v>
      </c>
      <c r="O26" s="48">
        <v>1</v>
      </c>
      <c r="P26" s="49">
        <v>1</v>
      </c>
      <c r="Q26" s="27">
        <f>SUM(E26)</f>
        <v>1</v>
      </c>
      <c r="R26" s="28">
        <f>IF((Q27/Q26)*100&gt;100,100,(Q27/Q26)*100)</f>
        <v>0</v>
      </c>
      <c r="S26" s="51">
        <f>SUM(E26:F26)</f>
        <v>2</v>
      </c>
      <c r="T26" s="30">
        <f>IF((S27/S26)*100&gt;100,100,(S27/S26)*100)</f>
        <v>0</v>
      </c>
      <c r="U26" s="75">
        <f>SUM(E26:G26)</f>
        <v>3</v>
      </c>
      <c r="V26" s="76">
        <f>IF((U27/U26)*100&gt;100,100,(U27/U26)*100)</f>
        <v>0</v>
      </c>
      <c r="W26" s="31">
        <f>SUM(E26:H26)</f>
        <v>4</v>
      </c>
      <c r="X26" s="28">
        <f>IF((W27/W26)*100&gt;100,100,(W27/W26)*100)</f>
        <v>0</v>
      </c>
      <c r="Y26" s="31">
        <f>SUM(E26:I26)</f>
        <v>5</v>
      </c>
      <c r="Z26" s="28">
        <f>IF((Y27/Y26)*100&gt;100,100,(Y27/Y26)*100)</f>
        <v>0</v>
      </c>
      <c r="AA26" s="31">
        <f>SUM(E26:J26)</f>
        <v>6</v>
      </c>
      <c r="AB26" s="28">
        <f>IF((AA27/AA26)*100&gt;100,100,(AA27/AA26)*100)</f>
        <v>0</v>
      </c>
      <c r="AC26" s="31">
        <f>SUM(E26:K26)</f>
        <v>7</v>
      </c>
      <c r="AD26" s="28">
        <f>IF((AC27/AC26)*100&gt;100,100,(AC27/AC26)*100)</f>
        <v>0</v>
      </c>
      <c r="AE26" s="31">
        <f>SUM(E26:L26)</f>
        <v>8</v>
      </c>
      <c r="AF26" s="28">
        <f>IF((AE27/AE26)*100&gt;100,100,(AE27/AE26)*100)</f>
        <v>0</v>
      </c>
      <c r="AG26" s="31">
        <f>SUM(E26:M26)</f>
        <v>9</v>
      </c>
      <c r="AH26" s="28">
        <f>IF((AG27/AG26)*100&gt;100,100,(AG27/AG26)*100)</f>
        <v>0</v>
      </c>
      <c r="AI26" s="31">
        <f>SUM(E26:N26)</f>
        <v>10</v>
      </c>
      <c r="AJ26" s="28">
        <f>IF((AI27/AI26)*100&gt;100,100,(AI27/AI26)*100)</f>
        <v>0</v>
      </c>
      <c r="AK26" s="31">
        <f>SUM(E26:O26)</f>
        <v>11</v>
      </c>
      <c r="AL26" s="28">
        <f>IF((AK27/AK26)*100&gt;100,100,(AK27/AK26)*100)</f>
        <v>0</v>
      </c>
      <c r="AM26" s="75">
        <f t="shared" si="2"/>
        <v>12</v>
      </c>
      <c r="AN26" s="76">
        <f>IF((AM27/AM26)*100&gt;100,100,(AM27/AM26)*100)</f>
        <v>0</v>
      </c>
      <c r="AO26" s="147"/>
      <c r="AP26" s="148"/>
      <c r="AQ26" s="61"/>
    </row>
    <row r="27" spans="1:43" x14ac:dyDescent="0.2">
      <c r="A27" s="157"/>
      <c r="B27" s="159"/>
      <c r="C27" s="159"/>
      <c r="D27" s="25" t="s">
        <v>40</v>
      </c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9"/>
      <c r="Q27" s="33">
        <f>SUM(E27)</f>
        <v>0</v>
      </c>
      <c r="R27" s="34"/>
      <c r="S27" s="51">
        <f>SUM(E27:F27)</f>
        <v>0</v>
      </c>
      <c r="T27" s="52"/>
      <c r="U27" s="75">
        <f>SUM(E27:G27)</f>
        <v>0</v>
      </c>
      <c r="V27" s="77"/>
      <c r="W27" s="31">
        <f>SUM(E27:H27)</f>
        <v>0</v>
      </c>
      <c r="X27" s="34"/>
      <c r="Y27" s="31">
        <f>SUM(E27:I27)</f>
        <v>0</v>
      </c>
      <c r="Z27" s="34"/>
      <c r="AA27" s="31">
        <f>SUM(E27:J27)</f>
        <v>0</v>
      </c>
      <c r="AB27" s="34"/>
      <c r="AC27" s="31">
        <f>SUM(E27:K27)</f>
        <v>0</v>
      </c>
      <c r="AD27" s="34"/>
      <c r="AE27" s="31">
        <f>SUM(E27:L27)</f>
        <v>0</v>
      </c>
      <c r="AF27" s="34"/>
      <c r="AG27" s="31">
        <f>SUM(E27:M27)</f>
        <v>0</v>
      </c>
      <c r="AH27" s="34"/>
      <c r="AI27" s="31">
        <f>SUM(E27:N27)</f>
        <v>0</v>
      </c>
      <c r="AJ27" s="34"/>
      <c r="AK27" s="31">
        <f>SUM(E27:O27)</f>
        <v>0</v>
      </c>
      <c r="AL27" s="34"/>
      <c r="AM27" s="75">
        <f t="shared" si="2"/>
        <v>0</v>
      </c>
      <c r="AN27" s="77"/>
      <c r="AO27" s="147"/>
      <c r="AP27" s="148"/>
      <c r="AQ27" s="61"/>
    </row>
    <row r="28" spans="1:43" x14ac:dyDescent="0.2">
      <c r="A28" s="64" t="s">
        <v>46</v>
      </c>
      <c r="B28" s="85"/>
      <c r="C28" s="87"/>
      <c r="D28" s="53"/>
      <c r="E28" s="60"/>
      <c r="F28" s="60"/>
      <c r="G28" s="60"/>
      <c r="H28" s="60"/>
      <c r="I28" s="54"/>
      <c r="J28" s="60"/>
      <c r="K28" s="60"/>
      <c r="L28" s="60"/>
      <c r="M28" s="60"/>
      <c r="N28" s="60"/>
      <c r="O28" s="60"/>
      <c r="P28" s="55"/>
      <c r="Q28" s="65"/>
      <c r="R28" s="44">
        <f>(R31+R33+R35)/3</f>
        <v>0</v>
      </c>
      <c r="S28" s="66"/>
      <c r="T28" s="42">
        <f>(T31+T33+T35)/3</f>
        <v>0</v>
      </c>
      <c r="U28" s="82"/>
      <c r="V28" s="79">
        <f>(V31+V33+V35)/3</f>
        <v>0</v>
      </c>
      <c r="W28" s="40"/>
      <c r="X28" s="44">
        <f>(X31+X33+X35)/3</f>
        <v>0</v>
      </c>
      <c r="Y28" s="40"/>
      <c r="Z28" s="44">
        <f>(Z31+Z33+Z35)/3</f>
        <v>0</v>
      </c>
      <c r="AA28" s="40"/>
      <c r="AB28" s="44">
        <f>(AB29+AB31+AB33+AB35)/4</f>
        <v>0</v>
      </c>
      <c r="AC28" s="40"/>
      <c r="AD28" s="44">
        <f>(AD29+AD31+AD33+AD35)/4</f>
        <v>0</v>
      </c>
      <c r="AE28" s="40"/>
      <c r="AF28" s="44">
        <f>(AF29+AF31+AF33+AF35)/4</f>
        <v>0</v>
      </c>
      <c r="AG28" s="40"/>
      <c r="AH28" s="44">
        <f>(AH29+AH31+AH33+AH35)/4</f>
        <v>0</v>
      </c>
      <c r="AI28" s="40"/>
      <c r="AJ28" s="44">
        <f>(AJ29+AJ31+AJ33+AJ35)/4</f>
        <v>0</v>
      </c>
      <c r="AK28" s="40"/>
      <c r="AL28" s="44">
        <f>(AL29+AL31+AL33+AL35)/4</f>
        <v>0</v>
      </c>
      <c r="AM28" s="82"/>
      <c r="AN28" s="79">
        <f>(AN29+AN31+AN33+AN35)/4</f>
        <v>0</v>
      </c>
      <c r="AO28" s="210"/>
      <c r="AP28" s="211"/>
    </row>
    <row r="29" spans="1:43" x14ac:dyDescent="0.2">
      <c r="A29" s="156" t="s">
        <v>47</v>
      </c>
      <c r="B29" s="158">
        <v>152</v>
      </c>
      <c r="C29" s="213" t="s">
        <v>48</v>
      </c>
      <c r="D29" s="25" t="s">
        <v>39</v>
      </c>
      <c r="E29" s="62"/>
      <c r="F29" s="62"/>
      <c r="G29" s="62">
        <v>76</v>
      </c>
      <c r="H29" s="62"/>
      <c r="I29" s="48"/>
      <c r="J29" s="62"/>
      <c r="K29" s="62"/>
      <c r="L29" s="62"/>
      <c r="M29" s="62"/>
      <c r="N29" s="62">
        <v>76</v>
      </c>
      <c r="O29" s="62"/>
      <c r="P29" s="49"/>
      <c r="Q29" s="27"/>
      <c r="R29" s="50"/>
      <c r="S29" s="51"/>
      <c r="T29" s="30"/>
      <c r="U29" s="75"/>
      <c r="V29" s="76"/>
      <c r="W29" s="31"/>
      <c r="X29" s="28"/>
      <c r="Y29" s="31"/>
      <c r="Z29" s="28"/>
      <c r="AA29" s="31">
        <f t="shared" ref="AA29:AA36" si="3">SUM(E29:J29)</f>
        <v>76</v>
      </c>
      <c r="AB29" s="28">
        <f>IF((AA30/AA29)*100&gt;100,100,(AA30/AA29)*100)</f>
        <v>0</v>
      </c>
      <c r="AC29" s="31">
        <f t="shared" ref="AC29:AC36" si="4">SUM(E29:K29)</f>
        <v>76</v>
      </c>
      <c r="AD29" s="28">
        <f>IF((AC30/AC29)*100&gt;100,100,(AC30/AC29)*100)</f>
        <v>0</v>
      </c>
      <c r="AE29" s="31">
        <f t="shared" ref="AE29:AE36" si="5">SUM(E29:L29)</f>
        <v>76</v>
      </c>
      <c r="AF29" s="28">
        <f>IF((AE30/AE29)*100&gt;100,100,(AE30/AE29)*100)</f>
        <v>0</v>
      </c>
      <c r="AG29" s="31">
        <f t="shared" ref="AG29:AG36" si="6">SUM(E29:M29)</f>
        <v>76</v>
      </c>
      <c r="AH29" s="28">
        <f>IF((AG30/AG29)*100&gt;100,100,(AG30/AG29)*100)</f>
        <v>0</v>
      </c>
      <c r="AI29" s="31">
        <f t="shared" ref="AI29:AI36" si="7">SUM(E29:N29)</f>
        <v>152</v>
      </c>
      <c r="AJ29" s="28">
        <f>IF((AI30/AI29)*100&gt;100,100,(AI30/AI29)*100)</f>
        <v>0</v>
      </c>
      <c r="AK29" s="31">
        <f t="shared" ref="AK29:AK36" si="8">SUM(E29:O29)</f>
        <v>152</v>
      </c>
      <c r="AL29" s="28">
        <f>IF((AK30/AK29)*100&gt;100,100,(AK30/AK29)*100)</f>
        <v>0</v>
      </c>
      <c r="AM29" s="75">
        <f t="shared" ref="AM29:AM36" si="9">SUM(E29:P29)</f>
        <v>152</v>
      </c>
      <c r="AN29" s="76">
        <f>IF((AM30/AM29)*100&gt;100,100,(AM30/AM29)*100)</f>
        <v>0</v>
      </c>
      <c r="AO29" s="147"/>
      <c r="AP29" s="148"/>
    </row>
    <row r="30" spans="1:43" x14ac:dyDescent="0.2">
      <c r="A30" s="157"/>
      <c r="B30" s="159"/>
      <c r="C30" s="214"/>
      <c r="D30" s="25" t="s">
        <v>40</v>
      </c>
      <c r="E30" s="62"/>
      <c r="F30" s="62"/>
      <c r="G30" s="62"/>
      <c r="H30" s="62"/>
      <c r="I30" s="48"/>
      <c r="J30" s="62"/>
      <c r="K30" s="62"/>
      <c r="L30" s="62"/>
      <c r="M30" s="62"/>
      <c r="N30" s="62"/>
      <c r="O30" s="62"/>
      <c r="P30" s="49"/>
      <c r="Q30" s="33"/>
      <c r="R30" s="34"/>
      <c r="S30" s="51"/>
      <c r="T30" s="52"/>
      <c r="U30" s="75"/>
      <c r="V30" s="77"/>
      <c r="W30" s="31"/>
      <c r="X30" s="34"/>
      <c r="Y30" s="31"/>
      <c r="Z30" s="34"/>
      <c r="AA30" s="31">
        <f t="shared" si="3"/>
        <v>0</v>
      </c>
      <c r="AB30" s="34"/>
      <c r="AC30" s="31">
        <f t="shared" si="4"/>
        <v>0</v>
      </c>
      <c r="AD30" s="34"/>
      <c r="AE30" s="31">
        <f t="shared" si="5"/>
        <v>0</v>
      </c>
      <c r="AF30" s="34"/>
      <c r="AG30" s="31">
        <f t="shared" si="6"/>
        <v>0</v>
      </c>
      <c r="AH30" s="34"/>
      <c r="AI30" s="31">
        <f t="shared" si="7"/>
        <v>0</v>
      </c>
      <c r="AJ30" s="34"/>
      <c r="AK30" s="31">
        <f t="shared" si="8"/>
        <v>0</v>
      </c>
      <c r="AL30" s="34"/>
      <c r="AM30" s="75">
        <f t="shared" si="9"/>
        <v>0</v>
      </c>
      <c r="AN30" s="77"/>
      <c r="AO30" s="147"/>
      <c r="AP30" s="148"/>
    </row>
    <row r="31" spans="1:43" x14ac:dyDescent="0.2">
      <c r="A31" s="206" t="s">
        <v>58</v>
      </c>
      <c r="B31" s="208">
        <v>912</v>
      </c>
      <c r="C31" s="215" t="s">
        <v>38</v>
      </c>
      <c r="D31" s="53" t="s">
        <v>39</v>
      </c>
      <c r="E31" s="60">
        <v>76</v>
      </c>
      <c r="F31" s="60">
        <v>76</v>
      </c>
      <c r="G31" s="60">
        <v>76</v>
      </c>
      <c r="H31" s="60">
        <v>76</v>
      </c>
      <c r="I31" s="60">
        <v>76</v>
      </c>
      <c r="J31" s="60">
        <v>76</v>
      </c>
      <c r="K31" s="60">
        <v>76</v>
      </c>
      <c r="L31" s="60">
        <v>76</v>
      </c>
      <c r="M31" s="60">
        <v>76</v>
      </c>
      <c r="N31" s="60">
        <v>76</v>
      </c>
      <c r="O31" s="60">
        <v>76</v>
      </c>
      <c r="P31" s="60">
        <v>76</v>
      </c>
      <c r="Q31" s="39">
        <f t="shared" ref="Q31:Q36" si="10">SUM(E31)</f>
        <v>76</v>
      </c>
      <c r="R31" s="44">
        <f>IF((Q32/Q31)*100&gt;100,100,(Q32/Q31)*100)</f>
        <v>0</v>
      </c>
      <c r="S31" s="41">
        <f t="shared" ref="S31:S36" si="11">SUM(E31:F31)</f>
        <v>152</v>
      </c>
      <c r="T31" s="42">
        <f>IF((S32/S31)*100&gt;100,100,(S32/S31)*100)</f>
        <v>0</v>
      </c>
      <c r="U31" s="78">
        <f t="shared" ref="U31:U36" si="12">SUM(E31:G31)</f>
        <v>228</v>
      </c>
      <c r="V31" s="79">
        <f>IF((U32/U31)*100&gt;100,100,(U32/U31)*100)</f>
        <v>0</v>
      </c>
      <c r="W31" s="43">
        <f t="shared" ref="W31:W36" si="13">SUM(E31:H31)</f>
        <v>304</v>
      </c>
      <c r="X31" s="44">
        <f>IF((W32/W31)*100&gt;100,100,(W32/W31)*100)</f>
        <v>0</v>
      </c>
      <c r="Y31" s="43">
        <f t="shared" ref="Y31:Y36" si="14">SUM(E31:I31)</f>
        <v>380</v>
      </c>
      <c r="Z31" s="44">
        <f>IF((Y32/Y31)*100&gt;100,100,(Y32/Y31)*100)</f>
        <v>0</v>
      </c>
      <c r="AA31" s="43">
        <f t="shared" si="3"/>
        <v>456</v>
      </c>
      <c r="AB31" s="44">
        <f>IF((AA32/AA31)*100&gt;100,100,(AA32/AA31)*100)</f>
        <v>0</v>
      </c>
      <c r="AC31" s="43">
        <f t="shared" si="4"/>
        <v>532</v>
      </c>
      <c r="AD31" s="44">
        <f>IF((AC32/AC31)*100&gt;100,100,(AC32/AC31)*100)</f>
        <v>0</v>
      </c>
      <c r="AE31" s="43">
        <f t="shared" si="5"/>
        <v>608</v>
      </c>
      <c r="AF31" s="44">
        <f>IF((AE32/AE31)*100&gt;100,100,(AE32/AE31)*100)</f>
        <v>0</v>
      </c>
      <c r="AG31" s="43">
        <f t="shared" si="6"/>
        <v>684</v>
      </c>
      <c r="AH31" s="44">
        <f>IF((AG32/AG31)*100&gt;100,100,(AG32/AG31)*100)</f>
        <v>0</v>
      </c>
      <c r="AI31" s="43">
        <f t="shared" si="7"/>
        <v>760</v>
      </c>
      <c r="AJ31" s="44">
        <f>IF((AI32/AI31)*100&gt;100,100,(AI32/AI31)*100)</f>
        <v>0</v>
      </c>
      <c r="AK31" s="43">
        <f t="shared" si="8"/>
        <v>836</v>
      </c>
      <c r="AL31" s="44">
        <f>IF((AK32/AK31)*100&gt;100,100,(AK32/AK31)*100)</f>
        <v>0</v>
      </c>
      <c r="AM31" s="78">
        <f t="shared" si="9"/>
        <v>912</v>
      </c>
      <c r="AN31" s="79">
        <f>IF((AM32/AM31)*100&gt;100,100,(AM32/AM31)*100)</f>
        <v>0</v>
      </c>
      <c r="AO31" s="210"/>
      <c r="AP31" s="211"/>
    </row>
    <row r="32" spans="1:43" x14ac:dyDescent="0.2">
      <c r="A32" s="207"/>
      <c r="B32" s="209"/>
      <c r="C32" s="216"/>
      <c r="D32" s="53" t="s">
        <v>40</v>
      </c>
      <c r="E32" s="60"/>
      <c r="F32" s="60"/>
      <c r="G32" s="54"/>
      <c r="H32" s="60"/>
      <c r="I32" s="60"/>
      <c r="J32" s="54"/>
      <c r="K32" s="60"/>
      <c r="L32" s="60"/>
      <c r="M32" s="54"/>
      <c r="N32" s="60"/>
      <c r="O32" s="60"/>
      <c r="P32" s="55"/>
      <c r="Q32" s="45">
        <f t="shared" si="10"/>
        <v>0</v>
      </c>
      <c r="R32" s="46"/>
      <c r="S32" s="41">
        <f t="shared" si="11"/>
        <v>0</v>
      </c>
      <c r="T32" s="47"/>
      <c r="U32" s="78">
        <f t="shared" si="12"/>
        <v>0</v>
      </c>
      <c r="V32" s="80"/>
      <c r="W32" s="43">
        <f t="shared" si="13"/>
        <v>0</v>
      </c>
      <c r="X32" s="46"/>
      <c r="Y32" s="43">
        <f t="shared" si="14"/>
        <v>0</v>
      </c>
      <c r="Z32" s="46"/>
      <c r="AA32" s="43">
        <f t="shared" si="3"/>
        <v>0</v>
      </c>
      <c r="AB32" s="46"/>
      <c r="AC32" s="43">
        <f t="shared" si="4"/>
        <v>0</v>
      </c>
      <c r="AD32" s="46"/>
      <c r="AE32" s="43">
        <f t="shared" si="5"/>
        <v>0</v>
      </c>
      <c r="AF32" s="46"/>
      <c r="AG32" s="43">
        <f t="shared" si="6"/>
        <v>0</v>
      </c>
      <c r="AH32" s="46"/>
      <c r="AI32" s="43">
        <f t="shared" si="7"/>
        <v>0</v>
      </c>
      <c r="AJ32" s="46"/>
      <c r="AK32" s="43">
        <f t="shared" si="8"/>
        <v>0</v>
      </c>
      <c r="AL32" s="46"/>
      <c r="AM32" s="78">
        <f t="shared" si="9"/>
        <v>0</v>
      </c>
      <c r="AN32" s="80"/>
      <c r="AO32" s="210"/>
      <c r="AP32" s="211"/>
    </row>
    <row r="33" spans="1:42" x14ac:dyDescent="0.2">
      <c r="A33" s="156" t="s">
        <v>49</v>
      </c>
      <c r="B33" s="158">
        <v>912</v>
      </c>
      <c r="C33" s="213" t="s">
        <v>38</v>
      </c>
      <c r="D33" s="25" t="s">
        <v>39</v>
      </c>
      <c r="E33" s="62">
        <v>76</v>
      </c>
      <c r="F33" s="62">
        <v>76</v>
      </c>
      <c r="G33" s="62">
        <v>76</v>
      </c>
      <c r="H33" s="62">
        <v>76</v>
      </c>
      <c r="I33" s="62">
        <v>76</v>
      </c>
      <c r="J33" s="62">
        <v>76</v>
      </c>
      <c r="K33" s="62">
        <v>76</v>
      </c>
      <c r="L33" s="62">
        <v>76</v>
      </c>
      <c r="M33" s="62">
        <v>76</v>
      </c>
      <c r="N33" s="62">
        <v>76</v>
      </c>
      <c r="O33" s="62">
        <v>76</v>
      </c>
      <c r="P33" s="62">
        <v>76</v>
      </c>
      <c r="Q33" s="27">
        <f t="shared" si="10"/>
        <v>76</v>
      </c>
      <c r="R33" s="28">
        <f>IF((Q34/Q33)*100&gt;100,100,(Q34/Q33)*100)</f>
        <v>0</v>
      </c>
      <c r="S33" s="51">
        <f t="shared" si="11"/>
        <v>152</v>
      </c>
      <c r="T33" s="30">
        <f>IF((S34/S33)*100&gt;100,100,(S34/S33)*100)</f>
        <v>0</v>
      </c>
      <c r="U33" s="75">
        <f t="shared" si="12"/>
        <v>228</v>
      </c>
      <c r="V33" s="76">
        <f>IF((U34/U33)*100&gt;100,100,(U34/U33)*100)</f>
        <v>0</v>
      </c>
      <c r="W33" s="31">
        <f t="shared" si="13"/>
        <v>304</v>
      </c>
      <c r="X33" s="28">
        <f>IF((W34/W33)*100&gt;100,100,(W34/W33)*100)</f>
        <v>0</v>
      </c>
      <c r="Y33" s="31">
        <f t="shared" si="14"/>
        <v>380</v>
      </c>
      <c r="Z33" s="28">
        <f>IF((Y34/Y33)*100&gt;100,100,(Y34/Y33)*100)</f>
        <v>0</v>
      </c>
      <c r="AA33" s="31">
        <f t="shared" si="3"/>
        <v>456</v>
      </c>
      <c r="AB33" s="28">
        <f>IF((AA34/AA33)*100&gt;100,100,(AA34/AA33)*100)</f>
        <v>0</v>
      </c>
      <c r="AC33" s="31">
        <f t="shared" si="4"/>
        <v>532</v>
      </c>
      <c r="AD33" s="28">
        <f>IF((AC34/AC33)*100&gt;100,100,(AC34/AC33)*100)</f>
        <v>0</v>
      </c>
      <c r="AE33" s="31">
        <f t="shared" si="5"/>
        <v>608</v>
      </c>
      <c r="AF33" s="28">
        <f>IF((AE34/AE33)*100&gt;100,100,(AE34/AE33)*100)</f>
        <v>0</v>
      </c>
      <c r="AG33" s="31">
        <f t="shared" si="6"/>
        <v>684</v>
      </c>
      <c r="AH33" s="28">
        <f>IF((AG34/AG33)*100&gt;100,100,(AG34/AG33)*100)</f>
        <v>0</v>
      </c>
      <c r="AI33" s="31">
        <f t="shared" si="7"/>
        <v>760</v>
      </c>
      <c r="AJ33" s="28">
        <f>IF((AI34/AI33)*100&gt;100,100,(AI34/AI33)*100)</f>
        <v>0</v>
      </c>
      <c r="AK33" s="31">
        <f t="shared" si="8"/>
        <v>836</v>
      </c>
      <c r="AL33" s="28">
        <f>IF((AK34/AK33)*100&gt;100,100,(AK34/AK33)*100)</f>
        <v>0</v>
      </c>
      <c r="AM33" s="75">
        <f t="shared" si="9"/>
        <v>912</v>
      </c>
      <c r="AN33" s="76">
        <f>IF((AM34/AM33)*100&gt;100,100,(AM34/AM33)*100)</f>
        <v>0</v>
      </c>
      <c r="AO33" s="147"/>
      <c r="AP33" s="148"/>
    </row>
    <row r="34" spans="1:42" x14ac:dyDescent="0.2">
      <c r="A34" s="157"/>
      <c r="B34" s="159"/>
      <c r="C34" s="214"/>
      <c r="D34" s="25" t="s">
        <v>40</v>
      </c>
      <c r="E34" s="62"/>
      <c r="F34" s="62"/>
      <c r="G34" s="48"/>
      <c r="H34" s="62"/>
      <c r="I34" s="48"/>
      <c r="J34" s="62"/>
      <c r="K34" s="62"/>
      <c r="L34" s="48"/>
      <c r="M34" s="48"/>
      <c r="N34" s="48"/>
      <c r="O34" s="62"/>
      <c r="P34" s="63"/>
      <c r="Q34" s="33">
        <f t="shared" si="10"/>
        <v>0</v>
      </c>
      <c r="R34" s="34"/>
      <c r="S34" s="51">
        <f t="shared" si="11"/>
        <v>0</v>
      </c>
      <c r="T34" s="52"/>
      <c r="U34" s="75">
        <f t="shared" si="12"/>
        <v>0</v>
      </c>
      <c r="V34" s="77"/>
      <c r="W34" s="31">
        <f t="shared" si="13"/>
        <v>0</v>
      </c>
      <c r="X34" s="34"/>
      <c r="Y34" s="31">
        <f t="shared" si="14"/>
        <v>0</v>
      </c>
      <c r="Z34" s="34"/>
      <c r="AA34" s="31">
        <f t="shared" si="3"/>
        <v>0</v>
      </c>
      <c r="AB34" s="34"/>
      <c r="AC34" s="31">
        <f t="shared" si="4"/>
        <v>0</v>
      </c>
      <c r="AD34" s="34"/>
      <c r="AE34" s="31">
        <f t="shared" si="5"/>
        <v>0</v>
      </c>
      <c r="AF34" s="34"/>
      <c r="AG34" s="31">
        <f t="shared" si="6"/>
        <v>0</v>
      </c>
      <c r="AH34" s="34"/>
      <c r="AI34" s="31">
        <f t="shared" si="7"/>
        <v>0</v>
      </c>
      <c r="AJ34" s="34"/>
      <c r="AK34" s="31">
        <f t="shared" si="8"/>
        <v>0</v>
      </c>
      <c r="AL34" s="34"/>
      <c r="AM34" s="75">
        <f t="shared" si="9"/>
        <v>0</v>
      </c>
      <c r="AN34" s="77"/>
      <c r="AO34" s="147"/>
      <c r="AP34" s="148"/>
    </row>
    <row r="35" spans="1:42" x14ac:dyDescent="0.2">
      <c r="A35" s="206" t="s">
        <v>50</v>
      </c>
      <c r="B35" s="208">
        <v>912</v>
      </c>
      <c r="C35" s="215" t="s">
        <v>38</v>
      </c>
      <c r="D35" s="53" t="s">
        <v>39</v>
      </c>
      <c r="E35" s="60">
        <v>76</v>
      </c>
      <c r="F35" s="60">
        <v>76</v>
      </c>
      <c r="G35" s="60">
        <v>76</v>
      </c>
      <c r="H35" s="60">
        <v>76</v>
      </c>
      <c r="I35" s="60">
        <v>76</v>
      </c>
      <c r="J35" s="60">
        <v>76</v>
      </c>
      <c r="K35" s="60">
        <v>76</v>
      </c>
      <c r="L35" s="60">
        <v>76</v>
      </c>
      <c r="M35" s="60">
        <v>76</v>
      </c>
      <c r="N35" s="60">
        <v>76</v>
      </c>
      <c r="O35" s="60">
        <v>76</v>
      </c>
      <c r="P35" s="60">
        <v>76</v>
      </c>
      <c r="Q35" s="39">
        <f t="shared" si="10"/>
        <v>76</v>
      </c>
      <c r="R35" s="44">
        <f>IF((Q36/Q35)*100&gt;100,100,(Q36/Q35)*100)</f>
        <v>0</v>
      </c>
      <c r="S35" s="41">
        <f t="shared" si="11"/>
        <v>152</v>
      </c>
      <c r="T35" s="42">
        <f>IF((S36/S35)*100&gt;100,100,(S36/S35)*100)</f>
        <v>0</v>
      </c>
      <c r="U35" s="78">
        <f t="shared" si="12"/>
        <v>228</v>
      </c>
      <c r="V35" s="79">
        <f>IF((U36/U35)*100&gt;100,100,(U36/U35)*100)</f>
        <v>0</v>
      </c>
      <c r="W35" s="43">
        <f t="shared" si="13"/>
        <v>304</v>
      </c>
      <c r="X35" s="44">
        <f>IF((W36/W35)*100&gt;100,100,(W36/W35)*100)</f>
        <v>0</v>
      </c>
      <c r="Y35" s="43">
        <f t="shared" si="14"/>
        <v>380</v>
      </c>
      <c r="Z35" s="44">
        <f>IF((Y36/Y35)*100&gt;100,100,(Y36/Y35)*100)</f>
        <v>0</v>
      </c>
      <c r="AA35" s="43">
        <f t="shared" si="3"/>
        <v>456</v>
      </c>
      <c r="AB35" s="44">
        <f>IF((AA36/AA35)*100&gt;100,100,(AA36/AA35)*100)</f>
        <v>0</v>
      </c>
      <c r="AC35" s="43">
        <f t="shared" si="4"/>
        <v>532</v>
      </c>
      <c r="AD35" s="44">
        <f>IF((AC36/AC35)*100&gt;100,100,(AC36/AC35)*100)</f>
        <v>0</v>
      </c>
      <c r="AE35" s="43">
        <f t="shared" si="5"/>
        <v>608</v>
      </c>
      <c r="AF35" s="44">
        <f>IF((AE36/AE35)*100&gt;100,100,(AE36/AE35)*100)</f>
        <v>0</v>
      </c>
      <c r="AG35" s="43">
        <f t="shared" si="6"/>
        <v>684</v>
      </c>
      <c r="AH35" s="44">
        <f>IF((AG36/AG35)*100&gt;100,100,(AG36/AG35)*100)</f>
        <v>0</v>
      </c>
      <c r="AI35" s="43">
        <f t="shared" si="7"/>
        <v>760</v>
      </c>
      <c r="AJ35" s="44">
        <f>IF((AI36/AI35)*100&gt;100,100,(AI36/AI35)*100)</f>
        <v>0</v>
      </c>
      <c r="AK35" s="43">
        <f t="shared" si="8"/>
        <v>836</v>
      </c>
      <c r="AL35" s="44">
        <f>IF((AK36/AK35)*100&gt;100,100,(AK36/AK35)*100)</f>
        <v>0</v>
      </c>
      <c r="AM35" s="78">
        <f t="shared" si="9"/>
        <v>912</v>
      </c>
      <c r="AN35" s="79">
        <f>IF((AM36/AM35)*100&gt;100,100,(AM36/AM35)*100)</f>
        <v>0</v>
      </c>
      <c r="AO35" s="210"/>
      <c r="AP35" s="211"/>
    </row>
    <row r="36" spans="1:42" x14ac:dyDescent="0.2">
      <c r="A36" s="207"/>
      <c r="B36" s="209"/>
      <c r="C36" s="216"/>
      <c r="D36" s="53" t="s">
        <v>40</v>
      </c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7"/>
      <c r="Q36" s="45">
        <f t="shared" si="10"/>
        <v>0</v>
      </c>
      <c r="R36" s="46"/>
      <c r="S36" s="41">
        <f t="shared" si="11"/>
        <v>0</v>
      </c>
      <c r="T36" s="47"/>
      <c r="U36" s="78">
        <f t="shared" si="12"/>
        <v>0</v>
      </c>
      <c r="V36" s="80"/>
      <c r="W36" s="43">
        <f t="shared" si="13"/>
        <v>0</v>
      </c>
      <c r="X36" s="46"/>
      <c r="Y36" s="43">
        <f t="shared" si="14"/>
        <v>0</v>
      </c>
      <c r="Z36" s="46"/>
      <c r="AA36" s="43">
        <f t="shared" si="3"/>
        <v>0</v>
      </c>
      <c r="AB36" s="46"/>
      <c r="AC36" s="43">
        <f t="shared" si="4"/>
        <v>0</v>
      </c>
      <c r="AD36" s="46"/>
      <c r="AE36" s="43">
        <f t="shared" si="5"/>
        <v>0</v>
      </c>
      <c r="AF36" s="46"/>
      <c r="AG36" s="43">
        <f t="shared" si="6"/>
        <v>0</v>
      </c>
      <c r="AH36" s="46"/>
      <c r="AI36" s="43">
        <f t="shared" si="7"/>
        <v>0</v>
      </c>
      <c r="AJ36" s="46"/>
      <c r="AK36" s="43">
        <f t="shared" si="8"/>
        <v>0</v>
      </c>
      <c r="AL36" s="46"/>
      <c r="AM36" s="78">
        <f t="shared" si="9"/>
        <v>0</v>
      </c>
      <c r="AN36" s="80"/>
      <c r="AO36" s="210"/>
      <c r="AP36" s="211"/>
    </row>
    <row r="37" spans="1:42" x14ac:dyDescent="0.2"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</row>
    <row r="38" spans="1:42" x14ac:dyDescent="0.2"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</row>
    <row r="39" spans="1:42" x14ac:dyDescent="0.2"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</row>
    <row r="40" spans="1:42" x14ac:dyDescent="0.2"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</row>
  </sheetData>
  <mergeCells count="88">
    <mergeCell ref="A35:A36"/>
    <mergeCell ref="B35:B36"/>
    <mergeCell ref="C35:C36"/>
    <mergeCell ref="AO35:AP35"/>
    <mergeCell ref="AO36:AP36"/>
    <mergeCell ref="A31:A32"/>
    <mergeCell ref="B31:B32"/>
    <mergeCell ref="C31:C32"/>
    <mergeCell ref="AO31:AP31"/>
    <mergeCell ref="AO32:AP32"/>
    <mergeCell ref="A33:A34"/>
    <mergeCell ref="B33:B34"/>
    <mergeCell ref="C33:C34"/>
    <mergeCell ref="AO33:AP33"/>
    <mergeCell ref="AO34:AP34"/>
    <mergeCell ref="AO28:AP28"/>
    <mergeCell ref="A29:A30"/>
    <mergeCell ref="B29:B30"/>
    <mergeCell ref="C29:C30"/>
    <mergeCell ref="AO29:AP29"/>
    <mergeCell ref="AO30:AP30"/>
    <mergeCell ref="A24:A25"/>
    <mergeCell ref="B24:B25"/>
    <mergeCell ref="C24:C25"/>
    <mergeCell ref="AO24:AP24"/>
    <mergeCell ref="AO25:AP25"/>
    <mergeCell ref="A26:A27"/>
    <mergeCell ref="B26:B27"/>
    <mergeCell ref="C26:C27"/>
    <mergeCell ref="AO26:AP26"/>
    <mergeCell ref="AO27:AP27"/>
    <mergeCell ref="C20:C21"/>
    <mergeCell ref="AO20:AP20"/>
    <mergeCell ref="AO21:AP21"/>
    <mergeCell ref="B22:B23"/>
    <mergeCell ref="C22:C23"/>
    <mergeCell ref="AO22:AP22"/>
    <mergeCell ref="AO23:AP23"/>
    <mergeCell ref="AO19:AP19"/>
    <mergeCell ref="A13:A14"/>
    <mergeCell ref="B13:B14"/>
    <mergeCell ref="C13:C14"/>
    <mergeCell ref="AO13:AP13"/>
    <mergeCell ref="AO14:AP14"/>
    <mergeCell ref="A15:A16"/>
    <mergeCell ref="B15:B16"/>
    <mergeCell ref="C15:C16"/>
    <mergeCell ref="AO15:AP15"/>
    <mergeCell ref="AO16:AP16"/>
    <mergeCell ref="A17:A18"/>
    <mergeCell ref="B17:B18"/>
    <mergeCell ref="C17:C18"/>
    <mergeCell ref="AO17:AP17"/>
    <mergeCell ref="AO18:AP18"/>
    <mergeCell ref="B6:B7"/>
    <mergeCell ref="C6:C7"/>
    <mergeCell ref="D6:D7"/>
    <mergeCell ref="E6:G6"/>
    <mergeCell ref="H6:P6"/>
    <mergeCell ref="E7:G7"/>
    <mergeCell ref="A11:A12"/>
    <mergeCell ref="B11:B12"/>
    <mergeCell ref="C11:C12"/>
    <mergeCell ref="AO11:AP11"/>
    <mergeCell ref="AO12:AP12"/>
    <mergeCell ref="AO9:AP9"/>
    <mergeCell ref="AO10:AP10"/>
    <mergeCell ref="AM5:AN7"/>
    <mergeCell ref="AO5:AP8"/>
    <mergeCell ref="AG5:AH7"/>
    <mergeCell ref="AI5:AJ7"/>
    <mergeCell ref="AK5:AL7"/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H7:J7"/>
    <mergeCell ref="K7:M7"/>
    <mergeCell ref="AA5:AB7"/>
    <mergeCell ref="AC5:AD7"/>
    <mergeCell ref="AE5:AF7"/>
    <mergeCell ref="N7:P7"/>
  </mergeCells>
  <pageMargins left="0.23622047244094499" right="0.23622047244094499" top="0.75" bottom="0.39370078740157499" header="0.31496062992126" footer="0.118110236220472"/>
  <pageSetup paperSize="9" scale="46" fitToHeight="0" orientation="landscape" r:id="rId1"/>
  <headerFooter alignWithMargins="0">
    <oddFooter>&amp;C&amp;"TH SarabunPSK,ธรรมดา"&amp;14&amp;F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P40"/>
  <sheetViews>
    <sheetView tabSelected="1" zoomScale="60" zoomScaleNormal="60" zoomScaleSheetLayoutView="70" workbookViewId="0">
      <selection activeCell="A4" sqref="A4"/>
    </sheetView>
  </sheetViews>
  <sheetFormatPr defaultColWidth="11.375" defaultRowHeight="26.25" x14ac:dyDescent="0.2"/>
  <cols>
    <col min="1" max="1" width="108.875" style="1" customWidth="1"/>
    <col min="2" max="2" width="9" style="68" customWidth="1"/>
    <col min="3" max="3" width="7.125" style="68" customWidth="1"/>
    <col min="4" max="4" width="8.875" style="68" customWidth="1"/>
    <col min="5" max="16" width="7.25" style="68" customWidth="1"/>
    <col min="17" max="17" width="6.75" style="1" hidden="1" customWidth="1"/>
    <col min="18" max="18" width="6.75" style="70" hidden="1" customWidth="1"/>
    <col min="19" max="19" width="6.75" style="1" hidden="1" customWidth="1"/>
    <col min="20" max="20" width="6.75" style="70" hidden="1" customWidth="1"/>
    <col min="21" max="21" width="6.75" style="1" customWidth="1"/>
    <col min="22" max="22" width="8.375" style="70" bestFit="1" customWidth="1"/>
    <col min="23" max="23" width="6.75" style="1" hidden="1" customWidth="1"/>
    <col min="24" max="24" width="6.75" style="70" hidden="1" customWidth="1"/>
    <col min="25" max="25" width="6.75" style="1" hidden="1" customWidth="1"/>
    <col min="26" max="26" width="6.75" style="70" hidden="1" customWidth="1"/>
    <col min="27" max="27" width="6.75" style="1" hidden="1" customWidth="1"/>
    <col min="28" max="28" width="6.75" style="70" hidden="1" customWidth="1"/>
    <col min="29" max="29" width="6.75" style="1" hidden="1" customWidth="1"/>
    <col min="30" max="30" width="6.75" style="70" hidden="1" customWidth="1"/>
    <col min="31" max="31" width="6.75" style="1" hidden="1" customWidth="1"/>
    <col min="32" max="32" width="6.75" style="70" hidden="1" customWidth="1"/>
    <col min="33" max="33" width="6.75" style="1" hidden="1" customWidth="1"/>
    <col min="34" max="34" width="6.75" style="70" hidden="1" customWidth="1"/>
    <col min="35" max="35" width="6.75" style="1" hidden="1" customWidth="1"/>
    <col min="36" max="36" width="6.75" style="70" hidden="1" customWidth="1"/>
    <col min="37" max="37" width="6.75" style="1" hidden="1" customWidth="1"/>
    <col min="38" max="38" width="6.75" style="70" hidden="1" customWidth="1"/>
    <col min="39" max="39" width="6.75" style="1" customWidth="1"/>
    <col min="40" max="40" width="8.375" style="70" bestFit="1" customWidth="1"/>
    <col min="41" max="41" width="16.625" style="1" customWidth="1"/>
    <col min="42" max="42" width="19.875" style="70" customWidth="1"/>
    <col min="43" max="248" width="8" style="1" customWidth="1"/>
    <col min="249" max="249" width="11.375" style="1" bestFit="1" customWidth="1"/>
    <col min="250" max="16384" width="11.375" style="1"/>
  </cols>
  <sheetData>
    <row r="1" spans="1:42" ht="22.5" customHeight="1" x14ac:dyDescent="0.2">
      <c r="A1" s="180" t="s">
        <v>59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</row>
    <row r="2" spans="1:42" x14ac:dyDescent="0.2">
      <c r="A2" s="180" t="s">
        <v>51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</row>
    <row r="3" spans="1:42" x14ac:dyDescent="0.2">
      <c r="A3" s="180" t="s">
        <v>67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</row>
    <row r="4" spans="1:42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 x14ac:dyDescent="0.2">
      <c r="A5" s="181" t="s">
        <v>1</v>
      </c>
      <c r="B5" s="169" t="s">
        <v>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82" t="s">
        <v>3</v>
      </c>
      <c r="R5" s="183"/>
      <c r="S5" s="188" t="s">
        <v>4</v>
      </c>
      <c r="T5" s="183"/>
      <c r="U5" s="160" t="s">
        <v>55</v>
      </c>
      <c r="V5" s="161"/>
      <c r="W5" s="160" t="s">
        <v>5</v>
      </c>
      <c r="X5" s="161"/>
      <c r="Y5" s="160" t="s">
        <v>6</v>
      </c>
      <c r="Z5" s="161"/>
      <c r="AA5" s="160" t="s">
        <v>7</v>
      </c>
      <c r="AB5" s="161"/>
      <c r="AC5" s="160" t="s">
        <v>8</v>
      </c>
      <c r="AD5" s="161"/>
      <c r="AE5" s="160" t="s">
        <v>9</v>
      </c>
      <c r="AF5" s="161"/>
      <c r="AG5" s="160" t="s">
        <v>10</v>
      </c>
      <c r="AH5" s="161"/>
      <c r="AI5" s="160" t="s">
        <v>11</v>
      </c>
      <c r="AJ5" s="161"/>
      <c r="AK5" s="160" t="s">
        <v>12</v>
      </c>
      <c r="AL5" s="161"/>
      <c r="AM5" s="160" t="s">
        <v>13</v>
      </c>
      <c r="AN5" s="161"/>
      <c r="AO5" s="191" t="s">
        <v>14</v>
      </c>
      <c r="AP5" s="192"/>
    </row>
    <row r="6" spans="1:42" s="4" customFormat="1" x14ac:dyDescent="0.2">
      <c r="A6" s="181"/>
      <c r="B6" s="197" t="s">
        <v>15</v>
      </c>
      <c r="C6" s="197" t="s">
        <v>16</v>
      </c>
      <c r="D6" s="199" t="s">
        <v>17</v>
      </c>
      <c r="E6" s="168">
        <v>2563</v>
      </c>
      <c r="F6" s="168"/>
      <c r="G6" s="168"/>
      <c r="H6" s="168">
        <v>2564</v>
      </c>
      <c r="I6" s="168"/>
      <c r="J6" s="168"/>
      <c r="K6" s="168"/>
      <c r="L6" s="168"/>
      <c r="M6" s="168"/>
      <c r="N6" s="168"/>
      <c r="O6" s="168"/>
      <c r="P6" s="169"/>
      <c r="Q6" s="184"/>
      <c r="R6" s="185"/>
      <c r="S6" s="189"/>
      <c r="T6" s="185"/>
      <c r="U6" s="162"/>
      <c r="V6" s="163"/>
      <c r="W6" s="162"/>
      <c r="X6" s="163"/>
      <c r="Y6" s="162"/>
      <c r="Z6" s="163"/>
      <c r="AA6" s="162"/>
      <c r="AB6" s="163"/>
      <c r="AC6" s="162"/>
      <c r="AD6" s="163"/>
      <c r="AE6" s="162"/>
      <c r="AF6" s="163"/>
      <c r="AG6" s="162"/>
      <c r="AH6" s="163"/>
      <c r="AI6" s="162"/>
      <c r="AJ6" s="163"/>
      <c r="AK6" s="162"/>
      <c r="AL6" s="163"/>
      <c r="AM6" s="162"/>
      <c r="AN6" s="163"/>
      <c r="AO6" s="193"/>
      <c r="AP6" s="194"/>
    </row>
    <row r="7" spans="1:42" s="4" customFormat="1" x14ac:dyDescent="0.2">
      <c r="A7" s="181"/>
      <c r="B7" s="198"/>
      <c r="C7" s="198"/>
      <c r="D7" s="200"/>
      <c r="E7" s="168" t="s">
        <v>18</v>
      </c>
      <c r="F7" s="168"/>
      <c r="G7" s="168"/>
      <c r="H7" s="169" t="s">
        <v>19</v>
      </c>
      <c r="I7" s="170"/>
      <c r="J7" s="171"/>
      <c r="K7" s="168" t="s">
        <v>20</v>
      </c>
      <c r="L7" s="168"/>
      <c r="M7" s="168"/>
      <c r="N7" s="168" t="s">
        <v>21</v>
      </c>
      <c r="O7" s="168"/>
      <c r="P7" s="169"/>
      <c r="Q7" s="186"/>
      <c r="R7" s="187"/>
      <c r="S7" s="190"/>
      <c r="T7" s="187"/>
      <c r="U7" s="164"/>
      <c r="V7" s="165"/>
      <c r="W7" s="164"/>
      <c r="X7" s="165"/>
      <c r="Y7" s="164"/>
      <c r="Z7" s="165"/>
      <c r="AA7" s="164"/>
      <c r="AB7" s="165"/>
      <c r="AC7" s="164"/>
      <c r="AD7" s="165"/>
      <c r="AE7" s="164"/>
      <c r="AF7" s="165"/>
      <c r="AG7" s="164"/>
      <c r="AH7" s="165"/>
      <c r="AI7" s="164"/>
      <c r="AJ7" s="165"/>
      <c r="AK7" s="164"/>
      <c r="AL7" s="165"/>
      <c r="AM7" s="164"/>
      <c r="AN7" s="165"/>
      <c r="AO7" s="193"/>
      <c r="AP7" s="194"/>
    </row>
    <row r="8" spans="1:42" s="4" customFormat="1" x14ac:dyDescent="0.2">
      <c r="A8" s="181"/>
      <c r="B8" s="113"/>
      <c r="C8" s="113"/>
      <c r="D8" s="114"/>
      <c r="E8" s="7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  <c r="P8" s="9" t="s">
        <v>33</v>
      </c>
      <c r="Q8" s="10" t="s">
        <v>34</v>
      </c>
      <c r="R8" s="130" t="s">
        <v>35</v>
      </c>
      <c r="S8" s="130" t="s">
        <v>34</v>
      </c>
      <c r="T8" s="130" t="s">
        <v>35</v>
      </c>
      <c r="U8" s="130" t="s">
        <v>34</v>
      </c>
      <c r="V8" s="130" t="s">
        <v>35</v>
      </c>
      <c r="W8" s="130" t="s">
        <v>34</v>
      </c>
      <c r="X8" s="130" t="s">
        <v>35</v>
      </c>
      <c r="Y8" s="130" t="s">
        <v>34</v>
      </c>
      <c r="Z8" s="130" t="s">
        <v>35</v>
      </c>
      <c r="AA8" s="130" t="s">
        <v>34</v>
      </c>
      <c r="AB8" s="130" t="s">
        <v>35</v>
      </c>
      <c r="AC8" s="130" t="s">
        <v>34</v>
      </c>
      <c r="AD8" s="130" t="s">
        <v>35</v>
      </c>
      <c r="AE8" s="130" t="s">
        <v>34</v>
      </c>
      <c r="AF8" s="130" t="s">
        <v>35</v>
      </c>
      <c r="AG8" s="130" t="s">
        <v>34</v>
      </c>
      <c r="AH8" s="130" t="s">
        <v>35</v>
      </c>
      <c r="AI8" s="130" t="s">
        <v>34</v>
      </c>
      <c r="AJ8" s="130" t="s">
        <v>35</v>
      </c>
      <c r="AK8" s="130" t="s">
        <v>34</v>
      </c>
      <c r="AL8" s="130" t="s">
        <v>35</v>
      </c>
      <c r="AM8" s="130" t="s">
        <v>34</v>
      </c>
      <c r="AN8" s="130" t="s">
        <v>35</v>
      </c>
      <c r="AO8" s="195"/>
      <c r="AP8" s="196"/>
    </row>
    <row r="9" spans="1:42" s="4" customFormat="1" x14ac:dyDescent="0.2">
      <c r="A9" s="12" t="s">
        <v>36</v>
      </c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e">
        <f>R10</f>
        <v>#REF!</v>
      </c>
      <c r="S9" s="18"/>
      <c r="T9" s="19" t="e">
        <f>T10</f>
        <v>#DIV/0!</v>
      </c>
      <c r="U9" s="71"/>
      <c r="V9" s="72"/>
      <c r="W9" s="20"/>
      <c r="X9" s="17"/>
      <c r="Y9" s="20"/>
      <c r="Z9" s="17"/>
      <c r="AA9" s="20"/>
      <c r="AB9" s="17"/>
      <c r="AC9" s="20"/>
      <c r="AD9" s="17"/>
      <c r="AE9" s="20"/>
      <c r="AF9" s="17"/>
      <c r="AG9" s="20"/>
      <c r="AH9" s="17"/>
      <c r="AI9" s="20"/>
      <c r="AJ9" s="17"/>
      <c r="AK9" s="20"/>
      <c r="AL9" s="17"/>
      <c r="AM9" s="71"/>
      <c r="AN9" s="72"/>
      <c r="AO9" s="172"/>
      <c r="AP9" s="173"/>
    </row>
    <row r="10" spans="1:42" x14ac:dyDescent="0.2">
      <c r="A10" s="21" t="s">
        <v>37</v>
      </c>
      <c r="B10" s="22"/>
      <c r="C10" s="22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4"/>
      <c r="Q10" s="16"/>
      <c r="R10" s="17" t="e">
        <f>(#REF!+R26+R28)/3</f>
        <v>#REF!</v>
      </c>
      <c r="S10" s="18"/>
      <c r="T10" s="19" t="e">
        <f>(T11+#REF!+T26+T28)/4</f>
        <v>#DIV/0!</v>
      </c>
      <c r="U10" s="73"/>
      <c r="V10" s="74"/>
      <c r="W10" s="20"/>
      <c r="X10" s="17"/>
      <c r="Y10" s="20"/>
      <c r="Z10" s="17"/>
      <c r="AA10" s="20"/>
      <c r="AB10" s="17"/>
      <c r="AC10" s="20"/>
      <c r="AD10" s="17"/>
      <c r="AE10" s="20"/>
      <c r="AF10" s="17"/>
      <c r="AG10" s="20"/>
      <c r="AH10" s="17"/>
      <c r="AI10" s="20"/>
      <c r="AJ10" s="17"/>
      <c r="AK10" s="20"/>
      <c r="AL10" s="17"/>
      <c r="AM10" s="73"/>
      <c r="AN10" s="74"/>
      <c r="AO10" s="174"/>
      <c r="AP10" s="175"/>
    </row>
    <row r="11" spans="1:42" x14ac:dyDescent="0.2">
      <c r="A11" s="139" t="s">
        <v>57</v>
      </c>
      <c r="B11" s="141">
        <v>3</v>
      </c>
      <c r="C11" s="204" t="s">
        <v>38</v>
      </c>
      <c r="D11" s="36" t="s">
        <v>39</v>
      </c>
      <c r="E11" s="222" t="s">
        <v>66</v>
      </c>
      <c r="F11" s="222" t="s">
        <v>66</v>
      </c>
      <c r="G11" s="222" t="s">
        <v>66</v>
      </c>
      <c r="H11" s="222">
        <v>1</v>
      </c>
      <c r="I11" s="222" t="s">
        <v>66</v>
      </c>
      <c r="J11" s="222" t="s">
        <v>66</v>
      </c>
      <c r="K11" s="222" t="s">
        <v>66</v>
      </c>
      <c r="L11" s="222">
        <v>1</v>
      </c>
      <c r="M11" s="222" t="s">
        <v>66</v>
      </c>
      <c r="N11" s="222" t="s">
        <v>66</v>
      </c>
      <c r="O11" s="222" t="s">
        <v>66</v>
      </c>
      <c r="P11" s="222">
        <v>1</v>
      </c>
      <c r="Q11" s="94"/>
      <c r="R11" s="101"/>
      <c r="S11" s="223">
        <f>SUM(E11:F11)</f>
        <v>0</v>
      </c>
      <c r="T11" s="97" t="e">
        <f>IF((S12/S11)*100&gt;100,100,(S12/S11)*100)</f>
        <v>#DIV/0!</v>
      </c>
      <c r="U11" s="98"/>
      <c r="V11" s="99"/>
      <c r="W11" s="100"/>
      <c r="X11" s="101"/>
      <c r="Y11" s="100"/>
      <c r="Z11" s="101"/>
      <c r="AA11" s="100"/>
      <c r="AB11" s="101"/>
      <c r="AC11" s="100"/>
      <c r="AD11" s="101"/>
      <c r="AE11" s="100"/>
      <c r="AF11" s="101"/>
      <c r="AG11" s="100"/>
      <c r="AH11" s="101"/>
      <c r="AI11" s="100"/>
      <c r="AJ11" s="101"/>
      <c r="AK11" s="100"/>
      <c r="AL11" s="101"/>
      <c r="AM11" s="98"/>
      <c r="AN11" s="99"/>
      <c r="AO11" s="224"/>
      <c r="AP11" s="225"/>
    </row>
    <row r="12" spans="1:42" x14ac:dyDescent="0.2">
      <c r="A12" s="140"/>
      <c r="B12" s="142"/>
      <c r="C12" s="205"/>
      <c r="D12" s="36" t="s">
        <v>40</v>
      </c>
      <c r="E12" s="222" t="s">
        <v>66</v>
      </c>
      <c r="F12" s="222" t="s">
        <v>66</v>
      </c>
      <c r="G12" s="222"/>
      <c r="H12" s="222"/>
      <c r="I12" s="222"/>
      <c r="J12" s="222"/>
      <c r="K12" s="222"/>
      <c r="L12" s="222"/>
      <c r="M12" s="222"/>
      <c r="N12" s="222"/>
      <c r="O12" s="222"/>
      <c r="P12" s="226"/>
      <c r="Q12" s="103"/>
      <c r="R12" s="104"/>
      <c r="S12" s="223">
        <f>SUM(E12:F12)</f>
        <v>0</v>
      </c>
      <c r="T12" s="227"/>
      <c r="U12" s="98">
        <f>SUM(E12:G12)</f>
        <v>0</v>
      </c>
      <c r="V12" s="106"/>
      <c r="W12" s="100"/>
      <c r="X12" s="104"/>
      <c r="Y12" s="100"/>
      <c r="Z12" s="104"/>
      <c r="AA12" s="100"/>
      <c r="AB12" s="104"/>
      <c r="AC12" s="100"/>
      <c r="AD12" s="104"/>
      <c r="AE12" s="100"/>
      <c r="AF12" s="104"/>
      <c r="AG12" s="100"/>
      <c r="AH12" s="104"/>
      <c r="AI12" s="100"/>
      <c r="AJ12" s="104"/>
      <c r="AK12" s="100"/>
      <c r="AL12" s="104"/>
      <c r="AM12" s="98">
        <f>SUM(E12:P12)</f>
        <v>0</v>
      </c>
      <c r="AN12" s="106"/>
      <c r="AO12" s="224"/>
      <c r="AP12" s="225"/>
    </row>
    <row r="13" spans="1:42" x14ac:dyDescent="0.2">
      <c r="A13" s="139" t="s">
        <v>54</v>
      </c>
      <c r="B13" s="141">
        <v>1</v>
      </c>
      <c r="C13" s="204" t="s">
        <v>39</v>
      </c>
      <c r="D13" s="36" t="s">
        <v>39</v>
      </c>
      <c r="E13" s="222" t="s">
        <v>66</v>
      </c>
      <c r="F13" s="222" t="s">
        <v>66</v>
      </c>
      <c r="G13" s="222" t="s">
        <v>66</v>
      </c>
      <c r="H13" s="222" t="s">
        <v>66</v>
      </c>
      <c r="I13" s="222" t="s">
        <v>66</v>
      </c>
      <c r="J13" s="222" t="s">
        <v>66</v>
      </c>
      <c r="K13" s="222" t="s">
        <v>66</v>
      </c>
      <c r="L13" s="222" t="s">
        <v>66</v>
      </c>
      <c r="M13" s="222" t="s">
        <v>66</v>
      </c>
      <c r="N13" s="222" t="s">
        <v>66</v>
      </c>
      <c r="O13" s="37">
        <v>1</v>
      </c>
      <c r="P13" s="222" t="s">
        <v>66</v>
      </c>
      <c r="Q13" s="94"/>
      <c r="R13" s="95"/>
      <c r="S13" s="96"/>
      <c r="T13" s="97"/>
      <c r="U13" s="98"/>
      <c r="V13" s="99"/>
      <c r="W13" s="100"/>
      <c r="X13" s="101"/>
      <c r="Y13" s="100"/>
      <c r="Z13" s="101"/>
      <c r="AA13" s="100"/>
      <c r="AB13" s="101"/>
      <c r="AC13" s="100"/>
      <c r="AD13" s="101"/>
      <c r="AE13" s="100"/>
      <c r="AF13" s="101"/>
      <c r="AG13" s="100"/>
      <c r="AH13" s="101"/>
      <c r="AI13" s="100"/>
      <c r="AJ13" s="101"/>
      <c r="AK13" s="100"/>
      <c r="AL13" s="101"/>
      <c r="AM13" s="98"/>
      <c r="AN13" s="99"/>
      <c r="AO13" s="145"/>
      <c r="AP13" s="146"/>
    </row>
    <row r="14" spans="1:42" x14ac:dyDescent="0.2">
      <c r="A14" s="140"/>
      <c r="B14" s="142"/>
      <c r="C14" s="205"/>
      <c r="D14" s="36" t="s">
        <v>40</v>
      </c>
      <c r="E14" s="37" t="s">
        <v>66</v>
      </c>
      <c r="F14" s="37" t="s">
        <v>66</v>
      </c>
      <c r="G14" s="37"/>
      <c r="H14" s="37"/>
      <c r="I14" s="37"/>
      <c r="J14" s="37"/>
      <c r="K14" s="37"/>
      <c r="L14" s="37"/>
      <c r="M14" s="37"/>
      <c r="N14" s="37"/>
      <c r="O14" s="37"/>
      <c r="P14" s="38"/>
      <c r="Q14" s="103"/>
      <c r="R14" s="104"/>
      <c r="S14" s="96"/>
      <c r="T14" s="105"/>
      <c r="U14" s="98">
        <f>SUM(E14:G14)</f>
        <v>0</v>
      </c>
      <c r="V14" s="106"/>
      <c r="W14" s="100"/>
      <c r="X14" s="104"/>
      <c r="Y14" s="100"/>
      <c r="Z14" s="104"/>
      <c r="AA14" s="100"/>
      <c r="AB14" s="104"/>
      <c r="AC14" s="100"/>
      <c r="AD14" s="104"/>
      <c r="AE14" s="100"/>
      <c r="AF14" s="104"/>
      <c r="AG14" s="100"/>
      <c r="AH14" s="104"/>
      <c r="AI14" s="100"/>
      <c r="AJ14" s="104"/>
      <c r="AK14" s="100"/>
      <c r="AL14" s="104"/>
      <c r="AM14" s="98">
        <f>SUM(E14:P14)</f>
        <v>0</v>
      </c>
      <c r="AN14" s="106"/>
      <c r="AO14" s="145"/>
      <c r="AP14" s="146"/>
    </row>
    <row r="15" spans="1:42" x14ac:dyDescent="0.2">
      <c r="A15" s="139" t="s">
        <v>52</v>
      </c>
      <c r="B15" s="141">
        <v>1</v>
      </c>
      <c r="C15" s="141" t="s">
        <v>38</v>
      </c>
      <c r="D15" s="36" t="s">
        <v>39</v>
      </c>
      <c r="E15" s="222" t="s">
        <v>66</v>
      </c>
      <c r="F15" s="222" t="s">
        <v>66</v>
      </c>
      <c r="G15" s="222" t="s">
        <v>66</v>
      </c>
      <c r="H15" s="37">
        <v>1</v>
      </c>
      <c r="I15" s="222" t="s">
        <v>66</v>
      </c>
      <c r="J15" s="222" t="s">
        <v>66</v>
      </c>
      <c r="K15" s="222" t="s">
        <v>66</v>
      </c>
      <c r="L15" s="222" t="s">
        <v>66</v>
      </c>
      <c r="M15" s="222" t="s">
        <v>66</v>
      </c>
      <c r="N15" s="222" t="s">
        <v>66</v>
      </c>
      <c r="O15" s="222" t="s">
        <v>66</v>
      </c>
      <c r="P15" s="222" t="s">
        <v>66</v>
      </c>
      <c r="Q15" s="94"/>
      <c r="R15" s="95"/>
      <c r="S15" s="96"/>
      <c r="T15" s="97"/>
      <c r="U15" s="98"/>
      <c r="V15" s="99"/>
      <c r="W15" s="100"/>
      <c r="X15" s="101"/>
      <c r="Y15" s="100"/>
      <c r="Z15" s="101"/>
      <c r="AA15" s="100"/>
      <c r="AB15" s="101"/>
      <c r="AC15" s="100"/>
      <c r="AD15" s="101"/>
      <c r="AE15" s="100"/>
      <c r="AF15" s="101"/>
      <c r="AG15" s="100"/>
      <c r="AH15" s="101"/>
      <c r="AI15" s="100"/>
      <c r="AJ15" s="101"/>
      <c r="AK15" s="100"/>
      <c r="AL15" s="101"/>
      <c r="AM15" s="98"/>
      <c r="AN15" s="99"/>
      <c r="AO15" s="145"/>
      <c r="AP15" s="146"/>
    </row>
    <row r="16" spans="1:42" x14ac:dyDescent="0.2">
      <c r="A16" s="140"/>
      <c r="B16" s="142"/>
      <c r="C16" s="142"/>
      <c r="D16" s="36" t="s">
        <v>40</v>
      </c>
      <c r="E16" s="37" t="s">
        <v>66</v>
      </c>
      <c r="F16" s="37" t="s">
        <v>66</v>
      </c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103"/>
      <c r="R16" s="104"/>
      <c r="S16" s="96"/>
      <c r="T16" s="105"/>
      <c r="U16" s="98">
        <f>SUM(E16:G16)</f>
        <v>0</v>
      </c>
      <c r="V16" s="106"/>
      <c r="W16" s="100"/>
      <c r="X16" s="104"/>
      <c r="Y16" s="100"/>
      <c r="Z16" s="104"/>
      <c r="AA16" s="100"/>
      <c r="AB16" s="104"/>
      <c r="AC16" s="100"/>
      <c r="AD16" s="104"/>
      <c r="AE16" s="100"/>
      <c r="AF16" s="104"/>
      <c r="AG16" s="100"/>
      <c r="AH16" s="104"/>
      <c r="AI16" s="100"/>
      <c r="AJ16" s="104"/>
      <c r="AK16" s="100"/>
      <c r="AL16" s="104"/>
      <c r="AM16" s="98">
        <f>SUM(E16:P16)</f>
        <v>0</v>
      </c>
      <c r="AN16" s="106"/>
      <c r="AO16" s="145"/>
      <c r="AP16" s="146"/>
    </row>
    <row r="17" spans="1:42" x14ac:dyDescent="0.2">
      <c r="A17" s="139" t="s">
        <v>63</v>
      </c>
      <c r="B17" s="141">
        <v>4</v>
      </c>
      <c r="C17" s="141" t="s">
        <v>38</v>
      </c>
      <c r="D17" s="36" t="s">
        <v>39</v>
      </c>
      <c r="E17" s="37">
        <v>1</v>
      </c>
      <c r="F17" s="222" t="s">
        <v>66</v>
      </c>
      <c r="G17" s="222" t="s">
        <v>66</v>
      </c>
      <c r="H17" s="37">
        <v>1</v>
      </c>
      <c r="I17" s="222" t="s">
        <v>66</v>
      </c>
      <c r="J17" s="222" t="s">
        <v>66</v>
      </c>
      <c r="K17" s="37">
        <v>1</v>
      </c>
      <c r="L17" s="222" t="s">
        <v>66</v>
      </c>
      <c r="M17" s="222" t="s">
        <v>66</v>
      </c>
      <c r="N17" s="37">
        <v>1</v>
      </c>
      <c r="O17" s="222" t="s">
        <v>66</v>
      </c>
      <c r="P17" s="222" t="s">
        <v>66</v>
      </c>
      <c r="Q17" s="94"/>
      <c r="R17" s="95"/>
      <c r="S17" s="96"/>
      <c r="T17" s="97"/>
      <c r="U17" s="98"/>
      <c r="V17" s="99"/>
      <c r="W17" s="100"/>
      <c r="X17" s="101"/>
      <c r="Y17" s="100"/>
      <c r="Z17" s="101"/>
      <c r="AA17" s="100"/>
      <c r="AB17" s="101"/>
      <c r="AC17" s="100"/>
      <c r="AD17" s="101"/>
      <c r="AE17" s="100"/>
      <c r="AF17" s="101"/>
      <c r="AG17" s="100"/>
      <c r="AH17" s="101"/>
      <c r="AI17" s="100"/>
      <c r="AJ17" s="101"/>
      <c r="AK17" s="100"/>
      <c r="AL17" s="101"/>
      <c r="AM17" s="98"/>
      <c r="AN17" s="99"/>
      <c r="AO17" s="145"/>
      <c r="AP17" s="146"/>
    </row>
    <row r="18" spans="1:42" x14ac:dyDescent="0.2">
      <c r="A18" s="140"/>
      <c r="B18" s="142"/>
      <c r="C18" s="142"/>
      <c r="D18" s="36" t="s">
        <v>40</v>
      </c>
      <c r="E18" s="37">
        <v>1</v>
      </c>
      <c r="F18" s="37" t="s">
        <v>66</v>
      </c>
      <c r="G18" s="37"/>
      <c r="H18" s="37"/>
      <c r="I18" s="37"/>
      <c r="J18" s="37"/>
      <c r="K18" s="37"/>
      <c r="L18" s="37"/>
      <c r="M18" s="37"/>
      <c r="N18" s="37"/>
      <c r="O18" s="37"/>
      <c r="P18" s="38"/>
      <c r="Q18" s="103"/>
      <c r="R18" s="104"/>
      <c r="S18" s="96"/>
      <c r="T18" s="105"/>
      <c r="U18" s="98">
        <f>SUM(E18:G18)</f>
        <v>1</v>
      </c>
      <c r="V18" s="106"/>
      <c r="W18" s="100"/>
      <c r="X18" s="104"/>
      <c r="Y18" s="100"/>
      <c r="Z18" s="104"/>
      <c r="AA18" s="100"/>
      <c r="AB18" s="104"/>
      <c r="AC18" s="100"/>
      <c r="AD18" s="104"/>
      <c r="AE18" s="100"/>
      <c r="AF18" s="104"/>
      <c r="AG18" s="100"/>
      <c r="AH18" s="104"/>
      <c r="AI18" s="100"/>
      <c r="AJ18" s="104"/>
      <c r="AK18" s="100"/>
      <c r="AL18" s="104"/>
      <c r="AM18" s="98">
        <f>SUM(E18:P18)</f>
        <v>1</v>
      </c>
      <c r="AN18" s="106"/>
      <c r="AO18" s="145"/>
      <c r="AP18" s="146"/>
    </row>
    <row r="19" spans="1:42" x14ac:dyDescent="0.2">
      <c r="A19" s="228" t="s">
        <v>41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8"/>
      <c r="Q19" s="229"/>
      <c r="R19" s="101"/>
      <c r="S19" s="230"/>
      <c r="T19" s="97"/>
      <c r="U19" s="231"/>
      <c r="V19" s="99"/>
      <c r="W19" s="95"/>
      <c r="X19" s="101"/>
      <c r="Y19" s="95"/>
      <c r="Z19" s="101"/>
      <c r="AA19" s="95"/>
      <c r="AB19" s="101"/>
      <c r="AC19" s="95"/>
      <c r="AD19" s="101"/>
      <c r="AE19" s="95"/>
      <c r="AF19" s="101"/>
      <c r="AG19" s="95"/>
      <c r="AH19" s="101"/>
      <c r="AI19" s="95"/>
      <c r="AJ19" s="101"/>
      <c r="AK19" s="95"/>
      <c r="AL19" s="101"/>
      <c r="AM19" s="231"/>
      <c r="AN19" s="99"/>
      <c r="AO19" s="145"/>
      <c r="AP19" s="146"/>
    </row>
    <row r="20" spans="1:42" x14ac:dyDescent="0.2">
      <c r="A20" s="108" t="s">
        <v>42</v>
      </c>
      <c r="B20" s="137">
        <v>11</v>
      </c>
      <c r="C20" s="141" t="s">
        <v>38</v>
      </c>
      <c r="D20" s="36" t="s">
        <v>39</v>
      </c>
      <c r="E20" s="222" t="s">
        <v>66</v>
      </c>
      <c r="F20" s="93">
        <v>1</v>
      </c>
      <c r="G20" s="93">
        <v>1</v>
      </c>
      <c r="H20" s="93">
        <v>1</v>
      </c>
      <c r="I20" s="93">
        <v>1</v>
      </c>
      <c r="J20" s="37">
        <v>1</v>
      </c>
      <c r="K20" s="93">
        <v>1</v>
      </c>
      <c r="L20" s="93">
        <v>1</v>
      </c>
      <c r="M20" s="93">
        <v>1</v>
      </c>
      <c r="N20" s="93">
        <v>1</v>
      </c>
      <c r="O20" s="93">
        <v>1</v>
      </c>
      <c r="P20" s="38">
        <v>1</v>
      </c>
      <c r="Q20" s="94"/>
      <c r="R20" s="101"/>
      <c r="S20" s="96"/>
      <c r="T20" s="97"/>
      <c r="U20" s="98"/>
      <c r="V20" s="99"/>
      <c r="W20" s="100"/>
      <c r="X20" s="101"/>
      <c r="Y20" s="100"/>
      <c r="Z20" s="101"/>
      <c r="AA20" s="100"/>
      <c r="AB20" s="101"/>
      <c r="AC20" s="100"/>
      <c r="AD20" s="101"/>
      <c r="AE20" s="100"/>
      <c r="AF20" s="101"/>
      <c r="AG20" s="100"/>
      <c r="AH20" s="101"/>
      <c r="AI20" s="100"/>
      <c r="AJ20" s="101"/>
      <c r="AK20" s="100"/>
      <c r="AL20" s="101"/>
      <c r="AM20" s="98"/>
      <c r="AN20" s="99"/>
      <c r="AO20" s="145"/>
      <c r="AP20" s="146"/>
    </row>
    <row r="21" spans="1:42" x14ac:dyDescent="0.2">
      <c r="A21" s="110" t="s">
        <v>43</v>
      </c>
      <c r="B21" s="137"/>
      <c r="C21" s="155"/>
      <c r="D21" s="36" t="s">
        <v>40</v>
      </c>
      <c r="E21" s="93">
        <v>1</v>
      </c>
      <c r="F21" s="93">
        <v>1</v>
      </c>
      <c r="G21" s="93"/>
      <c r="H21" s="93"/>
      <c r="I21" s="93"/>
      <c r="J21" s="37"/>
      <c r="K21" s="93"/>
      <c r="L21" s="93"/>
      <c r="M21" s="93"/>
      <c r="N21" s="93"/>
      <c r="O21" s="93"/>
      <c r="P21" s="38"/>
      <c r="Q21" s="103"/>
      <c r="R21" s="104"/>
      <c r="S21" s="96"/>
      <c r="T21" s="105"/>
      <c r="U21" s="98">
        <f>SUM(E21:G21)</f>
        <v>2</v>
      </c>
      <c r="V21" s="106"/>
      <c r="W21" s="100"/>
      <c r="X21" s="104"/>
      <c r="Y21" s="100"/>
      <c r="Z21" s="104"/>
      <c r="AA21" s="100"/>
      <c r="AB21" s="104"/>
      <c r="AC21" s="100"/>
      <c r="AD21" s="104"/>
      <c r="AE21" s="100"/>
      <c r="AF21" s="104"/>
      <c r="AG21" s="100"/>
      <c r="AH21" s="104"/>
      <c r="AI21" s="100"/>
      <c r="AJ21" s="104"/>
      <c r="AK21" s="100"/>
      <c r="AL21" s="104"/>
      <c r="AM21" s="98">
        <f>SUM(E21:P21)</f>
        <v>2</v>
      </c>
      <c r="AN21" s="106"/>
      <c r="AO21" s="145"/>
      <c r="AP21" s="146"/>
    </row>
    <row r="22" spans="1:42" ht="26.25" customHeight="1" x14ac:dyDescent="0.2">
      <c r="A22" s="111" t="s">
        <v>56</v>
      </c>
      <c r="B22" s="141">
        <v>11</v>
      </c>
      <c r="C22" s="141" t="s">
        <v>38</v>
      </c>
      <c r="D22" s="36" t="s">
        <v>39</v>
      </c>
      <c r="E22" s="222" t="s">
        <v>66</v>
      </c>
      <c r="F22" s="93">
        <v>1</v>
      </c>
      <c r="G22" s="37">
        <v>1</v>
      </c>
      <c r="H22" s="93">
        <v>1</v>
      </c>
      <c r="I22" s="93">
        <v>1</v>
      </c>
      <c r="J22" s="93">
        <v>1</v>
      </c>
      <c r="K22" s="93">
        <v>1</v>
      </c>
      <c r="L22" s="93">
        <v>1</v>
      </c>
      <c r="M22" s="37">
        <v>1</v>
      </c>
      <c r="N22" s="93">
        <v>1</v>
      </c>
      <c r="O22" s="93">
        <v>1</v>
      </c>
      <c r="P22" s="107">
        <v>1</v>
      </c>
      <c r="Q22" s="94"/>
      <c r="R22" s="95"/>
      <c r="S22" s="96"/>
      <c r="T22" s="97"/>
      <c r="U22" s="98"/>
      <c r="V22" s="99"/>
      <c r="W22" s="100"/>
      <c r="X22" s="101"/>
      <c r="Y22" s="100"/>
      <c r="Z22" s="101"/>
      <c r="AA22" s="100"/>
      <c r="AB22" s="101"/>
      <c r="AC22" s="100"/>
      <c r="AD22" s="101"/>
      <c r="AE22" s="100"/>
      <c r="AF22" s="101"/>
      <c r="AG22" s="100"/>
      <c r="AH22" s="101"/>
      <c r="AI22" s="100"/>
      <c r="AJ22" s="101"/>
      <c r="AK22" s="100"/>
      <c r="AL22" s="101"/>
      <c r="AM22" s="98"/>
      <c r="AN22" s="99"/>
      <c r="AO22" s="145"/>
      <c r="AP22" s="146"/>
    </row>
    <row r="23" spans="1:42" x14ac:dyDescent="0.2">
      <c r="A23" s="112" t="s">
        <v>61</v>
      </c>
      <c r="B23" s="142"/>
      <c r="C23" s="142"/>
      <c r="D23" s="36" t="s">
        <v>40</v>
      </c>
      <c r="E23" s="93">
        <v>1</v>
      </c>
      <c r="F23" s="93">
        <v>1</v>
      </c>
      <c r="G23" s="37"/>
      <c r="H23" s="93"/>
      <c r="I23" s="93"/>
      <c r="J23" s="93"/>
      <c r="K23" s="93"/>
      <c r="L23" s="93"/>
      <c r="M23" s="37"/>
      <c r="N23" s="93"/>
      <c r="O23" s="93"/>
      <c r="P23" s="107"/>
      <c r="Q23" s="103"/>
      <c r="R23" s="104"/>
      <c r="S23" s="96"/>
      <c r="T23" s="105"/>
      <c r="U23" s="98">
        <f>SUM(E23:G23)</f>
        <v>2</v>
      </c>
      <c r="V23" s="106"/>
      <c r="W23" s="100"/>
      <c r="X23" s="104"/>
      <c r="Y23" s="100"/>
      <c r="Z23" s="104"/>
      <c r="AA23" s="100"/>
      <c r="AB23" s="104"/>
      <c r="AC23" s="100"/>
      <c r="AD23" s="104"/>
      <c r="AE23" s="100"/>
      <c r="AF23" s="104"/>
      <c r="AG23" s="100"/>
      <c r="AH23" s="104"/>
      <c r="AI23" s="100"/>
      <c r="AJ23" s="104"/>
      <c r="AK23" s="100"/>
      <c r="AL23" s="104"/>
      <c r="AM23" s="98">
        <f>SUM(E23:P23)</f>
        <v>2</v>
      </c>
      <c r="AN23" s="106"/>
      <c r="AO23" s="145"/>
      <c r="AP23" s="146"/>
    </row>
    <row r="24" spans="1:42" x14ac:dyDescent="0.2">
      <c r="A24" s="139" t="s">
        <v>62</v>
      </c>
      <c r="B24" s="141">
        <v>1</v>
      </c>
      <c r="C24" s="141" t="s">
        <v>38</v>
      </c>
      <c r="D24" s="36" t="s">
        <v>39</v>
      </c>
      <c r="E24" s="222" t="s">
        <v>66</v>
      </c>
      <c r="F24" s="222" t="s">
        <v>66</v>
      </c>
      <c r="G24" s="222" t="s">
        <v>66</v>
      </c>
      <c r="H24" s="222" t="s">
        <v>66</v>
      </c>
      <c r="I24" s="222" t="s">
        <v>66</v>
      </c>
      <c r="J24" s="222" t="s">
        <v>66</v>
      </c>
      <c r="K24" s="222" t="s">
        <v>66</v>
      </c>
      <c r="L24" s="222" t="s">
        <v>66</v>
      </c>
      <c r="M24" s="222" t="s">
        <v>66</v>
      </c>
      <c r="N24" s="222" t="s">
        <v>66</v>
      </c>
      <c r="O24" s="222" t="s">
        <v>66</v>
      </c>
      <c r="P24" s="38">
        <v>1</v>
      </c>
      <c r="Q24" s="94"/>
      <c r="R24" s="95"/>
      <c r="S24" s="96"/>
      <c r="T24" s="97"/>
      <c r="U24" s="98"/>
      <c r="V24" s="99"/>
      <c r="W24" s="100"/>
      <c r="X24" s="101"/>
      <c r="Y24" s="100"/>
      <c r="Z24" s="101"/>
      <c r="AA24" s="100"/>
      <c r="AB24" s="101"/>
      <c r="AC24" s="100"/>
      <c r="AD24" s="101"/>
      <c r="AE24" s="100"/>
      <c r="AF24" s="101"/>
      <c r="AG24" s="100"/>
      <c r="AH24" s="101"/>
      <c r="AI24" s="100"/>
      <c r="AJ24" s="101"/>
      <c r="AK24" s="100"/>
      <c r="AL24" s="101"/>
      <c r="AM24" s="98"/>
      <c r="AN24" s="99"/>
      <c r="AO24" s="145"/>
      <c r="AP24" s="146"/>
    </row>
    <row r="25" spans="1:42" x14ac:dyDescent="0.2">
      <c r="A25" s="140"/>
      <c r="B25" s="142"/>
      <c r="C25" s="142"/>
      <c r="D25" s="36" t="s">
        <v>40</v>
      </c>
      <c r="E25" s="93">
        <v>1</v>
      </c>
      <c r="F25" s="93">
        <v>1</v>
      </c>
      <c r="G25" s="93"/>
      <c r="H25" s="93"/>
      <c r="I25" s="93"/>
      <c r="J25" s="37"/>
      <c r="K25" s="93"/>
      <c r="L25" s="93"/>
      <c r="M25" s="93"/>
      <c r="N25" s="93"/>
      <c r="O25" s="93"/>
      <c r="P25" s="38"/>
      <c r="Q25" s="103"/>
      <c r="R25" s="104"/>
      <c r="S25" s="96"/>
      <c r="T25" s="105"/>
      <c r="U25" s="98">
        <f>SUM(E25:G25)</f>
        <v>2</v>
      </c>
      <c r="V25" s="106"/>
      <c r="W25" s="100"/>
      <c r="X25" s="104"/>
      <c r="Y25" s="100"/>
      <c r="Z25" s="104"/>
      <c r="AA25" s="100"/>
      <c r="AB25" s="104"/>
      <c r="AC25" s="100"/>
      <c r="AD25" s="104"/>
      <c r="AE25" s="100"/>
      <c r="AF25" s="104"/>
      <c r="AG25" s="100"/>
      <c r="AH25" s="104"/>
      <c r="AI25" s="100"/>
      <c r="AJ25" s="104"/>
      <c r="AK25" s="100"/>
      <c r="AL25" s="104"/>
      <c r="AM25" s="98">
        <f>SUM(E25:P25)</f>
        <v>2</v>
      </c>
      <c r="AN25" s="106"/>
      <c r="AO25" s="145"/>
      <c r="AP25" s="146"/>
    </row>
    <row r="26" spans="1:42" x14ac:dyDescent="0.2">
      <c r="A26" s="139" t="s">
        <v>45</v>
      </c>
      <c r="B26" s="141">
        <v>12</v>
      </c>
      <c r="C26" s="141" t="s">
        <v>38</v>
      </c>
      <c r="D26" s="36" t="s">
        <v>39</v>
      </c>
      <c r="E26" s="37">
        <v>1</v>
      </c>
      <c r="F26" s="37">
        <v>1</v>
      </c>
      <c r="G26" s="37">
        <v>1</v>
      </c>
      <c r="H26" s="37">
        <v>1</v>
      </c>
      <c r="I26" s="37">
        <v>1</v>
      </c>
      <c r="J26" s="37">
        <v>1</v>
      </c>
      <c r="K26" s="37">
        <v>1</v>
      </c>
      <c r="L26" s="37">
        <v>1</v>
      </c>
      <c r="M26" s="37">
        <v>1</v>
      </c>
      <c r="N26" s="37">
        <v>1</v>
      </c>
      <c r="O26" s="37">
        <v>1</v>
      </c>
      <c r="P26" s="38">
        <v>1</v>
      </c>
      <c r="Q26" s="94">
        <f>SUM(E26)</f>
        <v>1</v>
      </c>
      <c r="R26" s="101">
        <f>IF((Q27/Q26)*100&gt;100,100,(Q27/Q26)*100)</f>
        <v>100</v>
      </c>
      <c r="S26" s="96">
        <f>SUM(E26:F26)</f>
        <v>2</v>
      </c>
      <c r="T26" s="97">
        <f>IF((S27/S26)*100&gt;100,100,(S27/S26)*100)</f>
        <v>100</v>
      </c>
      <c r="U26" s="98"/>
      <c r="V26" s="99"/>
      <c r="W26" s="100"/>
      <c r="X26" s="101"/>
      <c r="Y26" s="100"/>
      <c r="Z26" s="101"/>
      <c r="AA26" s="100"/>
      <c r="AB26" s="101"/>
      <c r="AC26" s="100"/>
      <c r="AD26" s="101"/>
      <c r="AE26" s="100"/>
      <c r="AF26" s="101"/>
      <c r="AG26" s="100"/>
      <c r="AH26" s="101"/>
      <c r="AI26" s="100"/>
      <c r="AJ26" s="101"/>
      <c r="AK26" s="100"/>
      <c r="AL26" s="101"/>
      <c r="AM26" s="98"/>
      <c r="AN26" s="99"/>
      <c r="AO26" s="145"/>
      <c r="AP26" s="146"/>
    </row>
    <row r="27" spans="1:42" x14ac:dyDescent="0.2">
      <c r="A27" s="140"/>
      <c r="B27" s="142"/>
      <c r="C27" s="142"/>
      <c r="D27" s="36" t="s">
        <v>40</v>
      </c>
      <c r="E27" s="37">
        <v>1</v>
      </c>
      <c r="F27" s="37">
        <v>1</v>
      </c>
      <c r="G27" s="37"/>
      <c r="H27" s="37"/>
      <c r="I27" s="37"/>
      <c r="J27" s="37"/>
      <c r="K27" s="37"/>
      <c r="L27" s="37"/>
      <c r="M27" s="37"/>
      <c r="N27" s="37"/>
      <c r="O27" s="37"/>
      <c r="P27" s="38"/>
      <c r="Q27" s="103">
        <f>SUM(E27)</f>
        <v>1</v>
      </c>
      <c r="R27" s="104"/>
      <c r="S27" s="96">
        <f>SUM(E27:F27)</f>
        <v>2</v>
      </c>
      <c r="T27" s="105"/>
      <c r="U27" s="98">
        <f>SUM(E27:G27)</f>
        <v>2</v>
      </c>
      <c r="V27" s="106"/>
      <c r="W27" s="100"/>
      <c r="X27" s="104"/>
      <c r="Y27" s="100"/>
      <c r="Z27" s="104"/>
      <c r="AA27" s="100"/>
      <c r="AB27" s="104"/>
      <c r="AC27" s="100"/>
      <c r="AD27" s="104"/>
      <c r="AE27" s="100"/>
      <c r="AF27" s="104"/>
      <c r="AG27" s="100"/>
      <c r="AH27" s="104"/>
      <c r="AI27" s="100"/>
      <c r="AJ27" s="104"/>
      <c r="AK27" s="100"/>
      <c r="AL27" s="104"/>
      <c r="AM27" s="98">
        <f>SUM(E27:P27)</f>
        <v>2</v>
      </c>
      <c r="AN27" s="106"/>
      <c r="AO27" s="145"/>
      <c r="AP27" s="146"/>
    </row>
    <row r="28" spans="1:42" x14ac:dyDescent="0.2">
      <c r="A28" s="111" t="s">
        <v>46</v>
      </c>
      <c r="B28" s="136"/>
      <c r="C28" s="138"/>
      <c r="D28" s="36"/>
      <c r="E28" s="93"/>
      <c r="F28" s="93"/>
      <c r="G28" s="93"/>
      <c r="H28" s="93"/>
      <c r="I28" s="37"/>
      <c r="J28" s="93"/>
      <c r="K28" s="93"/>
      <c r="L28" s="93"/>
      <c r="M28" s="93"/>
      <c r="N28" s="93"/>
      <c r="O28" s="93"/>
      <c r="P28" s="38"/>
      <c r="Q28" s="229"/>
      <c r="R28" s="101">
        <f>(R31+R33+R35)/3</f>
        <v>100</v>
      </c>
      <c r="S28" s="230"/>
      <c r="T28" s="97">
        <f>(T31+T33+T35)/3</f>
        <v>83.333333333333329</v>
      </c>
      <c r="U28" s="231"/>
      <c r="V28" s="99"/>
      <c r="W28" s="95"/>
      <c r="X28" s="101"/>
      <c r="Y28" s="95"/>
      <c r="Z28" s="101"/>
      <c r="AA28" s="95"/>
      <c r="AB28" s="101"/>
      <c r="AC28" s="95"/>
      <c r="AD28" s="101"/>
      <c r="AE28" s="95"/>
      <c r="AF28" s="101"/>
      <c r="AG28" s="95"/>
      <c r="AH28" s="101"/>
      <c r="AI28" s="95"/>
      <c r="AJ28" s="101"/>
      <c r="AK28" s="95"/>
      <c r="AL28" s="101"/>
      <c r="AM28" s="231"/>
      <c r="AN28" s="99"/>
      <c r="AO28" s="145"/>
      <c r="AP28" s="146"/>
    </row>
    <row r="29" spans="1:42" x14ac:dyDescent="0.2">
      <c r="A29" s="139" t="s">
        <v>47</v>
      </c>
      <c r="B29" s="136">
        <f>SUM(E29:P29)</f>
        <v>2</v>
      </c>
      <c r="C29" s="143" t="s">
        <v>48</v>
      </c>
      <c r="D29" s="36" t="s">
        <v>39</v>
      </c>
      <c r="E29" s="222" t="s">
        <v>66</v>
      </c>
      <c r="F29" s="222" t="s">
        <v>66</v>
      </c>
      <c r="G29" s="93">
        <v>1</v>
      </c>
      <c r="H29" s="222" t="s">
        <v>66</v>
      </c>
      <c r="I29" s="222" t="s">
        <v>66</v>
      </c>
      <c r="J29" s="222" t="s">
        <v>66</v>
      </c>
      <c r="K29" s="222" t="s">
        <v>66</v>
      </c>
      <c r="L29" s="222" t="s">
        <v>66</v>
      </c>
      <c r="M29" s="222" t="s">
        <v>66</v>
      </c>
      <c r="N29" s="93">
        <v>1</v>
      </c>
      <c r="O29" s="222" t="s">
        <v>66</v>
      </c>
      <c r="P29" s="222" t="s">
        <v>66</v>
      </c>
      <c r="Q29" s="94"/>
      <c r="R29" s="95"/>
      <c r="S29" s="96"/>
      <c r="T29" s="97"/>
      <c r="U29" s="98"/>
      <c r="V29" s="99"/>
      <c r="W29" s="100"/>
      <c r="X29" s="101"/>
      <c r="Y29" s="100"/>
      <c r="Z29" s="101"/>
      <c r="AA29" s="100"/>
      <c r="AB29" s="101"/>
      <c r="AC29" s="100"/>
      <c r="AD29" s="101"/>
      <c r="AE29" s="100"/>
      <c r="AF29" s="101"/>
      <c r="AG29" s="100"/>
      <c r="AH29" s="101"/>
      <c r="AI29" s="100"/>
      <c r="AJ29" s="101"/>
      <c r="AK29" s="100"/>
      <c r="AL29" s="101"/>
      <c r="AM29" s="98"/>
      <c r="AN29" s="99"/>
      <c r="AO29" s="145"/>
      <c r="AP29" s="146"/>
    </row>
    <row r="30" spans="1:42" x14ac:dyDescent="0.2">
      <c r="A30" s="140"/>
      <c r="B30" s="102"/>
      <c r="C30" s="144"/>
      <c r="D30" s="36" t="s">
        <v>40</v>
      </c>
      <c r="E30" s="93" t="s">
        <v>66</v>
      </c>
      <c r="F30" s="93" t="s">
        <v>66</v>
      </c>
      <c r="G30" s="93"/>
      <c r="H30" s="93"/>
      <c r="I30" s="37"/>
      <c r="J30" s="93"/>
      <c r="K30" s="93"/>
      <c r="L30" s="93"/>
      <c r="M30" s="93"/>
      <c r="N30" s="93"/>
      <c r="O30" s="93"/>
      <c r="P30" s="38"/>
      <c r="Q30" s="103"/>
      <c r="R30" s="104"/>
      <c r="S30" s="96"/>
      <c r="T30" s="105"/>
      <c r="U30" s="98">
        <f>SUM(E30:G30)</f>
        <v>0</v>
      </c>
      <c r="V30" s="106"/>
      <c r="W30" s="100"/>
      <c r="X30" s="104"/>
      <c r="Y30" s="100"/>
      <c r="Z30" s="104"/>
      <c r="AA30" s="100"/>
      <c r="AB30" s="104"/>
      <c r="AC30" s="100"/>
      <c r="AD30" s="104"/>
      <c r="AE30" s="100"/>
      <c r="AF30" s="104"/>
      <c r="AG30" s="100"/>
      <c r="AH30" s="104"/>
      <c r="AI30" s="100"/>
      <c r="AJ30" s="104"/>
      <c r="AK30" s="100"/>
      <c r="AL30" s="104"/>
      <c r="AM30" s="98">
        <f>SUM(E30:P30)</f>
        <v>0</v>
      </c>
      <c r="AN30" s="106"/>
      <c r="AO30" s="145"/>
      <c r="AP30" s="146"/>
    </row>
    <row r="31" spans="1:42" x14ac:dyDescent="0.2">
      <c r="A31" s="139" t="s">
        <v>64</v>
      </c>
      <c r="B31" s="141">
        <f>SUM(E31:P31)</f>
        <v>12</v>
      </c>
      <c r="C31" s="143" t="s">
        <v>38</v>
      </c>
      <c r="D31" s="36" t="s">
        <v>39</v>
      </c>
      <c r="E31" s="93">
        <v>1</v>
      </c>
      <c r="F31" s="93">
        <v>1</v>
      </c>
      <c r="G31" s="93">
        <v>1</v>
      </c>
      <c r="H31" s="93">
        <v>1</v>
      </c>
      <c r="I31" s="93">
        <v>1</v>
      </c>
      <c r="J31" s="93">
        <v>1</v>
      </c>
      <c r="K31" s="93">
        <v>1</v>
      </c>
      <c r="L31" s="93">
        <v>1</v>
      </c>
      <c r="M31" s="93">
        <v>1</v>
      </c>
      <c r="N31" s="93">
        <v>1</v>
      </c>
      <c r="O31" s="93">
        <v>1</v>
      </c>
      <c r="P31" s="93">
        <v>1</v>
      </c>
      <c r="Q31" s="94">
        <f t="shared" ref="Q31:Q36" si="0">SUM(E31)</f>
        <v>1</v>
      </c>
      <c r="R31" s="101">
        <f>IF((Q32/Q31)*100&gt;100,100,(Q32/Q31)*100)</f>
        <v>100</v>
      </c>
      <c r="S31" s="96">
        <f t="shared" ref="S31:S36" si="1">SUM(E31:F31)</f>
        <v>2</v>
      </c>
      <c r="T31" s="97">
        <f>IF((S32/S31)*100&gt;100,100,(S32/S31)*100)</f>
        <v>50</v>
      </c>
      <c r="U31" s="98"/>
      <c r="V31" s="99"/>
      <c r="W31" s="100"/>
      <c r="X31" s="101"/>
      <c r="Y31" s="100"/>
      <c r="Z31" s="101"/>
      <c r="AA31" s="100"/>
      <c r="AB31" s="101"/>
      <c r="AC31" s="100"/>
      <c r="AD31" s="101"/>
      <c r="AE31" s="100"/>
      <c r="AF31" s="101"/>
      <c r="AG31" s="100"/>
      <c r="AH31" s="101"/>
      <c r="AI31" s="100"/>
      <c r="AJ31" s="101"/>
      <c r="AK31" s="100"/>
      <c r="AL31" s="101"/>
      <c r="AM31" s="98"/>
      <c r="AN31" s="99"/>
      <c r="AO31" s="145"/>
      <c r="AP31" s="146"/>
    </row>
    <row r="32" spans="1:42" x14ac:dyDescent="0.2">
      <c r="A32" s="140"/>
      <c r="B32" s="142"/>
      <c r="C32" s="144"/>
      <c r="D32" s="36" t="s">
        <v>40</v>
      </c>
      <c r="E32" s="93">
        <v>1</v>
      </c>
      <c r="F32" s="93" t="s">
        <v>66</v>
      </c>
      <c r="G32" s="37"/>
      <c r="H32" s="93"/>
      <c r="I32" s="93"/>
      <c r="J32" s="37"/>
      <c r="K32" s="93"/>
      <c r="L32" s="93"/>
      <c r="M32" s="37"/>
      <c r="N32" s="93"/>
      <c r="O32" s="93"/>
      <c r="P32" s="38"/>
      <c r="Q32" s="103">
        <f t="shared" si="0"/>
        <v>1</v>
      </c>
      <c r="R32" s="104"/>
      <c r="S32" s="96">
        <f t="shared" si="1"/>
        <v>1</v>
      </c>
      <c r="T32" s="105"/>
      <c r="U32" s="98">
        <f>SUM(E32:G32)</f>
        <v>1</v>
      </c>
      <c r="V32" s="106"/>
      <c r="W32" s="100"/>
      <c r="X32" s="104"/>
      <c r="Y32" s="100"/>
      <c r="Z32" s="104"/>
      <c r="AA32" s="100"/>
      <c r="AB32" s="104"/>
      <c r="AC32" s="100"/>
      <c r="AD32" s="104"/>
      <c r="AE32" s="100"/>
      <c r="AF32" s="104"/>
      <c r="AG32" s="100"/>
      <c r="AH32" s="104"/>
      <c r="AI32" s="100"/>
      <c r="AJ32" s="104"/>
      <c r="AK32" s="100"/>
      <c r="AL32" s="104"/>
      <c r="AM32" s="98">
        <f>SUM(E32:P32)</f>
        <v>1</v>
      </c>
      <c r="AN32" s="106"/>
      <c r="AO32" s="145"/>
      <c r="AP32" s="146"/>
    </row>
    <row r="33" spans="1:42" x14ac:dyDescent="0.2">
      <c r="A33" s="139" t="s">
        <v>49</v>
      </c>
      <c r="B33" s="141">
        <f>SUM(E33:P33)</f>
        <v>12</v>
      </c>
      <c r="C33" s="143" t="s">
        <v>38</v>
      </c>
      <c r="D33" s="36" t="s">
        <v>39</v>
      </c>
      <c r="E33" s="93">
        <v>1</v>
      </c>
      <c r="F33" s="93">
        <v>1</v>
      </c>
      <c r="G33" s="93">
        <v>1</v>
      </c>
      <c r="H33" s="93">
        <v>1</v>
      </c>
      <c r="I33" s="93">
        <v>1</v>
      </c>
      <c r="J33" s="93">
        <v>1</v>
      </c>
      <c r="K33" s="93">
        <v>1</v>
      </c>
      <c r="L33" s="93">
        <v>1</v>
      </c>
      <c r="M33" s="93">
        <v>1</v>
      </c>
      <c r="N33" s="93">
        <v>1</v>
      </c>
      <c r="O33" s="93">
        <v>1</v>
      </c>
      <c r="P33" s="93">
        <v>1</v>
      </c>
      <c r="Q33" s="94">
        <f t="shared" si="0"/>
        <v>1</v>
      </c>
      <c r="R33" s="101">
        <f>IF((Q34/Q33)*100&gt;100,100,(Q34/Q33)*100)</f>
        <v>100</v>
      </c>
      <c r="S33" s="96">
        <f t="shared" si="1"/>
        <v>2</v>
      </c>
      <c r="T33" s="97">
        <f>IF((S34/S33)*100&gt;100,100,(S34/S33)*100)</f>
        <v>100</v>
      </c>
      <c r="U33" s="98"/>
      <c r="V33" s="99"/>
      <c r="W33" s="100"/>
      <c r="X33" s="101"/>
      <c r="Y33" s="100"/>
      <c r="Z33" s="101"/>
      <c r="AA33" s="100"/>
      <c r="AB33" s="101"/>
      <c r="AC33" s="100"/>
      <c r="AD33" s="101"/>
      <c r="AE33" s="100"/>
      <c r="AF33" s="101"/>
      <c r="AG33" s="100"/>
      <c r="AH33" s="101"/>
      <c r="AI33" s="100"/>
      <c r="AJ33" s="101"/>
      <c r="AK33" s="100"/>
      <c r="AL33" s="101"/>
      <c r="AM33" s="98"/>
      <c r="AN33" s="99"/>
      <c r="AO33" s="145"/>
      <c r="AP33" s="146"/>
    </row>
    <row r="34" spans="1:42" x14ac:dyDescent="0.2">
      <c r="A34" s="140"/>
      <c r="B34" s="142"/>
      <c r="C34" s="144"/>
      <c r="D34" s="36" t="s">
        <v>40</v>
      </c>
      <c r="E34" s="93">
        <v>30</v>
      </c>
      <c r="F34" s="93">
        <v>31</v>
      </c>
      <c r="G34" s="37"/>
      <c r="H34" s="93"/>
      <c r="I34" s="37"/>
      <c r="J34" s="93"/>
      <c r="K34" s="93"/>
      <c r="L34" s="37"/>
      <c r="M34" s="37"/>
      <c r="N34" s="37"/>
      <c r="O34" s="93"/>
      <c r="P34" s="107"/>
      <c r="Q34" s="103">
        <f t="shared" si="0"/>
        <v>30</v>
      </c>
      <c r="R34" s="104"/>
      <c r="S34" s="96">
        <f t="shared" si="1"/>
        <v>61</v>
      </c>
      <c r="T34" s="105"/>
      <c r="U34" s="98">
        <f>SUM(E34:G34)</f>
        <v>61</v>
      </c>
      <c r="V34" s="106"/>
      <c r="W34" s="100"/>
      <c r="X34" s="104"/>
      <c r="Y34" s="100"/>
      <c r="Z34" s="104"/>
      <c r="AA34" s="100"/>
      <c r="AB34" s="104"/>
      <c r="AC34" s="100"/>
      <c r="AD34" s="104"/>
      <c r="AE34" s="100"/>
      <c r="AF34" s="104"/>
      <c r="AG34" s="100"/>
      <c r="AH34" s="104"/>
      <c r="AI34" s="100"/>
      <c r="AJ34" s="104"/>
      <c r="AK34" s="100"/>
      <c r="AL34" s="104"/>
      <c r="AM34" s="98">
        <f>SUM(E34:P34)</f>
        <v>61</v>
      </c>
      <c r="AN34" s="106"/>
      <c r="AO34" s="145"/>
      <c r="AP34" s="146"/>
    </row>
    <row r="35" spans="1:42" x14ac:dyDescent="0.2">
      <c r="A35" s="139" t="s">
        <v>65</v>
      </c>
      <c r="B35" s="141">
        <f>SUM(E35:P35)</f>
        <v>12</v>
      </c>
      <c r="C35" s="143" t="s">
        <v>38</v>
      </c>
      <c r="D35" s="36" t="s">
        <v>39</v>
      </c>
      <c r="E35" s="93">
        <v>1</v>
      </c>
      <c r="F35" s="93">
        <v>1</v>
      </c>
      <c r="G35" s="93">
        <v>1</v>
      </c>
      <c r="H35" s="93">
        <v>1</v>
      </c>
      <c r="I35" s="93">
        <v>1</v>
      </c>
      <c r="J35" s="93">
        <v>1</v>
      </c>
      <c r="K35" s="93">
        <v>1</v>
      </c>
      <c r="L35" s="93">
        <v>1</v>
      </c>
      <c r="M35" s="93">
        <v>1</v>
      </c>
      <c r="N35" s="93">
        <v>1</v>
      </c>
      <c r="O35" s="93">
        <v>1</v>
      </c>
      <c r="P35" s="93">
        <v>1</v>
      </c>
      <c r="Q35" s="94">
        <f t="shared" si="0"/>
        <v>1</v>
      </c>
      <c r="R35" s="101">
        <f>IF((Q36/Q35)*100&gt;100,100,(Q36/Q35)*100)</f>
        <v>100</v>
      </c>
      <c r="S35" s="96">
        <f t="shared" si="1"/>
        <v>2</v>
      </c>
      <c r="T35" s="97">
        <f>IF((S36/S35)*100&gt;100,100,(S36/S35)*100)</f>
        <v>100</v>
      </c>
      <c r="U35" s="98"/>
      <c r="V35" s="99"/>
      <c r="W35" s="100"/>
      <c r="X35" s="101"/>
      <c r="Y35" s="100"/>
      <c r="Z35" s="101"/>
      <c r="AA35" s="100"/>
      <c r="AB35" s="101"/>
      <c r="AC35" s="100"/>
      <c r="AD35" s="101"/>
      <c r="AE35" s="100"/>
      <c r="AF35" s="101"/>
      <c r="AG35" s="100"/>
      <c r="AH35" s="101"/>
      <c r="AI35" s="100"/>
      <c r="AJ35" s="101"/>
      <c r="AK35" s="100"/>
      <c r="AL35" s="101"/>
      <c r="AM35" s="98"/>
      <c r="AN35" s="99"/>
      <c r="AO35" s="145"/>
      <c r="AP35" s="146"/>
    </row>
    <row r="36" spans="1:42" x14ac:dyDescent="0.2">
      <c r="A36" s="217"/>
      <c r="B36" s="218"/>
      <c r="C36" s="219"/>
      <c r="D36" s="131" t="s">
        <v>40</v>
      </c>
      <c r="E36" s="132">
        <v>8</v>
      </c>
      <c r="F36" s="132">
        <v>4</v>
      </c>
      <c r="G36" s="132"/>
      <c r="H36" s="132"/>
      <c r="I36" s="132"/>
      <c r="J36" s="132"/>
      <c r="K36" s="132"/>
      <c r="L36" s="132"/>
      <c r="M36" s="132"/>
      <c r="N36" s="132"/>
      <c r="O36" s="132"/>
      <c r="P36" s="133"/>
      <c r="Q36" s="103">
        <f t="shared" si="0"/>
        <v>8</v>
      </c>
      <c r="R36" s="104"/>
      <c r="S36" s="96">
        <f t="shared" si="1"/>
        <v>12</v>
      </c>
      <c r="T36" s="105"/>
      <c r="U36" s="134">
        <f>SUM(E36:G36)</f>
        <v>12</v>
      </c>
      <c r="V36" s="135"/>
      <c r="W36" s="100"/>
      <c r="X36" s="104"/>
      <c r="Y36" s="100"/>
      <c r="Z36" s="104"/>
      <c r="AA36" s="100"/>
      <c r="AB36" s="104"/>
      <c r="AC36" s="100"/>
      <c r="AD36" s="104"/>
      <c r="AE36" s="100"/>
      <c r="AF36" s="104"/>
      <c r="AG36" s="100"/>
      <c r="AH36" s="104"/>
      <c r="AI36" s="100"/>
      <c r="AJ36" s="104"/>
      <c r="AK36" s="100"/>
      <c r="AL36" s="104"/>
      <c r="AM36" s="134">
        <f>SUM(E36:P36)</f>
        <v>12</v>
      </c>
      <c r="AN36" s="135"/>
      <c r="AO36" s="220"/>
      <c r="AP36" s="221"/>
    </row>
    <row r="37" spans="1:42" x14ac:dyDescent="0.2"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</row>
    <row r="38" spans="1:42" x14ac:dyDescent="0.2"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</row>
    <row r="39" spans="1:42" x14ac:dyDescent="0.2"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</row>
    <row r="40" spans="1:42" x14ac:dyDescent="0.2"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</row>
  </sheetData>
  <mergeCells count="87">
    <mergeCell ref="A33:A34"/>
    <mergeCell ref="B33:B34"/>
    <mergeCell ref="C33:C34"/>
    <mergeCell ref="AO33:AP33"/>
    <mergeCell ref="AO34:AP34"/>
    <mergeCell ref="A35:A36"/>
    <mergeCell ref="B35:B36"/>
    <mergeCell ref="C35:C36"/>
    <mergeCell ref="AO35:AP35"/>
    <mergeCell ref="AO36:AP36"/>
    <mergeCell ref="AO28:AP28"/>
    <mergeCell ref="A29:A30"/>
    <mergeCell ref="C29:C30"/>
    <mergeCell ref="AO29:AP29"/>
    <mergeCell ref="AO30:AP30"/>
    <mergeCell ref="A31:A32"/>
    <mergeCell ref="B31:B32"/>
    <mergeCell ref="C31:C32"/>
    <mergeCell ref="AO31:AP31"/>
    <mergeCell ref="AO32:AP32"/>
    <mergeCell ref="A24:A25"/>
    <mergeCell ref="B24:B25"/>
    <mergeCell ref="C24:C25"/>
    <mergeCell ref="AO24:AP24"/>
    <mergeCell ref="AO25:AP25"/>
    <mergeCell ref="A26:A27"/>
    <mergeCell ref="B26:B27"/>
    <mergeCell ref="C26:C27"/>
    <mergeCell ref="AO26:AP26"/>
    <mergeCell ref="AO27:AP27"/>
    <mergeCell ref="C20:C21"/>
    <mergeCell ref="AO20:AP20"/>
    <mergeCell ref="AO21:AP21"/>
    <mergeCell ref="B22:B23"/>
    <mergeCell ref="C22:C23"/>
    <mergeCell ref="AO22:AP22"/>
    <mergeCell ref="AO23:AP23"/>
    <mergeCell ref="AO19:AP19"/>
    <mergeCell ref="A13:A14"/>
    <mergeCell ref="B13:B14"/>
    <mergeCell ref="C13:C14"/>
    <mergeCell ref="AO13:AP13"/>
    <mergeCell ref="AO14:AP14"/>
    <mergeCell ref="A15:A16"/>
    <mergeCell ref="B15:B16"/>
    <mergeCell ref="C15:C16"/>
    <mergeCell ref="AO15:AP15"/>
    <mergeCell ref="AO16:AP16"/>
    <mergeCell ref="A17:A18"/>
    <mergeCell ref="B17:B18"/>
    <mergeCell ref="C17:C18"/>
    <mergeCell ref="AO17:AP17"/>
    <mergeCell ref="AO18:AP18"/>
    <mergeCell ref="B6:B7"/>
    <mergeCell ref="C6:C7"/>
    <mergeCell ref="D6:D7"/>
    <mergeCell ref="E6:G6"/>
    <mergeCell ref="H6:P6"/>
    <mergeCell ref="E7:G7"/>
    <mergeCell ref="A11:A12"/>
    <mergeCell ref="B11:B12"/>
    <mergeCell ref="C11:C12"/>
    <mergeCell ref="AO11:AP11"/>
    <mergeCell ref="AO12:AP12"/>
    <mergeCell ref="AO9:AP9"/>
    <mergeCell ref="AO10:AP10"/>
    <mergeCell ref="AM5:AN7"/>
    <mergeCell ref="AO5:AP8"/>
    <mergeCell ref="AG5:AH7"/>
    <mergeCell ref="AI5:AJ7"/>
    <mergeCell ref="AK5:AL7"/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H7:J7"/>
    <mergeCell ref="K7:M7"/>
    <mergeCell ref="AA5:AB7"/>
    <mergeCell ref="AC5:AD7"/>
    <mergeCell ref="AE5:AF7"/>
    <mergeCell ref="N7:P7"/>
  </mergeCells>
  <pageMargins left="0.23622047244094491" right="0.23622047244094491" top="0.74803149606299213" bottom="0.39370078740157483" header="0.31496062992125984" footer="0.11811023622047245"/>
  <pageSetup paperSize="9" scale="46" fitToHeight="0" orientation="landscape" r:id="rId1"/>
  <headerFooter alignWithMargins="0">
    <oddFooter>&amp;C&amp;"TH SarabunPSK,Regular"&amp;7&amp;Z&amp;F 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6</vt:i4>
      </vt:variant>
    </vt:vector>
  </HeadingPairs>
  <TitlesOfParts>
    <vt:vector size="9" baseType="lpstr">
      <vt:lpstr>M.1</vt:lpstr>
      <vt:lpstr>ตัวอย่าง (2)</vt:lpstr>
      <vt:lpstr>พ.ย.63</vt:lpstr>
      <vt:lpstr>M.1!Print_Area</vt:lpstr>
      <vt:lpstr>'ตัวอย่าง (2)'!Print_Area</vt:lpstr>
      <vt:lpstr>พ.ย.63!Print_Area</vt:lpstr>
      <vt:lpstr>M.1!Print_Titles</vt:lpstr>
      <vt:lpstr>'ตัวอย่าง (2)'!Print_Titles</vt:lpstr>
      <vt:lpstr>พ.ย.63!Print_Titles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2020-12-02T06:14:16Z</cp:lastPrinted>
  <dcterms:created xsi:type="dcterms:W3CDTF">2019-12-16T06:23:55Z</dcterms:created>
  <dcterms:modified xsi:type="dcterms:W3CDTF">2020-12-02T06:18:38Z</dcterms:modified>
</cp:coreProperties>
</file>