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3. ศูนย์บริการข้อมูลด้านการเกษตรและสหกรณ์จังหวัดศรีสะเกษ แบบเบ็ดเสร็จ\1. งานข้อมูล\3. สำนักงานเศรษฐกิจการเกษตรที่ 11\64 ข้อมูลเอกภาพ\"/>
    </mc:Choice>
  </mc:AlternateContent>
  <bookViews>
    <workbookView xWindow="0" yWindow="0" windowWidth="24000" windowHeight="9780" tabRatio="836"/>
  </bookViews>
  <sheets>
    <sheet name="ปี 2563 และ 2564" sheetId="18" r:id="rId1"/>
    <sheet name="เลย" sheetId="7" state="hidden" r:id="rId2"/>
    <sheet name="หนองบัวลำภู" sheetId="8" state="hidden" r:id="rId3"/>
    <sheet name="อุดรธานี" sheetId="9" state="hidden" r:id="rId4"/>
    <sheet name="หนองคาย" sheetId="10" state="hidden" r:id="rId5"/>
    <sheet name="บึงกาฬ" sheetId="11" state="hidden" r:id="rId6"/>
    <sheet name="ยโสธร" sheetId="14" state="hidden" r:id="rId7"/>
    <sheet name="อุบลราชธานี" sheetId="16" state="hidden" r:id="rId8"/>
    <sheet name="ศรีสะเกษ" sheetId="15" state="hidden" r:id="rId9"/>
    <sheet name="ชัยภูมิ" sheetId="12" state="hidden" r:id="rId10"/>
    <sheet name="นครราชสีมา" sheetId="13" state="hidden" r:id="rId11"/>
  </sheets>
  <externalReferences>
    <externalReference r:id="rId12"/>
    <externalReference r:id="rId13"/>
    <externalReference r:id="rId14"/>
  </externalReferences>
  <definedNames>
    <definedName name="\a" localSheetId="7">'[1]36'!#REF!</definedName>
    <definedName name="\a">'[1]36'!#REF!</definedName>
    <definedName name="__bookmark_1">[2]Sheet1!$A$1</definedName>
    <definedName name="__bookmark_2">[2]Sheet1!$A$2</definedName>
    <definedName name="__bookmark_3">[2]Sheet1!$B$2</definedName>
    <definedName name="_xlnm._FilterDatabase" localSheetId="0" hidden="1">'ปี 2563 และ 2564'!#REF!</definedName>
    <definedName name="DataTab">'[3]Tab3.1'!$B:$AM</definedName>
    <definedName name="_xlnm.Print_Area" localSheetId="0">'ปี 2563 และ 2564'!$A$1:$Q$4</definedName>
    <definedName name="_xlnm.Print_Titles" localSheetId="0">'ปี 2563 และ 2564'!$1:$4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" i="18" l="1"/>
  <c r="Q7" i="18" s="1"/>
  <c r="P8" i="18" l="1"/>
  <c r="Q8" i="18" s="1"/>
  <c r="P10" i="18"/>
  <c r="Q10" i="18" s="1"/>
  <c r="P11" i="18"/>
  <c r="Q11" i="18" s="1"/>
  <c r="P13" i="18"/>
  <c r="Q13" i="18" s="1"/>
  <c r="P12" i="18"/>
  <c r="Q12" i="18" s="1"/>
  <c r="P6" i="18"/>
  <c r="Q6" i="18" s="1"/>
  <c r="P9" i="18"/>
  <c r="Q9" i="18" s="1"/>
  <c r="B5" i="13" l="1"/>
  <c r="C5" i="13"/>
  <c r="D5" i="13"/>
  <c r="E5" i="13"/>
  <c r="F5" i="13"/>
  <c r="G5" i="13"/>
  <c r="B5" i="12"/>
  <c r="C5" i="12"/>
  <c r="D5" i="12"/>
  <c r="E5" i="12"/>
  <c r="F5" i="12"/>
  <c r="G5" i="12"/>
  <c r="B5" i="15"/>
  <c r="C5" i="15"/>
  <c r="D5" i="15"/>
  <c r="E5" i="15"/>
  <c r="B5" i="16"/>
  <c r="C5" i="16"/>
  <c r="D5" i="16"/>
  <c r="E5" i="16"/>
  <c r="B5" i="14"/>
  <c r="C5" i="14"/>
  <c r="D5" i="14"/>
  <c r="E5" i="14"/>
  <c r="B5" i="11"/>
  <c r="C5" i="11"/>
  <c r="D5" i="11"/>
  <c r="E5" i="11"/>
  <c r="F5" i="11"/>
  <c r="G5" i="11"/>
  <c r="B5" i="10"/>
  <c r="C5" i="10"/>
  <c r="D5" i="10"/>
  <c r="E5" i="10"/>
  <c r="F5" i="10"/>
  <c r="G5" i="10"/>
  <c r="B5" i="9"/>
  <c r="C5" i="9"/>
  <c r="D5" i="9"/>
  <c r="E5" i="9"/>
  <c r="F5" i="9"/>
  <c r="G5" i="9"/>
  <c r="B5" i="8"/>
  <c r="C5" i="8"/>
  <c r="D5" i="8"/>
  <c r="E5" i="8"/>
  <c r="F5" i="8"/>
  <c r="G5" i="8"/>
  <c r="B5" i="7"/>
  <c r="C5" i="7"/>
  <c r="D5" i="7"/>
  <c r="E5" i="7"/>
  <c r="F5" i="7"/>
  <c r="G5" i="7"/>
  <c r="G14" i="16"/>
  <c r="G13" i="16"/>
  <c r="G12" i="16"/>
  <c r="G11" i="16"/>
  <c r="G10" i="16"/>
  <c r="G9" i="16"/>
  <c r="G8" i="16"/>
  <c r="G7" i="16"/>
  <c r="G6" i="16"/>
  <c r="F6" i="16"/>
  <c r="F7" i="16"/>
  <c r="F8" i="16"/>
  <c r="F9" i="16"/>
  <c r="F10" i="16"/>
  <c r="F11" i="16"/>
  <c r="F12" i="16"/>
  <c r="F13" i="16"/>
  <c r="F14" i="16"/>
  <c r="H4" i="16"/>
  <c r="G5" i="16" l="1"/>
  <c r="I5" i="16" s="1"/>
  <c r="F5" i="16"/>
  <c r="H5" i="16" s="1"/>
  <c r="F4" i="16"/>
  <c r="I4" i="16"/>
  <c r="C4" i="16"/>
  <c r="E4" i="16"/>
  <c r="G4" i="16"/>
  <c r="D4" i="16"/>
  <c r="G12" i="15" l="1"/>
  <c r="F12" i="15"/>
  <c r="G11" i="15"/>
  <c r="F11" i="15"/>
  <c r="G10" i="15"/>
  <c r="F10" i="15"/>
  <c r="G9" i="15"/>
  <c r="F9" i="15"/>
  <c r="G8" i="15"/>
  <c r="F8" i="15"/>
  <c r="G7" i="15"/>
  <c r="F7" i="15"/>
  <c r="G6" i="15"/>
  <c r="F6" i="15"/>
  <c r="G11" i="14"/>
  <c r="G10" i="14"/>
  <c r="G9" i="14"/>
  <c r="G8" i="14"/>
  <c r="G7" i="14"/>
  <c r="G6" i="14"/>
  <c r="F6" i="14"/>
  <c r="F7" i="14"/>
  <c r="F8" i="14"/>
  <c r="F9" i="14"/>
  <c r="F10" i="14"/>
  <c r="F11" i="14"/>
  <c r="I4" i="15"/>
  <c r="F5" i="15" l="1"/>
  <c r="H5" i="15" s="1"/>
  <c r="G5" i="15"/>
  <c r="I5" i="15" s="1"/>
  <c r="G5" i="14"/>
  <c r="I5" i="14" s="1"/>
  <c r="F5" i="14"/>
  <c r="H5" i="14" s="1"/>
  <c r="H4" i="15"/>
  <c r="C4" i="15"/>
  <c r="D4" i="15"/>
  <c r="E4" i="15"/>
  <c r="F4" i="15"/>
  <c r="G4" i="15"/>
  <c r="I4" i="14" l="1"/>
  <c r="D4" i="14" l="1"/>
  <c r="F4" i="14"/>
  <c r="C4" i="14"/>
  <c r="E4" i="14"/>
  <c r="H4" i="14"/>
  <c r="G4" i="14"/>
  <c r="G18" i="13" l="1"/>
  <c r="A18" i="13"/>
  <c r="H5" i="13"/>
  <c r="G4" i="13"/>
  <c r="G19" i="12"/>
  <c r="A19" i="12"/>
  <c r="H5" i="12"/>
  <c r="I4" i="12"/>
  <c r="H4" i="13" l="1"/>
  <c r="I4" i="13"/>
  <c r="E4" i="12"/>
  <c r="C4" i="13"/>
  <c r="C4" i="12"/>
  <c r="D4" i="12"/>
  <c r="F4" i="12"/>
  <c r="D4" i="13"/>
  <c r="G4" i="12"/>
  <c r="E4" i="13"/>
  <c r="H4" i="12"/>
  <c r="F4" i="13"/>
  <c r="H5" i="11" l="1"/>
  <c r="H4" i="10" l="1"/>
  <c r="G4" i="9"/>
  <c r="F4" i="8"/>
  <c r="H5" i="8" l="1"/>
  <c r="C4" i="9"/>
  <c r="H4" i="9"/>
  <c r="H5" i="7"/>
  <c r="E4" i="10"/>
  <c r="I4" i="10"/>
  <c r="F4" i="11"/>
  <c r="I4" i="9"/>
  <c r="I4" i="11"/>
  <c r="H5" i="10"/>
  <c r="C4" i="10"/>
  <c r="E4" i="7"/>
  <c r="F4" i="7"/>
  <c r="I4" i="7"/>
  <c r="D4" i="10"/>
  <c r="H4" i="7"/>
  <c r="E4" i="9"/>
  <c r="H5" i="9"/>
  <c r="E4" i="11"/>
  <c r="H4" i="8"/>
  <c r="D4" i="9"/>
  <c r="G4" i="7"/>
  <c r="C4" i="8"/>
  <c r="G4" i="11"/>
  <c r="D4" i="8"/>
  <c r="F4" i="10"/>
  <c r="H4" i="11"/>
  <c r="G4" i="8"/>
  <c r="C4" i="7"/>
  <c r="F4" i="9"/>
  <c r="C4" i="11"/>
  <c r="D4" i="7"/>
  <c r="E4" i="8"/>
  <c r="I4" i="8"/>
  <c r="G4" i="10"/>
  <c r="D4" i="11"/>
  <c r="D11" i="18" l="1"/>
  <c r="E11" i="18" s="1"/>
  <c r="D10" i="18"/>
  <c r="E10" i="18" s="1"/>
  <c r="D9" i="18"/>
  <c r="E9" i="18" s="1"/>
  <c r="D8" i="18"/>
  <c r="E8" i="18" s="1"/>
  <c r="D13" i="18"/>
  <c r="E13" i="18" s="1"/>
  <c r="B5" i="18" l="1"/>
  <c r="D12" i="18"/>
  <c r="E12" i="18" s="1"/>
  <c r="D7" i="18"/>
  <c r="E7" i="18" s="1"/>
  <c r="D6" i="18" l="1"/>
  <c r="E6" i="18" s="1"/>
  <c r="C5" i="18"/>
  <c r="J6" i="18"/>
  <c r="J7" i="18"/>
  <c r="J10" i="18"/>
  <c r="D5" i="18" l="1"/>
  <c r="E5" i="18" s="1"/>
  <c r="K6" i="18"/>
  <c r="H6" i="18"/>
  <c r="I6" i="18" s="1"/>
  <c r="H7" i="18"/>
  <c r="I7" i="18" s="1"/>
  <c r="K7" i="18"/>
  <c r="L7" i="18" s="1"/>
  <c r="M7" i="18" s="1"/>
  <c r="J9" i="18"/>
  <c r="J13" i="18"/>
  <c r="J12" i="18"/>
  <c r="H10" i="18" l="1"/>
  <c r="I10" i="18" s="1"/>
  <c r="K10" i="18"/>
  <c r="L10" i="18" s="1"/>
  <c r="M10" i="18" s="1"/>
  <c r="L6" i="18"/>
  <c r="M6" i="18" s="1"/>
  <c r="K13" i="18" l="1"/>
  <c r="L13" i="18" s="1"/>
  <c r="M13" i="18" s="1"/>
  <c r="H13" i="18"/>
  <c r="I13" i="18" s="1"/>
  <c r="K9" i="18"/>
  <c r="L9" i="18" s="1"/>
  <c r="M9" i="18" s="1"/>
  <c r="H9" i="18"/>
  <c r="I9" i="18" s="1"/>
  <c r="K12" i="18"/>
  <c r="L12" i="18" s="1"/>
  <c r="M12" i="18" s="1"/>
  <c r="H12" i="18"/>
  <c r="I12" i="18" s="1"/>
  <c r="J8" i="18" l="1"/>
  <c r="K8" i="18" l="1"/>
  <c r="H8" i="18"/>
  <c r="I8" i="18" s="1"/>
  <c r="L8" i="18" l="1"/>
  <c r="M8" i="18" s="1"/>
  <c r="J11" i="18" l="1"/>
  <c r="J5" i="18" s="1"/>
  <c r="F5" i="18"/>
  <c r="N5" i="18" l="1"/>
  <c r="G5" i="18" l="1"/>
  <c r="H11" i="18"/>
  <c r="I11" i="18" s="1"/>
  <c r="K11" i="18"/>
  <c r="L11" i="18" l="1"/>
  <c r="M11" i="18" s="1"/>
  <c r="K5" i="18"/>
  <c r="H5" i="18"/>
  <c r="I5" i="18" s="1"/>
  <c r="L5" i="18" l="1"/>
  <c r="M5" i="18" s="1"/>
  <c r="O5" i="18"/>
  <c r="P5" i="18" l="1"/>
  <c r="Q5" i="18" s="1"/>
</calcChain>
</file>

<file path=xl/sharedStrings.xml><?xml version="1.0" encoding="utf-8"?>
<sst xmlns="http://schemas.openxmlformats.org/spreadsheetml/2006/main" count="230" uniqueCount="139">
  <si>
    <t>หนองหิน</t>
  </si>
  <si>
    <t>เอราวัณ</t>
  </si>
  <si>
    <t>ผาขาว</t>
  </si>
  <si>
    <t>ภูหลวง</t>
  </si>
  <si>
    <t>นาด้วง</t>
  </si>
  <si>
    <t>นาแห้ว</t>
  </si>
  <si>
    <t>วังสะพุง</t>
  </si>
  <si>
    <t>ภูเรือ</t>
  </si>
  <si>
    <t>ภูกระดึง</t>
  </si>
  <si>
    <t>ปากชม</t>
  </si>
  <si>
    <t>ท่าลี่</t>
  </si>
  <si>
    <t>ด่านซ้าย</t>
  </si>
  <si>
    <t>เชียงคาน</t>
  </si>
  <si>
    <t>เมืองเลย</t>
  </si>
  <si>
    <t>เลย</t>
  </si>
  <si>
    <t>ผลผลิต ( ตัน)</t>
  </si>
  <si>
    <t>เนื้อที่ให้ผล(ไร่)</t>
  </si>
  <si>
    <t>เนื้อที่ยืนต้น  ( ไร่)</t>
  </si>
  <si>
    <t>จังหวัด</t>
  </si>
  <si>
    <t>นาวัง</t>
  </si>
  <si>
    <t>สุวรรณคูหา</t>
  </si>
  <si>
    <t>ศรีบุญเรือง</t>
  </si>
  <si>
    <t>โนนสัง</t>
  </si>
  <si>
    <t>นากลาง</t>
  </si>
  <si>
    <t>เมืองหนองบัวลำภู</t>
  </si>
  <si>
    <t>หนองบัวลำภู</t>
  </si>
  <si>
    <t>นายูง</t>
  </si>
  <si>
    <t>หนองแสง</t>
  </si>
  <si>
    <t>วังสามหมอ</t>
  </si>
  <si>
    <t>สร้างคอม</t>
  </si>
  <si>
    <t>กุดจับ</t>
  </si>
  <si>
    <t>หนองวัวซอ</t>
  </si>
  <si>
    <t>น้ำโสม</t>
  </si>
  <si>
    <t>ศรีธาตุ</t>
  </si>
  <si>
    <t>เพ็ญ</t>
  </si>
  <si>
    <t>บ้านผือ</t>
  </si>
  <si>
    <t>บ้านดุง</t>
  </si>
  <si>
    <t>กุมภวาปี</t>
  </si>
  <si>
    <t>เมืองอุดรธานี</t>
  </si>
  <si>
    <t>อุดรธานี</t>
  </si>
  <si>
    <t>โพธิ์ตาก</t>
  </si>
  <si>
    <t>เฝ้าไร่</t>
  </si>
  <si>
    <t>สังคม</t>
  </si>
  <si>
    <t>ศรีเชียงใหม่</t>
  </si>
  <si>
    <t>โพนพิสัย</t>
  </si>
  <si>
    <t>ท่าบ่อ</t>
  </si>
  <si>
    <t>เมืองหนองคาย</t>
  </si>
  <si>
    <t>หนองคาย</t>
  </si>
  <si>
    <t>ศรีวิไล</t>
  </si>
  <si>
    <t>บึงโขงหลง</t>
  </si>
  <si>
    <t>ปากคาด</t>
  </si>
  <si>
    <t>เซกา</t>
  </si>
  <si>
    <t>เมืองบึงกาฬ</t>
  </si>
  <si>
    <t>บึงกาฬ</t>
  </si>
  <si>
    <t>โซ่พิสัย</t>
  </si>
  <si>
    <t>ผลผลิตต่อเนื้อที่ให้ผล (กก./ไร่)</t>
  </si>
  <si>
    <t>ตารางสรุป เนื้อที่ยืนต้น เนื้อที่ให้ผล ผลผลิต และผลผลิตต่อเนื้อที่ให้ผล ลำไย ปี 2561-2562</t>
  </si>
  <si>
    <t xml:space="preserve">   สำนักงานเศรษฐกิจการเกษตรที่ 3</t>
  </si>
  <si>
    <t>ขอรับรองข้อมูลเนื้อที่ยืนต้น เนื้อที่ให้ผล ผลผลิตลำไย ปี 2562</t>
  </si>
  <si>
    <t>(นางสาวปวริศา     ศิริกุล)</t>
  </si>
  <si>
    <t>สำนักงานเกษตรจังหวัดหนองบัวลำภู</t>
  </si>
  <si>
    <t>สำนักงานเกษตรจังหวัดเลย</t>
  </si>
  <si>
    <t>สำนักงานเกษตรจังหวัดอุดรธานี</t>
  </si>
  <si>
    <t>สำนักงานเกษตรจังหวัดหนองคาย</t>
  </si>
  <si>
    <t>สำนักงานเกษตรจังหวัดบึงกาฬ</t>
  </si>
  <si>
    <t>( นายชนะ ไชยฮ้อย )</t>
  </si>
  <si>
    <r>
      <t>( นางสาวจิราพา  รักษาภักดี</t>
    </r>
    <r>
      <rPr>
        <sz val="16"/>
        <color theme="0"/>
        <rFont val="TH SarabunPSK"/>
        <family val="2"/>
      </rPr>
      <t xml:space="preserve"> </t>
    </r>
    <r>
      <rPr>
        <sz val="16"/>
        <color theme="1"/>
        <rFont val="TH SarabunPSK"/>
        <family val="2"/>
      </rPr>
      <t>)</t>
    </r>
  </si>
  <si>
    <t>สำนักงานเกษตรและสหกรณ์จังหวัดหนองบัวลำภู</t>
  </si>
  <si>
    <t xml:space="preserve">        ( นางศิริพร          พรมโคตร )</t>
  </si>
  <si>
    <t xml:space="preserve"> สำนักงานเกษตรและสหกรณ์จังหวัดบึงกาฬ</t>
  </si>
  <si>
    <t xml:space="preserve">  ( นายพัฒนะ       มีพรหม )</t>
  </si>
  <si>
    <t>(  นายชญาศักดิ์ ธรรมจินโณ   )</t>
  </si>
  <si>
    <t xml:space="preserve">         (  นางอมรรัตน์  หัวใจแก้ว   )</t>
  </si>
  <si>
    <t xml:space="preserve">     สำนักงานเกษตรและสหกรณ์จังหวัดเลย</t>
  </si>
  <si>
    <t>( นายพินิตย์  โนวะ )</t>
  </si>
  <si>
    <t xml:space="preserve">   สำนักงานเกษตรและสหกรณ์จังหวัดอุดรธานี</t>
  </si>
  <si>
    <t>( นายสมพร นามพิลา )</t>
  </si>
  <si>
    <t>( นางสาวจีรนันร์       ภูคงคา )</t>
  </si>
  <si>
    <t>ขอรับรองข้อมูลเนื้อที่ยืนต้น เนื้อที่ให้ผล ผลผลิตลำไย ปี 2562 วันที่ 18 กันยายน 2562</t>
  </si>
  <si>
    <t>ชัยภูมิ</t>
  </si>
  <si>
    <t>เมืองชัยภูมิ</t>
  </si>
  <si>
    <t>เกษตรสมบูรณ์</t>
  </si>
  <si>
    <t>แก้งคร้อ</t>
  </si>
  <si>
    <t>คอนสาร</t>
  </si>
  <si>
    <t>หนองบัวแดง</t>
  </si>
  <si>
    <t>เทพสถิต</t>
  </si>
  <si>
    <t>หนองบัวระเหว</t>
  </si>
  <si>
    <t>ภักดีชุมพล</t>
  </si>
  <si>
    <t>......................................................</t>
  </si>
  <si>
    <t>........................................................</t>
  </si>
  <si>
    <t xml:space="preserve">   ....................................................  </t>
  </si>
  <si>
    <t>(..................................................)</t>
  </si>
  <si>
    <t>(.....................................................)</t>
  </si>
  <si>
    <t xml:space="preserve">   (..................................................)</t>
  </si>
  <si>
    <t xml:space="preserve">   สำนักงานเศรษฐกิจการเกษตรที่ 5</t>
  </si>
  <si>
    <t>นครราชสีมา</t>
  </si>
  <si>
    <t>ครบุรี</t>
  </si>
  <si>
    <t>ปากช่อง</t>
  </si>
  <si>
    <t>สีคิ้ว</t>
  </si>
  <si>
    <t>สูงเนิน</t>
  </si>
  <si>
    <t>เสิงสาง</t>
  </si>
  <si>
    <t>หนองบุญมาก</t>
  </si>
  <si>
    <t>วังน้ำเขียว</t>
  </si>
  <si>
    <t>ยโสธร</t>
  </si>
  <si>
    <t>เมือง</t>
  </si>
  <si>
    <t>กุดชุม</t>
  </si>
  <si>
    <t>เลิงนกทา</t>
  </si>
  <si>
    <t>คำเขื่อนแก้ว</t>
  </si>
  <si>
    <t>ป่าติ้ว</t>
  </si>
  <si>
    <t>ไทยเจริญ</t>
  </si>
  <si>
    <t>ศรีสะเกษ</t>
  </si>
  <si>
    <t>กันทรลักษ์</t>
  </si>
  <si>
    <t>กันทรารมย์</t>
  </si>
  <si>
    <t>ขุขันธ์</t>
  </si>
  <si>
    <t>ขุนหาญ</t>
  </si>
  <si>
    <t>ศรีรัตนะ</t>
  </si>
  <si>
    <t>น้ำเกลี้ยง</t>
  </si>
  <si>
    <t>ภูสิงห์</t>
  </si>
  <si>
    <t>อุบลราชธานี</t>
  </si>
  <si>
    <t>เขมราฐ</t>
  </si>
  <si>
    <t>ศรีเมืองใหม่</t>
  </si>
  <si>
    <t>เดชอุดม</t>
  </si>
  <si>
    <t>น้ำยืน</t>
  </si>
  <si>
    <t>โขงเจียม</t>
  </si>
  <si>
    <t>กุดข้าวปุ้น</t>
  </si>
  <si>
    <t>โพธิ์ไทร</t>
  </si>
  <si>
    <t>ทุ่งศรีอุดม</t>
  </si>
  <si>
    <t>น้ำขุ่น</t>
  </si>
  <si>
    <t>เนื้อที่ยืนต้น (ไร่)</t>
  </si>
  <si>
    <t>เนื้อที่ให้ผล (ไร่)</t>
  </si>
  <si>
    <t>ผลผลิต (ตัน)</t>
  </si>
  <si>
    <t>การเปลี่ยนแปลง</t>
  </si>
  <si>
    <t>ร้อยละ</t>
  </si>
  <si>
    <t>จังหวัด/อำเภอ</t>
  </si>
  <si>
    <t>ผลต่าง</t>
  </si>
  <si>
    <t>ผลผลิตต่อเนื้อที่ให้ผล (กก.)</t>
  </si>
  <si>
    <t>ลำไย : เปรียบเทียบข้อมูลรายอำเภอ เนื้อที่ยืนต้น  เนื้อที่ให้ผล  ผลผลิต  และผลผลิตต่อไร่ ปี 2563 กับปี 2564</t>
  </si>
  <si>
    <t>เมืองศรีสะเกษ</t>
  </si>
  <si>
    <t>ที่มาข้อมูล : สำนักงานเศรษฐกิจการเกษตร ที่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</si>
</sst>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_(* #,##0.00_);_(* \(#,##0.00\);_(* &quot;-&quot;??_);_(@_)"/>
    <numFmt numFmtId="188" formatCode="#,##0_ ;[Red]\-#,##0\ "/>
  </numFmts>
  <fonts count="17" x14ac:knownFonts="1">
    <font>
      <sz val="10"/>
      <color theme="1"/>
      <name val="Arial"/>
      <family val="2"/>
    </font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4"/>
      <name val="Cordia New"/>
      <family val="2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sz val="16"/>
      <color theme="0"/>
      <name val="TH SarabunPSK"/>
      <family val="2"/>
    </font>
    <font>
      <sz val="16"/>
      <name val="TH SarabunIT๙"/>
      <family val="2"/>
    </font>
    <font>
      <sz val="16"/>
      <color theme="1"/>
      <name val="TH SarabunIT๙"/>
      <family val="2"/>
    </font>
    <font>
      <sz val="8"/>
      <color indexed="10"/>
      <name val="Tahoma"/>
      <family val="2"/>
      <charset val="222"/>
    </font>
    <font>
      <sz val="10"/>
      <color theme="1"/>
      <name val="Arial"/>
      <family val="2"/>
    </font>
    <font>
      <sz val="10"/>
      <name val="Arial"/>
      <family val="2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1" fillId="0" borderId="0"/>
    <xf numFmtId="0" fontId="4" fillId="0" borderId="0"/>
    <xf numFmtId="0" fontId="5" fillId="0" borderId="0"/>
    <xf numFmtId="0" fontId="5" fillId="0" borderId="0"/>
    <xf numFmtId="0" fontId="12" fillId="0" borderId="0" pivotButton="1">
      <alignment readingOrder="2"/>
    </xf>
    <xf numFmtId="187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</cellStyleXfs>
  <cellXfs count="118">
    <xf numFmtId="0" fontId="0" fillId="0" borderId="0" xfId="0"/>
    <xf numFmtId="0" fontId="2" fillId="0" borderId="0" xfId="1" applyFont="1" applyFill="1"/>
    <xf numFmtId="188" fontId="2" fillId="0" borderId="1" xfId="1" applyNumberFormat="1" applyFont="1" applyFill="1" applyBorder="1" applyAlignment="1">
      <alignment vertical="center"/>
    </xf>
    <xf numFmtId="188" fontId="2" fillId="0" borderId="1" xfId="1" applyNumberFormat="1" applyFont="1" applyFill="1" applyBorder="1" applyAlignment="1">
      <alignment horizontal="left" vertical="center" indent="1"/>
    </xf>
    <xf numFmtId="188" fontId="2" fillId="0" borderId="2" xfId="1" applyNumberFormat="1" applyFont="1" applyFill="1" applyBorder="1" applyAlignment="1">
      <alignment vertical="center"/>
    </xf>
    <xf numFmtId="188" fontId="2" fillId="0" borderId="2" xfId="1" applyNumberFormat="1" applyFont="1" applyFill="1" applyBorder="1" applyAlignment="1">
      <alignment horizontal="left" vertical="center" indent="1"/>
    </xf>
    <xf numFmtId="188" fontId="2" fillId="0" borderId="3" xfId="1" applyNumberFormat="1" applyFont="1" applyFill="1" applyBorder="1" applyAlignment="1">
      <alignment vertical="center"/>
    </xf>
    <xf numFmtId="188" fontId="2" fillId="0" borderId="3" xfId="1" applyNumberFormat="1" applyFont="1" applyFill="1" applyBorder="1" applyAlignment="1">
      <alignment horizontal="left" vertical="center" indent="1"/>
    </xf>
    <xf numFmtId="0" fontId="3" fillId="0" borderId="4" xfId="2" applyFont="1" applyFill="1" applyBorder="1" applyAlignment="1">
      <alignment horizontal="center"/>
    </xf>
    <xf numFmtId="0" fontId="3" fillId="0" borderId="8" xfId="2" applyFont="1" applyFill="1" applyBorder="1" applyAlignment="1">
      <alignment horizontal="center"/>
    </xf>
    <xf numFmtId="0" fontId="2" fillId="0" borderId="0" xfId="2" applyFont="1" applyFill="1"/>
    <xf numFmtId="0" fontId="2" fillId="0" borderId="0" xfId="2" applyFont="1" applyFill="1" applyAlignment="1">
      <alignment horizontal="center"/>
    </xf>
    <xf numFmtId="0" fontId="3" fillId="0" borderId="0" xfId="2" applyFont="1" applyFill="1"/>
    <xf numFmtId="0" fontId="3" fillId="0" borderId="0" xfId="2" applyFont="1" applyFill="1" applyAlignment="1">
      <alignment horizontal="left"/>
    </xf>
    <xf numFmtId="3" fontId="2" fillId="0" borderId="3" xfId="1" applyNumberFormat="1" applyFont="1" applyFill="1" applyBorder="1" applyAlignment="1">
      <alignment vertical="center"/>
    </xf>
    <xf numFmtId="3" fontId="2" fillId="0" borderId="2" xfId="1" applyNumberFormat="1" applyFont="1" applyFill="1" applyBorder="1" applyAlignment="1">
      <alignment vertical="center"/>
    </xf>
    <xf numFmtId="3" fontId="2" fillId="0" borderId="1" xfId="1" applyNumberFormat="1" applyFont="1" applyFill="1" applyBorder="1" applyAlignment="1">
      <alignment vertical="center"/>
    </xf>
    <xf numFmtId="0" fontId="6" fillId="0" borderId="4" xfId="2" applyFont="1" applyFill="1" applyBorder="1" applyAlignment="1">
      <alignment horizontal="center"/>
    </xf>
    <xf numFmtId="0" fontId="6" fillId="0" borderId="0" xfId="2" applyFont="1" applyFill="1" applyAlignment="1">
      <alignment horizontal="left"/>
    </xf>
    <xf numFmtId="0" fontId="7" fillId="0" borderId="0" xfId="2" applyFont="1" applyFill="1"/>
    <xf numFmtId="0" fontId="7" fillId="0" borderId="0" xfId="2" applyFont="1" applyFill="1" applyAlignment="1">
      <alignment horizontal="center"/>
    </xf>
    <xf numFmtId="0" fontId="7" fillId="0" borderId="0" xfId="1" applyFont="1" applyFill="1"/>
    <xf numFmtId="0" fontId="6" fillId="0" borderId="0" xfId="2" applyFont="1" applyFill="1"/>
    <xf numFmtId="0" fontId="6" fillId="0" borderId="8" xfId="2" applyFont="1" applyFill="1" applyBorder="1" applyAlignment="1">
      <alignment horizontal="center"/>
    </xf>
    <xf numFmtId="0" fontId="6" fillId="0" borderId="4" xfId="2" applyFont="1" applyFill="1" applyBorder="1" applyAlignment="1"/>
    <xf numFmtId="0" fontId="7" fillId="0" borderId="0" xfId="0" applyFont="1" applyFill="1"/>
    <xf numFmtId="0" fontId="7" fillId="0" borderId="0" xfId="0" applyFont="1" applyFill="1" applyAlignment="1"/>
    <xf numFmtId="0" fontId="7" fillId="0" borderId="0" xfId="0" applyFont="1" applyFill="1" applyAlignment="1">
      <alignment horizontal="center"/>
    </xf>
    <xf numFmtId="0" fontId="3" fillId="0" borderId="4" xfId="2" applyFont="1" applyFill="1" applyBorder="1" applyAlignment="1"/>
    <xf numFmtId="188" fontId="3" fillId="0" borderId="4" xfId="1" applyNumberFormat="1" applyFont="1" applyFill="1" applyBorder="1" applyAlignment="1">
      <alignment vertical="center"/>
    </xf>
    <xf numFmtId="3" fontId="3" fillId="0" borderId="4" xfId="1" applyNumberFormat="1" applyFont="1" applyFill="1" applyBorder="1" applyAlignment="1">
      <alignment vertical="center"/>
    </xf>
    <xf numFmtId="0" fontId="6" fillId="0" borderId="0" xfId="0" applyFont="1" applyFill="1"/>
    <xf numFmtId="0" fontId="0" fillId="0" borderId="0" xfId="0" applyFill="1"/>
    <xf numFmtId="0" fontId="6" fillId="0" borderId="0" xfId="0" applyFont="1" applyFill="1" applyAlignment="1"/>
    <xf numFmtId="0" fontId="0" fillId="0" borderId="0" xfId="0" applyFont="1" applyFill="1"/>
    <xf numFmtId="0" fontId="7" fillId="0" borderId="0" xfId="4" applyFont="1" applyFill="1" applyAlignment="1"/>
    <xf numFmtId="0" fontId="11" fillId="0" borderId="0" xfId="4" applyFont="1" applyFill="1" applyAlignment="1"/>
    <xf numFmtId="0" fontId="7" fillId="0" borderId="0" xfId="4" applyFont="1" applyFill="1"/>
    <xf numFmtId="0" fontId="8" fillId="0" borderId="0" xfId="4" applyFont="1" applyFill="1"/>
    <xf numFmtId="188" fontId="6" fillId="0" borderId="4" xfId="5" applyNumberFormat="1" applyFont="1" applyFill="1" applyBorder="1" applyAlignment="1">
      <alignment vertical="center"/>
    </xf>
    <xf numFmtId="188" fontId="7" fillId="0" borderId="3" xfId="5" applyNumberFormat="1" applyFont="1" applyFill="1" applyBorder="1" applyAlignment="1">
      <alignment horizontal="left" vertical="center" indent="1"/>
    </xf>
    <xf numFmtId="188" fontId="7" fillId="0" borderId="3" xfId="5" applyNumberFormat="1" applyFont="1" applyFill="1" applyBorder="1" applyAlignment="1">
      <alignment vertical="center"/>
    </xf>
    <xf numFmtId="188" fontId="7" fillId="0" borderId="9" xfId="5" applyNumberFormat="1" applyFont="1" applyFill="1" applyBorder="1" applyAlignment="1">
      <alignment horizontal="left" vertical="center" indent="1"/>
    </xf>
    <xf numFmtId="188" fontId="7" fillId="0" borderId="9" xfId="5" applyNumberFormat="1" applyFont="1" applyFill="1" applyBorder="1" applyAlignment="1">
      <alignment vertical="center"/>
    </xf>
    <xf numFmtId="188" fontId="7" fillId="0" borderId="4" xfId="5" applyNumberFormat="1" applyFont="1" applyFill="1" applyBorder="1" applyAlignment="1">
      <alignment horizontal="left" vertical="center" indent="1"/>
    </xf>
    <xf numFmtId="188" fontId="7" fillId="0" borderId="4" xfId="5" applyNumberFormat="1" applyFont="1" applyFill="1" applyBorder="1" applyAlignment="1">
      <alignment vertical="center"/>
    </xf>
    <xf numFmtId="188" fontId="7" fillId="0" borderId="1" xfId="5" applyNumberFormat="1" applyFont="1" applyFill="1" applyBorder="1" applyAlignment="1">
      <alignment horizontal="left" vertical="center" indent="1"/>
    </xf>
    <xf numFmtId="188" fontId="7" fillId="0" borderId="1" xfId="5" applyNumberFormat="1" applyFont="1" applyFill="1" applyBorder="1" applyAlignment="1">
      <alignment vertical="center"/>
    </xf>
    <xf numFmtId="188" fontId="7" fillId="0" borderId="2" xfId="5" applyNumberFormat="1" applyFont="1" applyFill="1" applyBorder="1" applyAlignment="1">
      <alignment horizontal="left" vertical="center" indent="1"/>
    </xf>
    <xf numFmtId="188" fontId="7" fillId="0" borderId="2" xfId="5" applyNumberFormat="1" applyFont="1" applyFill="1" applyBorder="1" applyAlignment="1">
      <alignment vertical="center"/>
    </xf>
    <xf numFmtId="0" fontId="6" fillId="0" borderId="4" xfId="2" applyFont="1" applyFill="1" applyBorder="1"/>
    <xf numFmtId="0" fontId="7" fillId="0" borderId="0" xfId="0" applyFont="1"/>
    <xf numFmtId="0" fontId="16" fillId="0" borderId="17" xfId="0" applyFont="1" applyFill="1" applyBorder="1" applyAlignment="1">
      <alignment horizontal="center" vertical="center" shrinkToFit="1"/>
    </xf>
    <xf numFmtId="0" fontId="16" fillId="0" borderId="23" xfId="0" applyFont="1" applyFill="1" applyBorder="1" applyAlignment="1">
      <alignment horizontal="center" vertical="center" shrinkToFit="1"/>
    </xf>
    <xf numFmtId="4" fontId="16" fillId="0" borderId="22" xfId="0" applyNumberFormat="1" applyFont="1" applyFill="1" applyBorder="1" applyAlignment="1">
      <alignment horizontal="center" vertical="center" shrinkToFit="1"/>
    </xf>
    <xf numFmtId="3" fontId="16" fillId="0" borderId="20" xfId="0" applyNumberFormat="1" applyFont="1" applyFill="1" applyBorder="1" applyAlignment="1">
      <alignment horizontal="right" vertical="center"/>
    </xf>
    <xf numFmtId="4" fontId="16" fillId="0" borderId="21" xfId="8" applyNumberFormat="1" applyFont="1" applyFill="1" applyBorder="1" applyAlignment="1">
      <alignment horizontal="right"/>
    </xf>
    <xf numFmtId="3" fontId="15" fillId="0" borderId="26" xfId="9" applyNumberFormat="1" applyFont="1" applyFill="1" applyBorder="1" applyAlignment="1" applyProtection="1">
      <alignment horizontal="right"/>
    </xf>
    <xf numFmtId="3" fontId="15" fillId="0" borderId="3" xfId="0" applyNumberFormat="1" applyFont="1" applyFill="1" applyBorder="1" applyAlignment="1">
      <alignment horizontal="right" vertical="center"/>
    </xf>
    <xf numFmtId="4" fontId="15" fillId="0" borderId="27" xfId="8" applyNumberFormat="1" applyFont="1" applyFill="1" applyBorder="1" applyAlignment="1">
      <alignment horizontal="right"/>
    </xf>
    <xf numFmtId="3" fontId="15" fillId="0" borderId="26" xfId="9" applyNumberFormat="1" applyFont="1" applyFill="1" applyBorder="1" applyAlignment="1">
      <alignment horizontal="right"/>
    </xf>
    <xf numFmtId="3" fontId="15" fillId="0" borderId="3" xfId="9" applyNumberFormat="1" applyFont="1" applyFill="1" applyBorder="1" applyAlignment="1">
      <alignment horizontal="right"/>
    </xf>
    <xf numFmtId="3" fontId="15" fillId="0" borderId="26" xfId="6" applyNumberFormat="1" applyFont="1" applyFill="1" applyBorder="1" applyAlignment="1">
      <alignment horizontal="right"/>
    </xf>
    <xf numFmtId="3" fontId="15" fillId="0" borderId="3" xfId="6" applyNumberFormat="1" applyFont="1" applyFill="1" applyBorder="1" applyAlignment="1">
      <alignment horizontal="right"/>
    </xf>
    <xf numFmtId="3" fontId="15" fillId="0" borderId="9" xfId="0" applyNumberFormat="1" applyFont="1" applyFill="1" applyBorder="1" applyAlignment="1">
      <alignment horizontal="right" vertical="center"/>
    </xf>
    <xf numFmtId="4" fontId="15" fillId="0" borderId="29" xfId="8" applyNumberFormat="1" applyFont="1" applyFill="1" applyBorder="1" applyAlignment="1">
      <alignment horizontal="right"/>
    </xf>
    <xf numFmtId="3" fontId="15" fillId="0" borderId="28" xfId="6" applyNumberFormat="1" applyFont="1" applyFill="1" applyBorder="1" applyAlignment="1">
      <alignment horizontal="right"/>
    </xf>
    <xf numFmtId="3" fontId="15" fillId="0" borderId="9" xfId="6" applyNumberFormat="1" applyFont="1" applyFill="1" applyBorder="1" applyAlignment="1">
      <alignment horizontal="right"/>
    </xf>
    <xf numFmtId="3" fontId="16" fillId="0" borderId="25" xfId="6" applyNumberFormat="1" applyFont="1" applyFill="1" applyBorder="1" applyAlignment="1">
      <alignment horizontal="right"/>
    </xf>
    <xf numFmtId="3" fontId="16" fillId="0" borderId="20" xfId="6" applyNumberFormat="1" applyFont="1" applyFill="1" applyBorder="1" applyAlignment="1">
      <alignment horizontal="right"/>
    </xf>
    <xf numFmtId="0" fontId="6" fillId="0" borderId="0" xfId="0" applyFont="1"/>
    <xf numFmtId="3" fontId="15" fillId="0" borderId="28" xfId="9" applyNumberFormat="1" applyFont="1" applyFill="1" applyBorder="1" applyAlignment="1" applyProtection="1">
      <alignment horizontal="right"/>
    </xf>
    <xf numFmtId="3" fontId="15" fillId="0" borderId="28" xfId="9" applyNumberFormat="1" applyFont="1" applyFill="1" applyBorder="1" applyAlignment="1">
      <alignment horizontal="right"/>
    </xf>
    <xf numFmtId="3" fontId="15" fillId="0" borderId="9" xfId="9" applyNumberFormat="1" applyFont="1" applyFill="1" applyBorder="1" applyAlignment="1">
      <alignment horizontal="right"/>
    </xf>
    <xf numFmtId="3" fontId="16" fillId="0" borderId="25" xfId="9" applyNumberFormat="1" applyFont="1" applyFill="1" applyBorder="1" applyAlignment="1" applyProtection="1">
      <alignment horizontal="right"/>
    </xf>
    <xf numFmtId="3" fontId="16" fillId="0" borderId="25" xfId="9" applyNumberFormat="1" applyFont="1" applyFill="1" applyBorder="1" applyAlignment="1">
      <alignment horizontal="right"/>
    </xf>
    <xf numFmtId="3" fontId="16" fillId="0" borderId="20" xfId="9" applyNumberFormat="1" applyFont="1" applyFill="1" applyBorder="1" applyAlignment="1">
      <alignment horizontal="right"/>
    </xf>
    <xf numFmtId="3" fontId="15" fillId="0" borderId="9" xfId="9" applyNumberFormat="1" applyFont="1" applyFill="1" applyBorder="1" applyAlignment="1" applyProtection="1">
      <alignment horizontal="right"/>
    </xf>
    <xf numFmtId="3" fontId="15" fillId="0" borderId="3" xfId="9" applyNumberFormat="1" applyFont="1" applyFill="1" applyBorder="1" applyAlignment="1" applyProtection="1">
      <alignment horizontal="right"/>
    </xf>
    <xf numFmtId="3" fontId="16" fillId="0" borderId="20" xfId="9" applyNumberFormat="1" applyFont="1" applyFill="1" applyBorder="1" applyAlignment="1" applyProtection="1">
      <alignment horizontal="right"/>
    </xf>
    <xf numFmtId="0" fontId="6" fillId="0" borderId="19" xfId="0" applyFont="1" applyBorder="1"/>
    <xf numFmtId="0" fontId="7" fillId="0" borderId="33" xfId="0" applyFont="1" applyBorder="1"/>
    <xf numFmtId="0" fontId="7" fillId="0" borderId="18" xfId="0" applyFont="1" applyBorder="1"/>
    <xf numFmtId="0" fontId="7" fillId="0" borderId="34" xfId="0" applyFont="1" applyBorder="1"/>
    <xf numFmtId="3" fontId="15" fillId="0" borderId="30" xfId="9" applyNumberFormat="1" applyFont="1" applyFill="1" applyBorder="1" applyAlignment="1" applyProtection="1">
      <alignment horizontal="right"/>
    </xf>
    <xf numFmtId="3" fontId="15" fillId="0" borderId="31" xfId="9" applyNumberFormat="1" applyFont="1" applyFill="1" applyBorder="1" applyAlignment="1" applyProtection="1">
      <alignment horizontal="right"/>
    </xf>
    <xf numFmtId="3" fontId="15" fillId="0" borderId="31" xfId="0" applyNumberFormat="1" applyFont="1" applyFill="1" applyBorder="1" applyAlignment="1">
      <alignment horizontal="right" vertical="center"/>
    </xf>
    <xf numFmtId="4" fontId="15" fillId="0" borderId="32" xfId="8" applyNumberFormat="1" applyFont="1" applyFill="1" applyBorder="1" applyAlignment="1">
      <alignment horizontal="right"/>
    </xf>
    <xf numFmtId="3" fontId="15" fillId="0" borderId="30" xfId="9" applyNumberFormat="1" applyFont="1" applyFill="1" applyBorder="1" applyAlignment="1">
      <alignment horizontal="right"/>
    </xf>
    <xf numFmtId="3" fontId="15" fillId="0" borderId="31" xfId="9" applyNumberFormat="1" applyFont="1" applyFill="1" applyBorder="1" applyAlignment="1">
      <alignment horizontal="right"/>
    </xf>
    <xf numFmtId="3" fontId="15" fillId="0" borderId="30" xfId="6" applyNumberFormat="1" applyFont="1" applyFill="1" applyBorder="1" applyAlignment="1">
      <alignment horizontal="right"/>
    </xf>
    <xf numFmtId="3" fontId="15" fillId="0" borderId="31" xfId="6" applyNumberFormat="1" applyFont="1" applyFill="1" applyBorder="1" applyAlignment="1">
      <alignment horizontal="right"/>
    </xf>
    <xf numFmtId="0" fontId="16" fillId="0" borderId="8" xfId="0" applyFont="1" applyFill="1" applyBorder="1" applyAlignment="1">
      <alignment horizontal="center" vertical="center" shrinkToFit="1"/>
    </xf>
    <xf numFmtId="0" fontId="16" fillId="0" borderId="16" xfId="0" applyFont="1" applyFill="1" applyBorder="1" applyAlignment="1">
      <alignment horizontal="center" vertical="center" shrinkToFit="1"/>
    </xf>
    <xf numFmtId="0" fontId="16" fillId="0" borderId="6" xfId="0" applyFont="1" applyFill="1" applyBorder="1" applyAlignment="1">
      <alignment horizontal="center" shrinkToFit="1"/>
    </xf>
    <xf numFmtId="0" fontId="16" fillId="0" borderId="14" xfId="0" applyFont="1" applyFill="1" applyBorder="1" applyAlignment="1">
      <alignment horizontal="center" shrinkToFit="1"/>
    </xf>
    <xf numFmtId="0" fontId="16" fillId="0" borderId="36" xfId="0" applyFont="1" applyFill="1" applyBorder="1" applyAlignment="1">
      <alignment horizontal="center" vertical="center" shrinkToFit="1"/>
    </xf>
    <xf numFmtId="0" fontId="16" fillId="0" borderId="24" xfId="0" applyFont="1" applyFill="1" applyBorder="1" applyAlignment="1">
      <alignment horizontal="center" vertical="center" shrinkToFit="1"/>
    </xf>
    <xf numFmtId="0" fontId="16" fillId="0" borderId="10" xfId="0" applyFont="1" applyFill="1" applyBorder="1" applyAlignment="1">
      <alignment horizontal="center" vertical="center" shrinkToFit="1"/>
    </xf>
    <xf numFmtId="0" fontId="16" fillId="0" borderId="13" xfId="0" applyFont="1" applyFill="1" applyBorder="1" applyAlignment="1">
      <alignment horizontal="center" vertical="center" shrinkToFit="1"/>
    </xf>
    <xf numFmtId="0" fontId="16" fillId="0" borderId="15" xfId="0" applyFont="1" applyFill="1" applyBorder="1" applyAlignment="1">
      <alignment horizontal="center" vertical="center" shrinkToFit="1"/>
    </xf>
    <xf numFmtId="0" fontId="16" fillId="0" borderId="35" xfId="0" applyFont="1" applyFill="1" applyBorder="1" applyAlignment="1">
      <alignment horizontal="center" vertical="center" shrinkToFit="1"/>
    </xf>
    <xf numFmtId="0" fontId="16" fillId="0" borderId="11" xfId="0" applyFont="1" applyFill="1" applyBorder="1" applyAlignment="1">
      <alignment horizontal="center" vertical="center" shrinkToFit="1"/>
    </xf>
    <xf numFmtId="0" fontId="16" fillId="0" borderId="12" xfId="0" applyFont="1" applyFill="1" applyBorder="1" applyAlignment="1">
      <alignment horizontal="center" vertical="center" shrinkToFit="1"/>
    </xf>
    <xf numFmtId="0" fontId="7" fillId="0" borderId="0" xfId="0" applyFont="1" applyFill="1" applyAlignment="1">
      <alignment horizontal="center"/>
    </xf>
    <xf numFmtId="0" fontId="6" fillId="0" borderId="5" xfId="2" applyFont="1" applyFill="1" applyBorder="1" applyAlignment="1">
      <alignment horizontal="center" vertical="center"/>
    </xf>
    <xf numFmtId="0" fontId="6" fillId="0" borderId="7" xfId="2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 shrinkToFit="1"/>
    </xf>
    <xf numFmtId="0" fontId="6" fillId="0" borderId="7" xfId="2" applyFont="1" applyFill="1" applyBorder="1" applyAlignment="1">
      <alignment horizontal="center" vertical="center" shrinkToFit="1"/>
    </xf>
    <xf numFmtId="0" fontId="7" fillId="0" borderId="0" xfId="4" applyFont="1" applyFill="1" applyAlignment="1">
      <alignment horizontal="center"/>
    </xf>
    <xf numFmtId="0" fontId="10" fillId="0" borderId="0" xfId="4" applyFont="1" applyFill="1" applyAlignment="1">
      <alignment horizontal="center"/>
    </xf>
    <xf numFmtId="0" fontId="7" fillId="0" borderId="0" xfId="4" applyFont="1" applyFill="1" applyAlignment="1">
      <alignment horizontal="left"/>
    </xf>
    <xf numFmtId="0" fontId="3" fillId="0" borderId="5" xfId="2" applyFont="1" applyFill="1" applyBorder="1" applyAlignment="1">
      <alignment horizontal="center" vertical="center"/>
    </xf>
    <xf numFmtId="0" fontId="3" fillId="0" borderId="7" xfId="2" applyFont="1" applyFill="1" applyBorder="1" applyAlignment="1">
      <alignment horizontal="center" vertical="center"/>
    </xf>
    <xf numFmtId="0" fontId="3" fillId="0" borderId="6" xfId="2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 vertical="center" shrinkToFit="1"/>
    </xf>
    <xf numFmtId="0" fontId="3" fillId="0" borderId="7" xfId="2" applyFont="1" applyFill="1" applyBorder="1" applyAlignment="1">
      <alignment horizontal="center" vertical="center" shrinkToFit="1"/>
    </xf>
  </cellXfs>
  <cellStyles count="10">
    <cellStyle name="Comma 2" xfId="7"/>
    <cellStyle name="Normal 2 2" xfId="3"/>
    <cellStyle name="Normal 4" xfId="1"/>
    <cellStyle name="Normal 4 2" xfId="5"/>
    <cellStyle name="เครื่องหมายจุลภาค" xfId="6" builtinId="3"/>
    <cellStyle name="เครื่องหมายจุลภาค 10" xfId="8"/>
    <cellStyle name="เครื่องหมายจุลภาค 31 3 2" xfId="9"/>
    <cellStyle name="ปกติ" xfId="0" builtinId="0"/>
    <cellStyle name="ปกติ 2" xfId="4"/>
    <cellStyle name="ปกติ_Sheet1" xfId="2"/>
  </cellStyles>
  <dxfs count="1"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3624;&#3626;&#3626;-&#3626;&#3656;&#3623;&#3609;&#3611;&#3599;&#3636;&#3610;&#3633;&#3605;&#3636;&#3585;&#3634;&#3619;&#3586;&#3657;&#3629;&#3617;&#3641;&#3621;&#3585;&#3634;&#3619;&#3648;&#3585;&#3625;&#3605;&#3619;\_3.&#3612;&#3621;&#3585;&#3634;&#3619;&#3626;&#3635;&#3619;&#3623;&#3592;&#3614;&#3639;&#3594;&#3652;&#3619;&#3656;\_02.&#3586;&#3657;&#3634;&#3623;&#3609;&#3634;&#3611;&#3619;&#3633;&#3591;\6.&#3619;&#3657;&#3629;&#3618;&#3621;&#3632;&#3648;&#3609;&#3639;&#3657;&#3629;&#3607;&#3637;&#3656;&#3586;&#3657;&#3634;&#3623;&#3609;&#3634;&#3611;&#3619;&#3633;&#3591;36-5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07%20&#3652;&#3617;&#3657;&#3612;&#3621;\18%20&#3614;&#3636;&#3592;&#3634;&#3619;&#3603;&#3634;&#3586;&#3657;&#3629;&#3617;&#3641;&#3621;&#3619;&#3656;&#3623;&#3617;&#3585;&#3633;&#3610;%20&#3626;&#3624;&#3607;\&#3611;&#3637;%202562\&#3648;&#3605;&#3619;&#3637;&#3618;&#3617;&#3588;&#3640;&#3618;&#3648;&#3586;&#3605;\&#3605;&#3634;&#3619;&#3634;&#3591;&#3623;&#3636;&#3648;&#3588;&#3619;&#3634;&#3632;&#3627;&#3660;%20&#3586;&#3629;&#3588;&#3623;&#3634;&#3617;&#3648;&#3627;&#3655;&#3609;&#3648;&#3586;&#3605;%20Conferen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"/>
      <sheetName val="ทุเรียน"/>
      <sheetName val="มังคุด"/>
      <sheetName val="เงาะ"/>
      <sheetName val="input"/>
      <sheetName val="Detail"/>
      <sheetName val="ลองกอง"/>
      <sheetName val="ลำไย"/>
      <sheetName val="Tab3.1"/>
      <sheetName val="Format (Analyse)"/>
      <sheetName val="Format (Conf)"/>
      <sheetName val="ลิ้นจี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ตารางที่ 3.1  ลิ้นจี่ : วิเคราะห์เนื้อที่ยืนต้น  เนื้อที่ให้ผล  ผลผลิต  และผลผลิตต่อไร่ รายอำเภอ ปี 2562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>
            <v>0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</row>
        <row r="2">
          <cell r="B2">
            <v>1</v>
          </cell>
          <cell r="C2">
            <v>2</v>
          </cell>
          <cell r="D2">
            <v>3</v>
          </cell>
          <cell r="E2">
            <v>4</v>
          </cell>
          <cell r="F2">
            <v>5</v>
          </cell>
          <cell r="G2">
            <v>6</v>
          </cell>
          <cell r="H2">
            <v>7</v>
          </cell>
          <cell r="I2">
            <v>8</v>
          </cell>
          <cell r="J2">
            <v>9</v>
          </cell>
          <cell r="K2">
            <v>10</v>
          </cell>
          <cell r="L2">
            <v>11</v>
          </cell>
          <cell r="M2">
            <v>12</v>
          </cell>
          <cell r="N2">
            <v>13</v>
          </cell>
          <cell r="O2">
            <v>14</v>
          </cell>
          <cell r="P2">
            <v>15</v>
          </cell>
          <cell r="Q2">
            <v>16</v>
          </cell>
          <cell r="R2">
            <v>17</v>
          </cell>
          <cell r="S2">
            <v>18</v>
          </cell>
          <cell r="T2">
            <v>19</v>
          </cell>
          <cell r="U2">
            <v>20</v>
          </cell>
          <cell r="V2">
            <v>21</v>
          </cell>
          <cell r="W2">
            <v>22</v>
          </cell>
          <cell r="X2">
            <v>23</v>
          </cell>
          <cell r="Y2">
            <v>24</v>
          </cell>
          <cell r="Z2">
            <v>25</v>
          </cell>
          <cell r="AA2">
            <v>26</v>
          </cell>
          <cell r="AB2">
            <v>27</v>
          </cell>
          <cell r="AC2">
            <v>28</v>
          </cell>
          <cell r="AD2">
            <v>29</v>
          </cell>
          <cell r="AE2">
            <v>30</v>
          </cell>
          <cell r="AF2">
            <v>31</v>
          </cell>
          <cell r="AG2">
            <v>32</v>
          </cell>
          <cell r="AH2">
            <v>33</v>
          </cell>
          <cell r="AI2">
            <v>34</v>
          </cell>
          <cell r="AJ2">
            <v>35</v>
          </cell>
          <cell r="AK2">
            <v>36</v>
          </cell>
          <cell r="AL2">
            <v>37</v>
          </cell>
          <cell r="AM2">
            <v>38</v>
          </cell>
        </row>
        <row r="3">
          <cell r="B3" t="str">
            <v>รวมทั้งประเทศ/</v>
          </cell>
          <cell r="C3" t="str">
            <v>กรมส่งเสริมการเกษตร (รต.รอ.)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 t="str">
            <v>กรอบตัวอย่าง</v>
          </cell>
          <cell r="L3">
            <v>0</v>
          </cell>
          <cell r="M3" t="str">
            <v>PO'61</v>
          </cell>
          <cell r="N3" t="str">
            <v>Printout ปี 2562 (ข้อ 1 และ ข้อ 2)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 t="str">
            <v>ผลวิเคราะห์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</row>
        <row r="4">
          <cell r="B4" t="str">
            <v>ภาค/จังหวัด/</v>
          </cell>
          <cell r="C4" t="str">
            <v>เนื้อที่ยืนต้น (ไร่)</v>
          </cell>
          <cell r="D4">
            <v>0</v>
          </cell>
          <cell r="E4" t="str">
            <v>เนื้อที่ให้ผล (ไร่)</v>
          </cell>
          <cell r="F4">
            <v>0</v>
          </cell>
          <cell r="G4" t="str">
            <v>ผลผลิต (ตัน)</v>
          </cell>
          <cell r="H4">
            <v>0</v>
          </cell>
          <cell r="I4" t="str">
            <v>ผลผลิตต่อไร่ (กก.)</v>
          </cell>
          <cell r="J4">
            <v>0</v>
          </cell>
          <cell r="K4">
            <v>0</v>
          </cell>
          <cell r="L4">
            <v>0</v>
          </cell>
          <cell r="M4" t="str">
            <v>ยืนต้น</v>
          </cell>
          <cell r="N4" t="str">
            <v>เนื้อที่ยืนต้น (ไร่)</v>
          </cell>
          <cell r="O4">
            <v>0</v>
          </cell>
          <cell r="P4" t="str">
            <v>95% CI
L.B.</v>
          </cell>
          <cell r="Q4" t="str">
            <v>95% CI
U.B.</v>
          </cell>
          <cell r="R4" t="str">
            <v>CV</v>
          </cell>
          <cell r="S4" t="str">
            <v>นท.ปลูกใหม่ (ไร่)</v>
          </cell>
          <cell r="T4">
            <v>0</v>
          </cell>
          <cell r="U4" t="str">
            <v>นท.โค่นทิ้ง (ไร่)</v>
          </cell>
          <cell r="V4">
            <v>0</v>
          </cell>
          <cell r="W4" t="str">
            <v>เนื้อที่ให้ผล (ไร่)</v>
          </cell>
          <cell r="X4">
            <v>0</v>
          </cell>
          <cell r="Y4" t="str">
            <v>ผลผลิต (ตัน)</v>
          </cell>
          <cell r="Z4">
            <v>0</v>
          </cell>
          <cell r="AA4" t="str">
            <v>ผลผลิตต่อไร่ (กก.)</v>
          </cell>
          <cell r="AB4">
            <v>0</v>
          </cell>
          <cell r="AC4" t="str">
            <v>เนื้อที่ยืนต้น (ไร่)</v>
          </cell>
          <cell r="AD4">
            <v>0</v>
          </cell>
          <cell r="AE4" t="str">
            <v>ปลูกใหม่ (ไร่)</v>
          </cell>
          <cell r="AF4" t="str">
            <v>โค่นทิ้ง (ไร่)</v>
          </cell>
          <cell r="AG4" t="str">
            <v>เนื้อที่ให้ผล (ไร่)</v>
          </cell>
          <cell r="AH4">
            <v>0</v>
          </cell>
          <cell r="AI4">
            <v>0</v>
          </cell>
          <cell r="AJ4" t="str">
            <v>ผลผลิต (ตัน)</v>
          </cell>
          <cell r="AK4">
            <v>0</v>
          </cell>
          <cell r="AL4" t="str">
            <v>ผลผลิตต่อไร่ (กก.)</v>
          </cell>
          <cell r="AM4">
            <v>0</v>
          </cell>
        </row>
        <row r="5">
          <cell r="B5" t="str">
            <v>อำเภอ</v>
          </cell>
          <cell r="C5">
            <v>2561</v>
          </cell>
          <cell r="D5">
            <v>2562</v>
          </cell>
          <cell r="E5">
            <v>2561</v>
          </cell>
          <cell r="F5">
            <v>2562</v>
          </cell>
          <cell r="G5">
            <v>2561</v>
          </cell>
          <cell r="H5">
            <v>2562</v>
          </cell>
          <cell r="I5">
            <v>2561</v>
          </cell>
          <cell r="J5">
            <v>2562</v>
          </cell>
          <cell r="K5">
            <v>2561</v>
          </cell>
          <cell r="L5">
            <v>2562</v>
          </cell>
          <cell r="M5" t="str">
            <v>(ไร่) ข้อ 2</v>
          </cell>
          <cell r="N5">
            <v>2561</v>
          </cell>
          <cell r="O5">
            <v>2562</v>
          </cell>
          <cell r="P5">
            <v>0</v>
          </cell>
          <cell r="Q5">
            <v>0</v>
          </cell>
          <cell r="R5">
            <v>2562</v>
          </cell>
          <cell r="S5">
            <v>2561</v>
          </cell>
          <cell r="T5">
            <v>2562</v>
          </cell>
          <cell r="U5">
            <v>2561</v>
          </cell>
          <cell r="V5">
            <v>2562</v>
          </cell>
          <cell r="W5">
            <v>2561</v>
          </cell>
          <cell r="X5">
            <v>2562</v>
          </cell>
          <cell r="Y5">
            <v>2561</v>
          </cell>
          <cell r="Z5">
            <v>2562</v>
          </cell>
          <cell r="AA5">
            <v>2561</v>
          </cell>
          <cell r="AB5">
            <v>2562</v>
          </cell>
          <cell r="AC5">
            <v>2561</v>
          </cell>
          <cell r="AD5">
            <v>2562</v>
          </cell>
          <cell r="AE5">
            <v>0</v>
          </cell>
          <cell r="AF5">
            <v>0</v>
          </cell>
          <cell r="AG5">
            <v>2561</v>
          </cell>
          <cell r="AH5" t="str">
            <v>ปีแรก</v>
          </cell>
          <cell r="AI5">
            <v>2562</v>
          </cell>
          <cell r="AJ5">
            <v>2561</v>
          </cell>
          <cell r="AK5">
            <v>2562</v>
          </cell>
          <cell r="AL5">
            <v>2561</v>
          </cell>
          <cell r="AM5">
            <v>2562</v>
          </cell>
        </row>
        <row r="6">
          <cell r="B6" t="str">
            <v>รวมทั้งประเทศ</v>
          </cell>
          <cell r="C6">
            <v>120431.7</v>
          </cell>
          <cell r="D6">
            <v>114632.95</v>
          </cell>
          <cell r="E6">
            <v>97441.7</v>
          </cell>
          <cell r="F6">
            <v>89262.45</v>
          </cell>
          <cell r="G6">
            <v>47838.851000000002</v>
          </cell>
          <cell r="H6">
            <v>9649.884</v>
          </cell>
          <cell r="I6">
            <v>491</v>
          </cell>
          <cell r="J6">
            <v>108</v>
          </cell>
          <cell r="K6">
            <v>109367.29000000001</v>
          </cell>
          <cell r="L6">
            <v>108463.58999999998</v>
          </cell>
          <cell r="M6">
            <v>80898</v>
          </cell>
          <cell r="N6">
            <v>124307</v>
          </cell>
          <cell r="O6">
            <v>124672</v>
          </cell>
          <cell r="P6">
            <v>97079</v>
          </cell>
          <cell r="Q6">
            <v>152265</v>
          </cell>
          <cell r="R6">
            <v>11.292070000000001</v>
          </cell>
          <cell r="S6">
            <v>1015</v>
          </cell>
          <cell r="T6">
            <v>525</v>
          </cell>
          <cell r="U6">
            <v>651</v>
          </cell>
          <cell r="V6">
            <v>1421</v>
          </cell>
          <cell r="W6">
            <v>119388</v>
          </cell>
          <cell r="X6">
            <v>119138</v>
          </cell>
          <cell r="Y6">
            <v>29298.890999999996</v>
          </cell>
          <cell r="Z6">
            <v>23201.302</v>
          </cell>
          <cell r="AA6">
            <v>245</v>
          </cell>
          <cell r="AB6">
            <v>195</v>
          </cell>
          <cell r="AC6">
            <v>111957</v>
          </cell>
          <cell r="AD6">
            <v>108744.89</v>
          </cell>
          <cell r="AE6">
            <v>318.89</v>
          </cell>
          <cell r="AF6">
            <v>3531</v>
          </cell>
          <cell r="AG6">
            <v>109740</v>
          </cell>
          <cell r="AH6">
            <v>431</v>
          </cell>
          <cell r="AI6">
            <v>106653</v>
          </cell>
          <cell r="AJ6">
            <v>48750</v>
          </cell>
          <cell r="AK6">
            <v>35420</v>
          </cell>
          <cell r="AL6">
            <v>444</v>
          </cell>
          <cell r="AM6">
            <v>332</v>
          </cell>
        </row>
        <row r="7">
          <cell r="B7" t="str">
            <v>ภาคเหนือ</v>
          </cell>
          <cell r="C7">
            <v>105883.75</v>
          </cell>
          <cell r="D7">
            <v>102292</v>
          </cell>
          <cell r="E7">
            <v>85431.75</v>
          </cell>
          <cell r="F7">
            <v>79421.5</v>
          </cell>
          <cell r="G7">
            <v>41475.701000000001</v>
          </cell>
          <cell r="H7">
            <v>9648.4840000000004</v>
          </cell>
          <cell r="I7">
            <v>485</v>
          </cell>
          <cell r="J7">
            <v>121</v>
          </cell>
          <cell r="K7">
            <v>101643.44</v>
          </cell>
          <cell r="L7">
            <v>102015.68999999999</v>
          </cell>
          <cell r="M7">
            <v>76089</v>
          </cell>
          <cell r="N7">
            <v>117106</v>
          </cell>
          <cell r="O7">
            <v>117557</v>
          </cell>
          <cell r="P7">
            <v>90584</v>
          </cell>
          <cell r="Q7">
            <v>144530</v>
          </cell>
          <cell r="R7">
            <v>11.706440000000001</v>
          </cell>
          <cell r="S7">
            <v>1015</v>
          </cell>
          <cell r="T7">
            <v>524</v>
          </cell>
          <cell r="U7">
            <v>566</v>
          </cell>
          <cell r="V7">
            <v>1246</v>
          </cell>
          <cell r="W7">
            <v>112298</v>
          </cell>
          <cell r="X7">
            <v>112105</v>
          </cell>
          <cell r="Y7">
            <v>27020.061999999998</v>
          </cell>
          <cell r="Z7">
            <v>23130.941999999999</v>
          </cell>
          <cell r="AA7">
            <v>241</v>
          </cell>
          <cell r="AB7">
            <v>206</v>
          </cell>
          <cell r="AC7">
            <v>101314</v>
          </cell>
          <cell r="AD7">
            <v>98186.89</v>
          </cell>
          <cell r="AE7">
            <v>318.89</v>
          </cell>
          <cell r="AF7">
            <v>3446</v>
          </cell>
          <cell r="AG7">
            <v>100163</v>
          </cell>
          <cell r="AH7">
            <v>353</v>
          </cell>
          <cell r="AI7">
            <v>97083</v>
          </cell>
          <cell r="AJ7">
            <v>42585</v>
          </cell>
          <cell r="AK7">
            <v>35079</v>
          </cell>
          <cell r="AL7">
            <v>425</v>
          </cell>
          <cell r="AM7">
            <v>361</v>
          </cell>
        </row>
        <row r="8">
          <cell r="B8" t="str">
            <v>ภาคตะวันออกเฉียงเหนือ</v>
          </cell>
          <cell r="C8">
            <v>4571.95</v>
          </cell>
          <cell r="D8">
            <v>4314.95</v>
          </cell>
          <cell r="E8">
            <v>2789.95</v>
          </cell>
          <cell r="F8">
            <v>2537.9499999999998</v>
          </cell>
          <cell r="G8">
            <v>656.8</v>
          </cell>
          <cell r="H8">
            <v>1.4</v>
          </cell>
          <cell r="I8">
            <v>235</v>
          </cell>
          <cell r="J8">
            <v>1</v>
          </cell>
          <cell r="K8">
            <v>2761.75</v>
          </cell>
          <cell r="L8">
            <v>2190.5</v>
          </cell>
          <cell r="M8">
            <v>1075</v>
          </cell>
          <cell r="N8">
            <v>1328</v>
          </cell>
          <cell r="O8">
            <v>1328</v>
          </cell>
          <cell r="P8">
            <v>263</v>
          </cell>
          <cell r="Q8">
            <v>2393</v>
          </cell>
          <cell r="R8">
            <v>40.909907529722588</v>
          </cell>
          <cell r="S8">
            <v>0</v>
          </cell>
          <cell r="T8">
            <v>0</v>
          </cell>
          <cell r="U8">
            <v>0</v>
          </cell>
          <cell r="V8">
            <v>5</v>
          </cell>
          <cell r="W8">
            <v>1287</v>
          </cell>
          <cell r="X8">
            <v>1309</v>
          </cell>
          <cell r="Y8">
            <v>411.51</v>
          </cell>
          <cell r="Z8">
            <v>70.36</v>
          </cell>
          <cell r="AA8">
            <v>320</v>
          </cell>
          <cell r="AB8">
            <v>54</v>
          </cell>
          <cell r="AC8">
            <v>2793</v>
          </cell>
          <cell r="AD8">
            <v>2793</v>
          </cell>
          <cell r="AE8">
            <v>0</v>
          </cell>
          <cell r="AF8">
            <v>0</v>
          </cell>
          <cell r="AG8">
            <v>1977</v>
          </cell>
          <cell r="AH8">
            <v>78</v>
          </cell>
          <cell r="AI8">
            <v>2055</v>
          </cell>
          <cell r="AJ8">
            <v>1033</v>
          </cell>
          <cell r="AK8">
            <v>341</v>
          </cell>
          <cell r="AL8">
            <v>523</v>
          </cell>
          <cell r="AM8">
            <v>166</v>
          </cell>
        </row>
        <row r="9">
          <cell r="B9" t="str">
            <v>ภาคกลาง</v>
          </cell>
          <cell r="C9">
            <v>9976</v>
          </cell>
          <cell r="D9">
            <v>8026</v>
          </cell>
          <cell r="E9">
            <v>9220</v>
          </cell>
          <cell r="F9">
            <v>7303</v>
          </cell>
          <cell r="G9">
            <v>5706.35</v>
          </cell>
          <cell r="H9">
            <v>0</v>
          </cell>
          <cell r="I9">
            <v>619</v>
          </cell>
          <cell r="J9">
            <v>0</v>
          </cell>
          <cell r="K9">
            <v>4962.1000000000004</v>
          </cell>
          <cell r="L9">
            <v>4257.3999999999996</v>
          </cell>
          <cell r="M9">
            <v>3734</v>
          </cell>
          <cell r="N9">
            <v>5873</v>
          </cell>
          <cell r="O9">
            <v>5787</v>
          </cell>
          <cell r="P9">
            <v>1287</v>
          </cell>
          <cell r="Q9">
            <v>10287</v>
          </cell>
          <cell r="R9">
            <v>39.670729999999999</v>
          </cell>
          <cell r="S9">
            <v>0</v>
          </cell>
          <cell r="T9">
            <v>1</v>
          </cell>
          <cell r="U9">
            <v>85</v>
          </cell>
          <cell r="V9">
            <v>170</v>
          </cell>
          <cell r="W9">
            <v>5803</v>
          </cell>
          <cell r="X9">
            <v>5724</v>
          </cell>
          <cell r="Y9">
            <v>1867.3189999999997</v>
          </cell>
          <cell r="Z9">
            <v>0</v>
          </cell>
          <cell r="AA9">
            <v>322</v>
          </cell>
          <cell r="AB9">
            <v>0</v>
          </cell>
          <cell r="AC9">
            <v>7850</v>
          </cell>
          <cell r="AD9">
            <v>7765</v>
          </cell>
          <cell r="AE9">
            <v>0</v>
          </cell>
          <cell r="AF9">
            <v>85</v>
          </cell>
          <cell r="AG9">
            <v>7600</v>
          </cell>
          <cell r="AH9">
            <v>0</v>
          </cell>
          <cell r="AI9">
            <v>7515</v>
          </cell>
          <cell r="AJ9">
            <v>5132</v>
          </cell>
          <cell r="AK9">
            <v>0</v>
          </cell>
          <cell r="AL9">
            <v>675</v>
          </cell>
          <cell r="AM9">
            <v>0</v>
          </cell>
        </row>
        <row r="10">
          <cell r="B10" t="str">
            <v>เชียงราย</v>
          </cell>
          <cell r="C10">
            <v>165992.25</v>
          </cell>
          <cell r="D10">
            <v>168794.75</v>
          </cell>
          <cell r="E10">
            <v>119134.75</v>
          </cell>
          <cell r="F10">
            <v>116749.75</v>
          </cell>
          <cell r="G10">
            <v>78852.118999999992</v>
          </cell>
          <cell r="H10">
            <v>0</v>
          </cell>
          <cell r="I10">
            <v>662</v>
          </cell>
          <cell r="J10">
            <v>0</v>
          </cell>
          <cell r="K10">
            <v>140352.75</v>
          </cell>
          <cell r="L10">
            <v>139528.75</v>
          </cell>
          <cell r="M10">
            <v>113699</v>
          </cell>
          <cell r="N10">
            <v>177927</v>
          </cell>
          <cell r="O10">
            <v>178480</v>
          </cell>
          <cell r="P10">
            <v>20836</v>
          </cell>
          <cell r="Q10">
            <v>380448</v>
          </cell>
          <cell r="R10">
            <v>18.417179999999998</v>
          </cell>
          <cell r="S10">
            <v>563</v>
          </cell>
          <cell r="T10">
            <v>219</v>
          </cell>
          <cell r="U10">
            <v>8</v>
          </cell>
          <cell r="V10">
            <v>288</v>
          </cell>
          <cell r="W10">
            <v>163479</v>
          </cell>
          <cell r="X10">
            <v>164242.3125</v>
          </cell>
          <cell r="Y10">
            <v>84976.66</v>
          </cell>
          <cell r="Z10">
            <v>172306.51300000004</v>
          </cell>
          <cell r="AA10">
            <v>520</v>
          </cell>
          <cell r="AB10">
            <v>1049</v>
          </cell>
          <cell r="AC10">
            <v>139024</v>
          </cell>
          <cell r="AD10">
            <v>140271</v>
          </cell>
          <cell r="AE10">
            <v>1370</v>
          </cell>
          <cell r="AF10">
            <v>123</v>
          </cell>
          <cell r="AG10">
            <v>132942</v>
          </cell>
          <cell r="AH10">
            <v>4402</v>
          </cell>
          <cell r="AI10">
            <v>137221</v>
          </cell>
          <cell r="AJ10">
            <v>66156</v>
          </cell>
          <cell r="AK10">
            <v>85751</v>
          </cell>
          <cell r="AL10">
            <v>498</v>
          </cell>
          <cell r="AM10">
            <v>625</v>
          </cell>
        </row>
        <row r="11">
          <cell r="B11" t="str">
            <v>เมืองเชียงราย</v>
          </cell>
          <cell r="C11">
            <v>13494</v>
          </cell>
          <cell r="D11">
            <v>12582</v>
          </cell>
          <cell r="E11">
            <v>13048</v>
          </cell>
          <cell r="F11">
            <v>12136</v>
          </cell>
          <cell r="G11">
            <v>5173.01</v>
          </cell>
          <cell r="H11">
            <v>0</v>
          </cell>
          <cell r="I11">
            <v>396</v>
          </cell>
          <cell r="J11">
            <v>0</v>
          </cell>
          <cell r="K11">
            <v>14304</v>
          </cell>
          <cell r="L11">
            <v>14304</v>
          </cell>
          <cell r="M11">
            <v>6176</v>
          </cell>
          <cell r="N11">
            <v>6498</v>
          </cell>
          <cell r="O11">
            <v>6597</v>
          </cell>
          <cell r="P11">
            <v>0</v>
          </cell>
          <cell r="Q11">
            <v>14080</v>
          </cell>
          <cell r="R11">
            <v>57.875773040530575</v>
          </cell>
          <cell r="S11">
            <v>100</v>
          </cell>
          <cell r="T11">
            <v>0</v>
          </cell>
          <cell r="U11">
            <v>0</v>
          </cell>
          <cell r="V11">
            <v>0</v>
          </cell>
          <cell r="W11">
            <v>5624</v>
          </cell>
          <cell r="X11">
            <v>5624</v>
          </cell>
          <cell r="Y11">
            <v>4538.1480000000001</v>
          </cell>
          <cell r="Z11">
            <v>6389.6530000000002</v>
          </cell>
          <cell r="AA11">
            <v>807</v>
          </cell>
          <cell r="AB11">
            <v>1136</v>
          </cell>
          <cell r="AC11">
            <v>14395</v>
          </cell>
          <cell r="AD11">
            <v>14495</v>
          </cell>
          <cell r="AE11">
            <v>100</v>
          </cell>
          <cell r="AF11">
            <v>0</v>
          </cell>
          <cell r="AG11">
            <v>14395</v>
          </cell>
          <cell r="AH11">
            <v>0</v>
          </cell>
          <cell r="AI11">
            <v>14395</v>
          </cell>
          <cell r="AJ11">
            <v>7932</v>
          </cell>
          <cell r="AK11">
            <v>8882</v>
          </cell>
          <cell r="AL11">
            <v>551</v>
          </cell>
          <cell r="AM11">
            <v>617</v>
          </cell>
        </row>
        <row r="12">
          <cell r="B12" t="str">
            <v>เชียงของ</v>
          </cell>
          <cell r="C12">
            <v>2944</v>
          </cell>
          <cell r="D12">
            <v>3328</v>
          </cell>
          <cell r="E12">
            <v>2944</v>
          </cell>
          <cell r="F12">
            <v>2944</v>
          </cell>
          <cell r="G12">
            <v>6375</v>
          </cell>
          <cell r="H12">
            <v>0</v>
          </cell>
          <cell r="I12">
            <v>2165</v>
          </cell>
          <cell r="J12">
            <v>0</v>
          </cell>
          <cell r="K12">
            <v>2396</v>
          </cell>
          <cell r="L12">
            <v>2396</v>
          </cell>
          <cell r="M12">
            <v>3617</v>
          </cell>
          <cell r="N12">
            <v>1076</v>
          </cell>
          <cell r="O12">
            <v>1131</v>
          </cell>
          <cell r="P12">
            <v>526</v>
          </cell>
          <cell r="Q12">
            <v>1736</v>
          </cell>
          <cell r="R12">
            <v>27.279418012271879</v>
          </cell>
          <cell r="S12">
            <v>59</v>
          </cell>
          <cell r="T12">
            <v>0</v>
          </cell>
          <cell r="U12">
            <v>4</v>
          </cell>
          <cell r="V12">
            <v>0</v>
          </cell>
          <cell r="W12">
            <v>1062</v>
          </cell>
          <cell r="X12">
            <v>1058.3125</v>
          </cell>
          <cell r="Y12">
            <v>560.20500000000004</v>
          </cell>
          <cell r="Z12">
            <v>543.39</v>
          </cell>
          <cell r="AA12">
            <v>528</v>
          </cell>
          <cell r="AB12">
            <v>513</v>
          </cell>
          <cell r="AC12">
            <v>2198</v>
          </cell>
          <cell r="AD12">
            <v>2350</v>
          </cell>
          <cell r="AE12">
            <v>156</v>
          </cell>
          <cell r="AF12">
            <v>4</v>
          </cell>
          <cell r="AG12">
            <v>1982</v>
          </cell>
          <cell r="AH12">
            <v>216</v>
          </cell>
          <cell r="AI12">
            <v>2194</v>
          </cell>
          <cell r="AJ12">
            <v>969</v>
          </cell>
          <cell r="AK12">
            <v>1042</v>
          </cell>
          <cell r="AL12">
            <v>489</v>
          </cell>
          <cell r="AM12">
            <v>475</v>
          </cell>
        </row>
        <row r="13">
          <cell r="B13" t="str">
            <v>เชียงแสน</v>
          </cell>
          <cell r="C13">
            <v>414</v>
          </cell>
          <cell r="D13">
            <v>327</v>
          </cell>
          <cell r="E13">
            <v>414</v>
          </cell>
          <cell r="F13">
            <v>327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962</v>
          </cell>
          <cell r="L13">
            <v>962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 t="str">
            <v>-</v>
          </cell>
          <cell r="AB13" t="str">
            <v>-</v>
          </cell>
          <cell r="AC13">
            <v>764</v>
          </cell>
          <cell r="AD13">
            <v>764</v>
          </cell>
          <cell r="AE13">
            <v>0</v>
          </cell>
          <cell r="AF13">
            <v>0</v>
          </cell>
          <cell r="AG13">
            <v>764</v>
          </cell>
          <cell r="AH13">
            <v>0</v>
          </cell>
          <cell r="AI13">
            <v>764</v>
          </cell>
          <cell r="AJ13">
            <v>326</v>
          </cell>
          <cell r="AK13">
            <v>244</v>
          </cell>
          <cell r="AL13">
            <v>427</v>
          </cell>
          <cell r="AM13">
            <v>320</v>
          </cell>
        </row>
        <row r="14">
          <cell r="B14" t="str">
            <v>เทิง</v>
          </cell>
          <cell r="C14">
            <v>24642.25</v>
          </cell>
          <cell r="D14">
            <v>24641.75</v>
          </cell>
          <cell r="E14">
            <v>21037.75</v>
          </cell>
          <cell r="F14">
            <v>21037.75</v>
          </cell>
          <cell r="G14">
            <v>42074.5</v>
          </cell>
          <cell r="H14">
            <v>0</v>
          </cell>
          <cell r="I14">
            <v>2000</v>
          </cell>
          <cell r="J14">
            <v>0</v>
          </cell>
          <cell r="K14">
            <v>15200</v>
          </cell>
          <cell r="L14">
            <v>15200</v>
          </cell>
          <cell r="M14">
            <v>15827</v>
          </cell>
          <cell r="N14">
            <v>18088</v>
          </cell>
          <cell r="O14">
            <v>18088</v>
          </cell>
          <cell r="P14">
            <v>9583</v>
          </cell>
          <cell r="Q14">
            <v>26593</v>
          </cell>
          <cell r="R14">
            <v>23.991202821078037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15794</v>
          </cell>
          <cell r="X14">
            <v>15794</v>
          </cell>
          <cell r="Y14">
            <v>9852.0329999999994</v>
          </cell>
          <cell r="Z14">
            <v>20485.004000000001</v>
          </cell>
          <cell r="AA14">
            <v>624</v>
          </cell>
          <cell r="AB14">
            <v>1297</v>
          </cell>
          <cell r="AC14">
            <v>15247</v>
          </cell>
          <cell r="AD14">
            <v>15832</v>
          </cell>
          <cell r="AE14">
            <v>636</v>
          </cell>
          <cell r="AF14">
            <v>51</v>
          </cell>
          <cell r="AG14">
            <v>14701</v>
          </cell>
          <cell r="AH14">
            <v>346</v>
          </cell>
          <cell r="AI14">
            <v>14996</v>
          </cell>
          <cell r="AJ14">
            <v>8585</v>
          </cell>
          <cell r="AK14">
            <v>9223</v>
          </cell>
          <cell r="AL14">
            <v>584</v>
          </cell>
          <cell r="AM14">
            <v>615</v>
          </cell>
        </row>
        <row r="15">
          <cell r="B15" t="str">
            <v>พาน</v>
          </cell>
          <cell r="C15">
            <v>21487</v>
          </cell>
          <cell r="D15">
            <v>21487</v>
          </cell>
          <cell r="E15">
            <v>21442</v>
          </cell>
          <cell r="F15">
            <v>21442</v>
          </cell>
          <cell r="G15">
            <v>11809.6</v>
          </cell>
          <cell r="H15">
            <v>0</v>
          </cell>
          <cell r="I15">
            <v>551</v>
          </cell>
          <cell r="J15">
            <v>0</v>
          </cell>
          <cell r="K15">
            <v>18412</v>
          </cell>
          <cell r="L15">
            <v>18686</v>
          </cell>
          <cell r="M15">
            <v>14585</v>
          </cell>
          <cell r="N15">
            <v>7997</v>
          </cell>
          <cell r="O15">
            <v>7997</v>
          </cell>
          <cell r="P15">
            <v>4207</v>
          </cell>
          <cell r="Q15">
            <v>11787</v>
          </cell>
          <cell r="R15">
            <v>24.177216663708172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7909</v>
          </cell>
          <cell r="X15">
            <v>7997</v>
          </cell>
          <cell r="Y15">
            <v>4543.5510000000004</v>
          </cell>
          <cell r="Z15">
            <v>5328.473</v>
          </cell>
          <cell r="AA15">
            <v>574</v>
          </cell>
          <cell r="AB15">
            <v>666</v>
          </cell>
          <cell r="AC15">
            <v>20143</v>
          </cell>
          <cell r="AD15">
            <v>20383</v>
          </cell>
          <cell r="AE15">
            <v>240</v>
          </cell>
          <cell r="AF15">
            <v>0</v>
          </cell>
          <cell r="AG15">
            <v>20143</v>
          </cell>
          <cell r="AH15">
            <v>0</v>
          </cell>
          <cell r="AI15">
            <v>20143</v>
          </cell>
          <cell r="AJ15">
            <v>11381</v>
          </cell>
          <cell r="AK15">
            <v>11784</v>
          </cell>
          <cell r="AL15">
            <v>565</v>
          </cell>
          <cell r="AM15">
            <v>585</v>
          </cell>
        </row>
        <row r="16">
          <cell r="B16" t="str">
            <v>แม่จัน</v>
          </cell>
          <cell r="C16">
            <v>48</v>
          </cell>
          <cell r="D16">
            <v>48</v>
          </cell>
          <cell r="E16">
            <v>41</v>
          </cell>
          <cell r="F16">
            <v>41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724</v>
          </cell>
          <cell r="L16">
            <v>724</v>
          </cell>
          <cell r="M16">
            <v>0</v>
          </cell>
          <cell r="N16">
            <v>16</v>
          </cell>
          <cell r="O16">
            <v>17</v>
          </cell>
          <cell r="P16">
            <v>12</v>
          </cell>
          <cell r="Q16">
            <v>22</v>
          </cell>
          <cell r="R16">
            <v>16.16904166908887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16</v>
          </cell>
          <cell r="X16">
            <v>16</v>
          </cell>
          <cell r="Y16">
            <v>5.0999999999999996</v>
          </cell>
          <cell r="Z16">
            <v>1.02</v>
          </cell>
          <cell r="AA16">
            <v>319</v>
          </cell>
          <cell r="AB16">
            <v>64</v>
          </cell>
          <cell r="AC16">
            <v>591</v>
          </cell>
          <cell r="AD16">
            <v>591</v>
          </cell>
          <cell r="AE16">
            <v>0</v>
          </cell>
          <cell r="AF16">
            <v>0</v>
          </cell>
          <cell r="AG16">
            <v>591</v>
          </cell>
          <cell r="AH16">
            <v>0</v>
          </cell>
          <cell r="AI16">
            <v>591</v>
          </cell>
          <cell r="AJ16">
            <v>270</v>
          </cell>
          <cell r="AK16">
            <v>57</v>
          </cell>
          <cell r="AL16">
            <v>457</v>
          </cell>
          <cell r="AM16">
            <v>96</v>
          </cell>
        </row>
        <row r="17">
          <cell r="B17" t="str">
            <v>แม่สรวย</v>
          </cell>
          <cell r="C17">
            <v>33520</v>
          </cell>
          <cell r="D17">
            <v>36971</v>
          </cell>
          <cell r="E17">
            <v>30331</v>
          </cell>
          <cell r="F17">
            <v>28978</v>
          </cell>
          <cell r="G17">
            <v>7958.15</v>
          </cell>
          <cell r="H17">
            <v>0</v>
          </cell>
          <cell r="I17">
            <v>262</v>
          </cell>
          <cell r="J17">
            <v>0</v>
          </cell>
          <cell r="K17">
            <v>35205</v>
          </cell>
          <cell r="L17">
            <v>34919</v>
          </cell>
          <cell r="M17">
            <v>24029</v>
          </cell>
          <cell r="N17">
            <v>54421</v>
          </cell>
          <cell r="O17">
            <v>54417</v>
          </cell>
          <cell r="P17">
            <v>0</v>
          </cell>
          <cell r="Q17">
            <v>122655</v>
          </cell>
          <cell r="R17">
            <v>63.979104608289703</v>
          </cell>
          <cell r="S17">
            <v>0</v>
          </cell>
          <cell r="T17">
            <v>0</v>
          </cell>
          <cell r="U17">
            <v>4</v>
          </cell>
          <cell r="V17">
            <v>120</v>
          </cell>
          <cell r="W17">
            <v>48292</v>
          </cell>
          <cell r="X17">
            <v>48877</v>
          </cell>
          <cell r="Y17">
            <v>12409.109</v>
          </cell>
          <cell r="Z17">
            <v>42685.012000000002</v>
          </cell>
          <cell r="AA17">
            <v>257</v>
          </cell>
          <cell r="AB17">
            <v>873</v>
          </cell>
          <cell r="AC17">
            <v>34570</v>
          </cell>
          <cell r="AD17">
            <v>34540</v>
          </cell>
          <cell r="AE17">
            <v>0</v>
          </cell>
          <cell r="AF17">
            <v>30</v>
          </cell>
          <cell r="AG17">
            <v>31297</v>
          </cell>
          <cell r="AH17">
            <v>3273</v>
          </cell>
          <cell r="AI17">
            <v>34540</v>
          </cell>
          <cell r="AJ17">
            <v>10829</v>
          </cell>
          <cell r="AK17">
            <v>26734</v>
          </cell>
          <cell r="AL17">
            <v>346</v>
          </cell>
          <cell r="AM17">
            <v>774</v>
          </cell>
        </row>
        <row r="18">
          <cell r="B18" t="str">
            <v>แม่สาย</v>
          </cell>
          <cell r="C18">
            <v>47</v>
          </cell>
          <cell r="D18">
            <v>47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 t="str">
            <v/>
          </cell>
          <cell r="J18" t="str">
            <v/>
          </cell>
          <cell r="K18">
            <v>61</v>
          </cell>
          <cell r="L18">
            <v>61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 t="str">
            <v>-</v>
          </cell>
          <cell r="AB18" t="str">
            <v>-</v>
          </cell>
          <cell r="AC18">
            <v>30</v>
          </cell>
          <cell r="AD18">
            <v>30</v>
          </cell>
          <cell r="AE18">
            <v>0</v>
          </cell>
          <cell r="AF18">
            <v>0</v>
          </cell>
          <cell r="AG18">
            <v>30</v>
          </cell>
          <cell r="AH18">
            <v>0</v>
          </cell>
          <cell r="AI18">
            <v>30</v>
          </cell>
          <cell r="AJ18">
            <v>10</v>
          </cell>
          <cell r="AK18">
            <v>6</v>
          </cell>
          <cell r="AL18">
            <v>325</v>
          </cell>
          <cell r="AM18">
            <v>200</v>
          </cell>
        </row>
        <row r="19">
          <cell r="B19" t="str">
            <v>เวียงป่าเป้า</v>
          </cell>
          <cell r="C19">
            <v>6770</v>
          </cell>
          <cell r="D19">
            <v>6770</v>
          </cell>
          <cell r="E19">
            <v>5292</v>
          </cell>
          <cell r="F19">
            <v>5292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6044</v>
          </cell>
          <cell r="L19">
            <v>6044</v>
          </cell>
          <cell r="M19">
            <v>4363</v>
          </cell>
          <cell r="N19">
            <v>16707</v>
          </cell>
          <cell r="O19">
            <v>16838</v>
          </cell>
          <cell r="P19">
            <v>0</v>
          </cell>
          <cell r="Q19">
            <v>46462</v>
          </cell>
          <cell r="R19">
            <v>89.76397023957324</v>
          </cell>
          <cell r="S19">
            <v>131</v>
          </cell>
          <cell r="T19">
            <v>219</v>
          </cell>
          <cell r="U19">
            <v>0</v>
          </cell>
          <cell r="V19">
            <v>0</v>
          </cell>
          <cell r="W19">
            <v>14272</v>
          </cell>
          <cell r="X19">
            <v>14366</v>
          </cell>
          <cell r="Y19">
            <v>5809.8909999999996</v>
          </cell>
          <cell r="Z19">
            <v>6050.1580000000004</v>
          </cell>
          <cell r="AA19">
            <v>407</v>
          </cell>
          <cell r="AB19">
            <v>421</v>
          </cell>
          <cell r="AC19">
            <v>5709</v>
          </cell>
          <cell r="AD19">
            <v>5735</v>
          </cell>
          <cell r="AE19">
            <v>31</v>
          </cell>
          <cell r="AF19">
            <v>5</v>
          </cell>
          <cell r="AG19">
            <v>5709</v>
          </cell>
          <cell r="AH19">
            <v>0</v>
          </cell>
          <cell r="AI19">
            <v>5704</v>
          </cell>
          <cell r="AJ19">
            <v>3071</v>
          </cell>
          <cell r="AK19">
            <v>2544</v>
          </cell>
          <cell r="AL19">
            <v>538</v>
          </cell>
          <cell r="AM19">
            <v>446</v>
          </cell>
        </row>
        <row r="20">
          <cell r="B20" t="str">
            <v>ป่าแดด</v>
          </cell>
          <cell r="C20">
            <v>33268</v>
          </cell>
          <cell r="D20">
            <v>33268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 t="str">
            <v/>
          </cell>
          <cell r="J20" t="str">
            <v/>
          </cell>
          <cell r="K20">
            <v>14864</v>
          </cell>
          <cell r="L20">
            <v>15111</v>
          </cell>
          <cell r="M20">
            <v>9618</v>
          </cell>
          <cell r="N20">
            <v>31034</v>
          </cell>
          <cell r="O20">
            <v>31307</v>
          </cell>
          <cell r="P20">
            <v>0</v>
          </cell>
          <cell r="Q20">
            <v>69105</v>
          </cell>
          <cell r="R20">
            <v>61.598289661543468</v>
          </cell>
          <cell r="S20">
            <v>273</v>
          </cell>
          <cell r="T20">
            <v>0</v>
          </cell>
          <cell r="U20">
            <v>0</v>
          </cell>
          <cell r="V20">
            <v>168</v>
          </cell>
          <cell r="W20">
            <v>30697</v>
          </cell>
          <cell r="X20">
            <v>30697</v>
          </cell>
          <cell r="Y20">
            <v>28614.026000000002</v>
          </cell>
          <cell r="Z20">
            <v>60484.9</v>
          </cell>
          <cell r="AA20">
            <v>932</v>
          </cell>
          <cell r="AB20">
            <v>1970</v>
          </cell>
          <cell r="AC20">
            <v>16325</v>
          </cell>
          <cell r="AD20">
            <v>16367</v>
          </cell>
          <cell r="AE20">
            <v>42</v>
          </cell>
          <cell r="AF20">
            <v>0</v>
          </cell>
          <cell r="AG20">
            <v>16251</v>
          </cell>
          <cell r="AH20">
            <v>53</v>
          </cell>
          <cell r="AI20">
            <v>16304</v>
          </cell>
          <cell r="AJ20">
            <v>8093</v>
          </cell>
          <cell r="AK20">
            <v>8445</v>
          </cell>
          <cell r="AL20">
            <v>498</v>
          </cell>
          <cell r="AM20">
            <v>518</v>
          </cell>
        </row>
        <row r="21">
          <cell r="B21" t="str">
            <v>เวียงชัย</v>
          </cell>
          <cell r="C21">
            <v>3474</v>
          </cell>
          <cell r="D21">
            <v>3474</v>
          </cell>
          <cell r="E21">
            <v>2605</v>
          </cell>
          <cell r="F21">
            <v>2605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3561</v>
          </cell>
          <cell r="L21">
            <v>3561</v>
          </cell>
          <cell r="M21">
            <v>14697</v>
          </cell>
          <cell r="N21">
            <v>807</v>
          </cell>
          <cell r="O21">
            <v>806</v>
          </cell>
          <cell r="P21">
            <v>0</v>
          </cell>
          <cell r="Q21">
            <v>2283</v>
          </cell>
          <cell r="R21">
            <v>93.482689562874384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776</v>
          </cell>
          <cell r="X21">
            <v>776</v>
          </cell>
          <cell r="Y21">
            <v>674.67</v>
          </cell>
          <cell r="Z21">
            <v>785.61</v>
          </cell>
          <cell r="AA21">
            <v>869</v>
          </cell>
          <cell r="AB21">
            <v>1012</v>
          </cell>
          <cell r="AC21">
            <v>3573</v>
          </cell>
          <cell r="AD21">
            <v>3573</v>
          </cell>
          <cell r="AE21">
            <v>0</v>
          </cell>
          <cell r="AF21">
            <v>0</v>
          </cell>
          <cell r="AG21">
            <v>3573</v>
          </cell>
          <cell r="AH21">
            <v>0</v>
          </cell>
          <cell r="AI21">
            <v>3573</v>
          </cell>
          <cell r="AJ21">
            <v>1815</v>
          </cell>
          <cell r="AK21">
            <v>2115</v>
          </cell>
          <cell r="AL21">
            <v>508</v>
          </cell>
          <cell r="AM21">
            <v>592</v>
          </cell>
        </row>
        <row r="22">
          <cell r="B22" t="str">
            <v>พญาเม็งราย</v>
          </cell>
          <cell r="C22">
            <v>14132</v>
          </cell>
          <cell r="D22">
            <v>14132</v>
          </cell>
          <cell r="E22">
            <v>11037</v>
          </cell>
          <cell r="F22">
            <v>11037</v>
          </cell>
          <cell r="G22">
            <v>1066</v>
          </cell>
          <cell r="H22">
            <v>0</v>
          </cell>
          <cell r="I22">
            <v>97</v>
          </cell>
          <cell r="J22">
            <v>0</v>
          </cell>
          <cell r="K22">
            <v>12831</v>
          </cell>
          <cell r="L22">
            <v>12831</v>
          </cell>
          <cell r="M22">
            <v>12828</v>
          </cell>
          <cell r="N22">
            <v>19368</v>
          </cell>
          <cell r="O22">
            <v>19368</v>
          </cell>
          <cell r="P22">
            <v>6428</v>
          </cell>
          <cell r="Q22">
            <v>32308</v>
          </cell>
          <cell r="R22">
            <v>34.087400586553969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18656</v>
          </cell>
          <cell r="X22">
            <v>18656</v>
          </cell>
          <cell r="Y22">
            <v>6040.9080000000004</v>
          </cell>
          <cell r="Z22">
            <v>12448.092000000001</v>
          </cell>
          <cell r="AA22">
            <v>324</v>
          </cell>
          <cell r="AB22">
            <v>667</v>
          </cell>
          <cell r="AC22">
            <v>12585</v>
          </cell>
          <cell r="AD22">
            <v>12713</v>
          </cell>
          <cell r="AE22">
            <v>135</v>
          </cell>
          <cell r="AF22">
            <v>7</v>
          </cell>
          <cell r="AG22">
            <v>11938</v>
          </cell>
          <cell r="AH22">
            <v>368</v>
          </cell>
          <cell r="AI22">
            <v>12299</v>
          </cell>
          <cell r="AJ22">
            <v>7211</v>
          </cell>
          <cell r="AK22">
            <v>8203</v>
          </cell>
          <cell r="AL22">
            <v>604</v>
          </cell>
          <cell r="AM22">
            <v>667</v>
          </cell>
        </row>
        <row r="23">
          <cell r="B23" t="str">
            <v>เวียงแก่น</v>
          </cell>
          <cell r="C23">
            <v>2302</v>
          </cell>
          <cell r="D23">
            <v>2302</v>
          </cell>
          <cell r="E23">
            <v>2206</v>
          </cell>
          <cell r="F23">
            <v>2206</v>
          </cell>
          <cell r="G23">
            <v>388.5</v>
          </cell>
          <cell r="H23">
            <v>0</v>
          </cell>
          <cell r="I23">
            <v>176</v>
          </cell>
          <cell r="J23">
            <v>0</v>
          </cell>
          <cell r="K23">
            <v>5536</v>
          </cell>
          <cell r="L23">
            <v>4629</v>
          </cell>
          <cell r="M23">
            <v>3711</v>
          </cell>
          <cell r="N23">
            <v>11145</v>
          </cell>
          <cell r="O23">
            <v>11145</v>
          </cell>
          <cell r="P23">
            <v>0</v>
          </cell>
          <cell r="Q23">
            <v>31714</v>
          </cell>
          <cell r="R23">
            <v>94.164521022885424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11145</v>
          </cell>
          <cell r="X23">
            <v>11145</v>
          </cell>
          <cell r="Y23">
            <v>3734.183</v>
          </cell>
          <cell r="Z23">
            <v>9532.5779999999995</v>
          </cell>
          <cell r="AA23">
            <v>335</v>
          </cell>
          <cell r="AB23">
            <v>855</v>
          </cell>
          <cell r="AC23">
            <v>2225</v>
          </cell>
          <cell r="AD23">
            <v>2210</v>
          </cell>
          <cell r="AE23">
            <v>5</v>
          </cell>
          <cell r="AF23">
            <v>20</v>
          </cell>
          <cell r="AG23">
            <v>1847</v>
          </cell>
          <cell r="AH23">
            <v>0</v>
          </cell>
          <cell r="AI23">
            <v>1827</v>
          </cell>
          <cell r="AJ23">
            <v>700</v>
          </cell>
          <cell r="AK23">
            <v>1562</v>
          </cell>
          <cell r="AL23">
            <v>379</v>
          </cell>
          <cell r="AM23">
            <v>855</v>
          </cell>
        </row>
        <row r="24">
          <cell r="B24" t="str">
            <v>ขุนตาล</v>
          </cell>
          <cell r="C24">
            <v>6147</v>
          </cell>
          <cell r="D24">
            <v>6147</v>
          </cell>
          <cell r="E24">
            <v>6147</v>
          </cell>
          <cell r="F24">
            <v>6147</v>
          </cell>
          <cell r="G24">
            <v>764.75</v>
          </cell>
          <cell r="H24">
            <v>0</v>
          </cell>
          <cell r="I24">
            <v>124</v>
          </cell>
          <cell r="J24">
            <v>0</v>
          </cell>
          <cell r="K24">
            <v>4414</v>
          </cell>
          <cell r="L24">
            <v>5044</v>
          </cell>
          <cell r="M24">
            <v>2904</v>
          </cell>
          <cell r="N24">
            <v>9752</v>
          </cell>
          <cell r="O24">
            <v>9752</v>
          </cell>
          <cell r="P24">
            <v>80</v>
          </cell>
          <cell r="Q24">
            <v>19424</v>
          </cell>
          <cell r="R24">
            <v>50.602752894060352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8325</v>
          </cell>
          <cell r="X24">
            <v>8325</v>
          </cell>
          <cell r="Y24">
            <v>7832.8019999999997</v>
          </cell>
          <cell r="Z24">
            <v>7168.1779999999999</v>
          </cell>
          <cell r="AA24">
            <v>941</v>
          </cell>
          <cell r="AB24">
            <v>861</v>
          </cell>
          <cell r="AC24">
            <v>6553</v>
          </cell>
          <cell r="AD24">
            <v>6572</v>
          </cell>
          <cell r="AE24">
            <v>25</v>
          </cell>
          <cell r="AF24">
            <v>6</v>
          </cell>
          <cell r="AG24">
            <v>5934</v>
          </cell>
          <cell r="AH24">
            <v>82</v>
          </cell>
          <cell r="AI24">
            <v>6010</v>
          </cell>
          <cell r="AJ24">
            <v>3465</v>
          </cell>
          <cell r="AK24">
            <v>3209</v>
          </cell>
          <cell r="AL24">
            <v>584</v>
          </cell>
          <cell r="AM24">
            <v>534</v>
          </cell>
        </row>
        <row r="25">
          <cell r="B25" t="str">
            <v>แม่ฟ้าหลวง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 t="str">
            <v/>
          </cell>
          <cell r="J25" t="str">
            <v/>
          </cell>
          <cell r="K25">
            <v>55</v>
          </cell>
          <cell r="L25">
            <v>55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 t="str">
            <v>-</v>
          </cell>
          <cell r="AB25" t="str">
            <v>-</v>
          </cell>
          <cell r="AC25">
            <v>51</v>
          </cell>
          <cell r="AD25">
            <v>51</v>
          </cell>
          <cell r="AE25">
            <v>0</v>
          </cell>
          <cell r="AF25">
            <v>0</v>
          </cell>
          <cell r="AG25">
            <v>51</v>
          </cell>
          <cell r="AH25">
            <v>0</v>
          </cell>
          <cell r="AI25">
            <v>51</v>
          </cell>
          <cell r="AJ25">
            <v>25</v>
          </cell>
          <cell r="AK25">
            <v>22</v>
          </cell>
          <cell r="AL25">
            <v>494</v>
          </cell>
          <cell r="AM25">
            <v>424</v>
          </cell>
        </row>
        <row r="26">
          <cell r="B26" t="str">
            <v>แม่ลาว</v>
          </cell>
          <cell r="C26">
            <v>933</v>
          </cell>
          <cell r="D26">
            <v>900</v>
          </cell>
          <cell r="E26">
            <v>640</v>
          </cell>
          <cell r="F26">
            <v>607</v>
          </cell>
          <cell r="G26">
            <v>244</v>
          </cell>
          <cell r="H26">
            <v>0</v>
          </cell>
          <cell r="I26">
            <v>381</v>
          </cell>
          <cell r="J26">
            <v>0</v>
          </cell>
          <cell r="K26">
            <v>667.75</v>
          </cell>
          <cell r="L26">
            <v>667.75</v>
          </cell>
          <cell r="M26">
            <v>0</v>
          </cell>
          <cell r="N26">
            <v>86</v>
          </cell>
          <cell r="O26">
            <v>86</v>
          </cell>
          <cell r="P26">
            <v>0</v>
          </cell>
          <cell r="Q26">
            <v>228</v>
          </cell>
          <cell r="R26">
            <v>84.196914256820421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84</v>
          </cell>
          <cell r="X26">
            <v>84</v>
          </cell>
          <cell r="Y26">
            <v>27.945</v>
          </cell>
          <cell r="Z26">
            <v>67.905000000000001</v>
          </cell>
          <cell r="AA26">
            <v>333</v>
          </cell>
          <cell r="AB26">
            <v>808</v>
          </cell>
          <cell r="AC26">
            <v>640</v>
          </cell>
          <cell r="AD26">
            <v>640</v>
          </cell>
          <cell r="AE26">
            <v>0</v>
          </cell>
          <cell r="AF26">
            <v>0</v>
          </cell>
          <cell r="AG26">
            <v>640</v>
          </cell>
          <cell r="AH26">
            <v>0</v>
          </cell>
          <cell r="AI26">
            <v>640</v>
          </cell>
          <cell r="AJ26">
            <v>323</v>
          </cell>
          <cell r="AK26">
            <v>389</v>
          </cell>
          <cell r="AL26">
            <v>504</v>
          </cell>
          <cell r="AM26">
            <v>608</v>
          </cell>
        </row>
        <row r="27">
          <cell r="B27" t="str">
            <v>เวียงเชียงรุ้ง</v>
          </cell>
          <cell r="C27">
            <v>1811</v>
          </cell>
          <cell r="D27">
            <v>1811</v>
          </cell>
          <cell r="E27">
            <v>1524</v>
          </cell>
          <cell r="F27">
            <v>1524</v>
          </cell>
          <cell r="G27">
            <v>2552.6089999999999</v>
          </cell>
          <cell r="H27">
            <v>0</v>
          </cell>
          <cell r="I27">
            <v>1675</v>
          </cell>
          <cell r="J27">
            <v>0</v>
          </cell>
          <cell r="K27">
            <v>3828</v>
          </cell>
          <cell r="L27">
            <v>3256</v>
          </cell>
          <cell r="M27">
            <v>1344</v>
          </cell>
          <cell r="N27">
            <v>774</v>
          </cell>
          <cell r="O27">
            <v>774</v>
          </cell>
          <cell r="P27">
            <v>0</v>
          </cell>
          <cell r="Q27">
            <v>1617</v>
          </cell>
          <cell r="R27">
            <v>55.590849960231822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774</v>
          </cell>
          <cell r="X27">
            <v>774</v>
          </cell>
          <cell r="Y27">
            <v>319.53899999999999</v>
          </cell>
          <cell r="Z27">
            <v>296.33999999999997</v>
          </cell>
          <cell r="AA27">
            <v>413</v>
          </cell>
          <cell r="AB27">
            <v>383</v>
          </cell>
          <cell r="AC27">
            <v>2865</v>
          </cell>
          <cell r="AD27">
            <v>2865</v>
          </cell>
          <cell r="AE27">
            <v>0</v>
          </cell>
          <cell r="AF27">
            <v>0</v>
          </cell>
          <cell r="AG27">
            <v>2536</v>
          </cell>
          <cell r="AH27">
            <v>64</v>
          </cell>
          <cell r="AI27">
            <v>2600</v>
          </cell>
          <cell r="AJ27">
            <v>910</v>
          </cell>
          <cell r="AK27">
            <v>866</v>
          </cell>
          <cell r="AL27">
            <v>359</v>
          </cell>
          <cell r="AM27">
            <v>333</v>
          </cell>
        </row>
        <row r="28">
          <cell r="B28" t="str">
            <v>ดอยหลวง</v>
          </cell>
          <cell r="C28">
            <v>559</v>
          </cell>
          <cell r="D28">
            <v>559</v>
          </cell>
          <cell r="E28">
            <v>426</v>
          </cell>
          <cell r="F28">
            <v>426</v>
          </cell>
          <cell r="G28">
            <v>446</v>
          </cell>
          <cell r="H28">
            <v>0</v>
          </cell>
          <cell r="I28">
            <v>1047</v>
          </cell>
          <cell r="J28">
            <v>0</v>
          </cell>
          <cell r="K28">
            <v>1288</v>
          </cell>
          <cell r="L28">
            <v>1078</v>
          </cell>
          <cell r="M28">
            <v>0</v>
          </cell>
          <cell r="N28">
            <v>158</v>
          </cell>
          <cell r="O28">
            <v>157</v>
          </cell>
          <cell r="P28">
            <v>0</v>
          </cell>
          <cell r="Q28">
            <v>434</v>
          </cell>
          <cell r="R28">
            <v>89.912517160371607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53</v>
          </cell>
          <cell r="X28">
            <v>53</v>
          </cell>
          <cell r="Y28">
            <v>14.55</v>
          </cell>
          <cell r="Z28">
            <v>40.200000000000003</v>
          </cell>
          <cell r="AA28">
            <v>275</v>
          </cell>
          <cell r="AB28">
            <v>758</v>
          </cell>
          <cell r="AC28">
            <v>560</v>
          </cell>
          <cell r="AD28">
            <v>560</v>
          </cell>
          <cell r="AE28">
            <v>0</v>
          </cell>
          <cell r="AF28">
            <v>0</v>
          </cell>
          <cell r="AG28">
            <v>560</v>
          </cell>
          <cell r="AH28">
            <v>0</v>
          </cell>
          <cell r="AI28">
            <v>560</v>
          </cell>
          <cell r="AJ28">
            <v>241</v>
          </cell>
          <cell r="AK28">
            <v>424</v>
          </cell>
          <cell r="AL28">
            <v>430</v>
          </cell>
          <cell r="AM28">
            <v>758</v>
          </cell>
        </row>
        <row r="29">
          <cell r="B29" t="str">
            <v>พะเยา</v>
          </cell>
          <cell r="C29">
            <v>58767.5</v>
          </cell>
          <cell r="D29">
            <v>59364.5</v>
          </cell>
          <cell r="E29">
            <v>54946.25</v>
          </cell>
          <cell r="F29">
            <v>54745.25</v>
          </cell>
          <cell r="G29">
            <v>29421.960999999999</v>
          </cell>
          <cell r="H29">
            <v>0</v>
          </cell>
          <cell r="I29">
            <v>535</v>
          </cell>
          <cell r="J29">
            <v>0</v>
          </cell>
          <cell r="K29">
            <v>60287</v>
          </cell>
          <cell r="L29">
            <v>58634</v>
          </cell>
          <cell r="M29">
            <v>36731</v>
          </cell>
          <cell r="N29">
            <v>34490</v>
          </cell>
          <cell r="O29">
            <v>35262</v>
          </cell>
          <cell r="P29">
            <v>9522</v>
          </cell>
          <cell r="Q29">
            <v>67389</v>
          </cell>
          <cell r="R29">
            <v>14.63997</v>
          </cell>
          <cell r="S29">
            <v>794</v>
          </cell>
          <cell r="T29">
            <v>266</v>
          </cell>
          <cell r="U29">
            <v>25</v>
          </cell>
          <cell r="V29">
            <v>136</v>
          </cell>
          <cell r="W29">
            <v>31438</v>
          </cell>
          <cell r="X29">
            <v>30220</v>
          </cell>
          <cell r="Y29">
            <v>30375.819</v>
          </cell>
          <cell r="Z29">
            <v>29338.843999999997</v>
          </cell>
          <cell r="AA29">
            <v>966</v>
          </cell>
          <cell r="AB29">
            <v>971</v>
          </cell>
          <cell r="AC29">
            <v>59376</v>
          </cell>
          <cell r="AD29">
            <v>60549</v>
          </cell>
          <cell r="AE29">
            <v>1255</v>
          </cell>
          <cell r="AF29">
            <v>82</v>
          </cell>
          <cell r="AG29">
            <v>57634</v>
          </cell>
          <cell r="AH29">
            <v>10</v>
          </cell>
          <cell r="AI29">
            <v>57562</v>
          </cell>
          <cell r="AJ29">
            <v>29902</v>
          </cell>
          <cell r="AK29">
            <v>31396</v>
          </cell>
          <cell r="AL29">
            <v>519</v>
          </cell>
          <cell r="AM29">
            <v>545</v>
          </cell>
        </row>
        <row r="30">
          <cell r="B30" t="str">
            <v>เมืองพะเยา</v>
          </cell>
          <cell r="C30">
            <v>2978.25</v>
          </cell>
          <cell r="D30">
            <v>2978.25</v>
          </cell>
          <cell r="E30">
            <v>2953.25</v>
          </cell>
          <cell r="F30">
            <v>2953.25</v>
          </cell>
          <cell r="G30">
            <v>490</v>
          </cell>
          <cell r="H30">
            <v>0</v>
          </cell>
          <cell r="I30">
            <v>166</v>
          </cell>
          <cell r="J30">
            <v>0</v>
          </cell>
          <cell r="K30">
            <v>7561</v>
          </cell>
          <cell r="L30">
            <v>5802</v>
          </cell>
          <cell r="M30">
            <v>2192</v>
          </cell>
          <cell r="N30">
            <v>813</v>
          </cell>
          <cell r="O30">
            <v>808</v>
          </cell>
          <cell r="P30">
            <v>0</v>
          </cell>
          <cell r="Q30">
            <v>2299</v>
          </cell>
          <cell r="R30">
            <v>94.171506695561789</v>
          </cell>
          <cell r="S30">
            <v>0</v>
          </cell>
          <cell r="T30">
            <v>6</v>
          </cell>
          <cell r="U30">
            <v>6</v>
          </cell>
          <cell r="V30">
            <v>0</v>
          </cell>
          <cell r="W30">
            <v>706</v>
          </cell>
          <cell r="X30">
            <v>700</v>
          </cell>
          <cell r="Y30">
            <v>708.82100000000003</v>
          </cell>
          <cell r="Z30">
            <v>729.89200000000005</v>
          </cell>
          <cell r="AA30">
            <v>1004</v>
          </cell>
          <cell r="AB30">
            <v>1043</v>
          </cell>
          <cell r="AC30">
            <v>3650</v>
          </cell>
          <cell r="AD30">
            <v>3736</v>
          </cell>
          <cell r="AE30">
            <v>122</v>
          </cell>
          <cell r="AF30">
            <v>36</v>
          </cell>
          <cell r="AG30">
            <v>3037</v>
          </cell>
          <cell r="AH30">
            <v>0</v>
          </cell>
          <cell r="AI30">
            <v>3001</v>
          </cell>
          <cell r="AJ30">
            <v>583</v>
          </cell>
          <cell r="AK30">
            <v>729</v>
          </cell>
          <cell r="AL30">
            <v>192</v>
          </cell>
          <cell r="AM30">
            <v>243</v>
          </cell>
        </row>
        <row r="31">
          <cell r="B31" t="str">
            <v>แม่ใจ</v>
          </cell>
          <cell r="C31">
            <v>2681</v>
          </cell>
          <cell r="D31">
            <v>2681</v>
          </cell>
          <cell r="E31">
            <v>2680</v>
          </cell>
          <cell r="F31">
            <v>2680</v>
          </cell>
          <cell r="G31">
            <v>834</v>
          </cell>
          <cell r="H31">
            <v>0</v>
          </cell>
          <cell r="I31">
            <v>311</v>
          </cell>
          <cell r="J31">
            <v>0</v>
          </cell>
          <cell r="K31">
            <v>3580</v>
          </cell>
          <cell r="L31">
            <v>3154</v>
          </cell>
          <cell r="M31">
            <v>148</v>
          </cell>
          <cell r="N31">
            <v>277</v>
          </cell>
          <cell r="O31">
            <v>276</v>
          </cell>
          <cell r="P31">
            <v>0</v>
          </cell>
          <cell r="Q31">
            <v>732</v>
          </cell>
          <cell r="R31">
            <v>84.245820767754992</v>
          </cell>
          <cell r="S31">
            <v>0</v>
          </cell>
          <cell r="T31">
            <v>0</v>
          </cell>
          <cell r="U31">
            <v>0</v>
          </cell>
          <cell r="V31">
            <v>5</v>
          </cell>
          <cell r="W31">
            <v>277</v>
          </cell>
          <cell r="X31">
            <v>277</v>
          </cell>
          <cell r="Y31">
            <v>223.375</v>
          </cell>
          <cell r="Z31">
            <v>112.095</v>
          </cell>
          <cell r="AA31">
            <v>806</v>
          </cell>
          <cell r="AB31">
            <v>405</v>
          </cell>
          <cell r="AC31">
            <v>2174</v>
          </cell>
          <cell r="AD31">
            <v>2174</v>
          </cell>
          <cell r="AE31">
            <v>0</v>
          </cell>
          <cell r="AF31">
            <v>0</v>
          </cell>
          <cell r="AG31">
            <v>2173</v>
          </cell>
          <cell r="AH31">
            <v>0</v>
          </cell>
          <cell r="AI31">
            <v>2173</v>
          </cell>
          <cell r="AJ31">
            <v>661</v>
          </cell>
          <cell r="AK31">
            <v>445</v>
          </cell>
          <cell r="AL31">
            <v>304</v>
          </cell>
          <cell r="AM31">
            <v>205</v>
          </cell>
        </row>
        <row r="32">
          <cell r="B32" t="str">
            <v>ดอกคำใต้</v>
          </cell>
          <cell r="C32">
            <v>7161.75</v>
          </cell>
          <cell r="D32">
            <v>7145.75</v>
          </cell>
          <cell r="E32">
            <v>7145.75</v>
          </cell>
          <cell r="F32">
            <v>7129.75</v>
          </cell>
          <cell r="G32">
            <v>4087.2310000000002</v>
          </cell>
          <cell r="H32">
            <v>0</v>
          </cell>
          <cell r="I32">
            <v>572</v>
          </cell>
          <cell r="J32">
            <v>0</v>
          </cell>
          <cell r="K32">
            <v>7975</v>
          </cell>
          <cell r="L32">
            <v>7975</v>
          </cell>
          <cell r="M32">
            <v>7029</v>
          </cell>
          <cell r="N32">
            <v>4489</v>
          </cell>
          <cell r="O32">
            <v>4668</v>
          </cell>
          <cell r="P32">
            <v>0</v>
          </cell>
          <cell r="Q32">
            <v>13426</v>
          </cell>
          <cell r="R32">
            <v>95.725664592709379</v>
          </cell>
          <cell r="S32">
            <v>178</v>
          </cell>
          <cell r="T32">
            <v>16</v>
          </cell>
          <cell r="U32">
            <v>0</v>
          </cell>
          <cell r="V32">
            <v>0</v>
          </cell>
          <cell r="W32">
            <v>4400</v>
          </cell>
          <cell r="X32">
            <v>4400</v>
          </cell>
          <cell r="Y32">
            <v>6005.1719999999996</v>
          </cell>
          <cell r="Z32">
            <v>4614.2849999999999</v>
          </cell>
          <cell r="AA32">
            <v>1365</v>
          </cell>
          <cell r="AB32">
            <v>1049</v>
          </cell>
          <cell r="AC32">
            <v>7834</v>
          </cell>
          <cell r="AD32">
            <v>8115</v>
          </cell>
          <cell r="AE32">
            <v>281</v>
          </cell>
          <cell r="AF32">
            <v>0</v>
          </cell>
          <cell r="AG32">
            <v>7834</v>
          </cell>
          <cell r="AH32">
            <v>0</v>
          </cell>
          <cell r="AI32">
            <v>7834</v>
          </cell>
          <cell r="AJ32">
            <v>3102</v>
          </cell>
          <cell r="AK32">
            <v>3572</v>
          </cell>
          <cell r="AL32">
            <v>396</v>
          </cell>
          <cell r="AM32">
            <v>456</v>
          </cell>
        </row>
        <row r="33">
          <cell r="B33" t="str">
            <v>จุน</v>
          </cell>
          <cell r="C33">
            <v>8013</v>
          </cell>
          <cell r="D33">
            <v>8013</v>
          </cell>
          <cell r="E33">
            <v>8013</v>
          </cell>
          <cell r="F33">
            <v>8013</v>
          </cell>
          <cell r="G33">
            <v>5833.8</v>
          </cell>
          <cell r="H33">
            <v>0</v>
          </cell>
          <cell r="I33">
            <v>728</v>
          </cell>
          <cell r="J33">
            <v>0</v>
          </cell>
          <cell r="K33">
            <v>8657</v>
          </cell>
          <cell r="L33">
            <v>7639</v>
          </cell>
          <cell r="M33">
            <v>8290</v>
          </cell>
          <cell r="N33">
            <v>3390</v>
          </cell>
          <cell r="O33">
            <v>3408</v>
          </cell>
          <cell r="P33">
            <v>241</v>
          </cell>
          <cell r="Q33">
            <v>6575</v>
          </cell>
          <cell r="R33">
            <v>47.413391536857482</v>
          </cell>
          <cell r="S33">
            <v>17</v>
          </cell>
          <cell r="T33">
            <v>7</v>
          </cell>
          <cell r="U33">
            <v>0</v>
          </cell>
          <cell r="V33">
            <v>0</v>
          </cell>
          <cell r="W33">
            <v>2877</v>
          </cell>
          <cell r="X33">
            <v>2877</v>
          </cell>
          <cell r="Y33">
            <v>3954.1959999999999</v>
          </cell>
          <cell r="Z33">
            <v>2923.8649999999998</v>
          </cell>
          <cell r="AA33">
            <v>1374</v>
          </cell>
          <cell r="AB33">
            <v>1016</v>
          </cell>
          <cell r="AC33">
            <v>8399</v>
          </cell>
          <cell r="AD33">
            <v>8416</v>
          </cell>
          <cell r="AE33">
            <v>17</v>
          </cell>
          <cell r="AF33">
            <v>0</v>
          </cell>
          <cell r="AG33">
            <v>7803</v>
          </cell>
          <cell r="AH33">
            <v>0</v>
          </cell>
          <cell r="AI33">
            <v>7803</v>
          </cell>
          <cell r="AJ33">
            <v>2364</v>
          </cell>
          <cell r="AK33">
            <v>1748</v>
          </cell>
          <cell r="AL33">
            <v>303</v>
          </cell>
          <cell r="AM33">
            <v>224</v>
          </cell>
        </row>
        <row r="34">
          <cell r="B34" t="str">
            <v>ปง</v>
          </cell>
          <cell r="C34">
            <v>2898</v>
          </cell>
          <cell r="D34">
            <v>2669</v>
          </cell>
          <cell r="E34">
            <v>2628</v>
          </cell>
          <cell r="F34">
            <v>2443</v>
          </cell>
          <cell r="G34">
            <v>711.2</v>
          </cell>
          <cell r="H34">
            <v>0</v>
          </cell>
          <cell r="I34">
            <v>271</v>
          </cell>
          <cell r="J34">
            <v>0</v>
          </cell>
          <cell r="K34">
            <v>1978</v>
          </cell>
          <cell r="L34">
            <v>3505</v>
          </cell>
          <cell r="M34">
            <v>1624</v>
          </cell>
          <cell r="N34">
            <v>2460</v>
          </cell>
          <cell r="O34">
            <v>2453</v>
          </cell>
          <cell r="P34">
            <v>81</v>
          </cell>
          <cell r="Q34">
            <v>4825</v>
          </cell>
          <cell r="R34">
            <v>49.342875841061669</v>
          </cell>
          <cell r="S34">
            <v>0</v>
          </cell>
          <cell r="T34">
            <v>88</v>
          </cell>
          <cell r="U34">
            <v>8</v>
          </cell>
          <cell r="V34">
            <v>123</v>
          </cell>
          <cell r="W34">
            <v>1756</v>
          </cell>
          <cell r="X34">
            <v>1782</v>
          </cell>
          <cell r="Y34">
            <v>1635.1659999999999</v>
          </cell>
          <cell r="Z34">
            <v>1477.4290000000001</v>
          </cell>
          <cell r="AA34">
            <v>931</v>
          </cell>
          <cell r="AB34">
            <v>829</v>
          </cell>
          <cell r="AC34">
            <v>3656</v>
          </cell>
          <cell r="AD34">
            <v>3916</v>
          </cell>
          <cell r="AE34">
            <v>268</v>
          </cell>
          <cell r="AF34">
            <v>8</v>
          </cell>
          <cell r="AG34">
            <v>3354</v>
          </cell>
          <cell r="AH34">
            <v>0</v>
          </cell>
          <cell r="AI34">
            <v>3346</v>
          </cell>
          <cell r="AJ34">
            <v>1358</v>
          </cell>
          <cell r="AK34">
            <v>1208</v>
          </cell>
          <cell r="AL34">
            <v>405</v>
          </cell>
          <cell r="AM34">
            <v>361</v>
          </cell>
        </row>
        <row r="35">
          <cell r="B35" t="str">
            <v>เชียงคำ</v>
          </cell>
          <cell r="C35">
            <v>23909</v>
          </cell>
          <cell r="D35">
            <v>23909</v>
          </cell>
          <cell r="E35">
            <v>21736.75</v>
          </cell>
          <cell r="F35">
            <v>21736.75</v>
          </cell>
          <cell r="G35">
            <v>13983.8</v>
          </cell>
          <cell r="H35">
            <v>0</v>
          </cell>
          <cell r="I35">
            <v>643</v>
          </cell>
          <cell r="J35">
            <v>0</v>
          </cell>
          <cell r="K35">
            <v>16449</v>
          </cell>
          <cell r="L35">
            <v>22635</v>
          </cell>
          <cell r="M35">
            <v>9104</v>
          </cell>
          <cell r="N35">
            <v>18046</v>
          </cell>
          <cell r="O35">
            <v>18035</v>
          </cell>
          <cell r="P35">
            <v>9200</v>
          </cell>
          <cell r="Q35">
            <v>26870</v>
          </cell>
          <cell r="R35">
            <v>24.992954315977904</v>
          </cell>
          <cell r="S35">
            <v>0</v>
          </cell>
          <cell r="T35">
            <v>0</v>
          </cell>
          <cell r="U35">
            <v>11</v>
          </cell>
          <cell r="V35">
            <v>8</v>
          </cell>
          <cell r="W35">
            <v>16795</v>
          </cell>
          <cell r="X35">
            <v>15519</v>
          </cell>
          <cell r="Y35">
            <v>14786.367</v>
          </cell>
          <cell r="Z35">
            <v>14783.816999999999</v>
          </cell>
          <cell r="AA35">
            <v>880</v>
          </cell>
          <cell r="AB35">
            <v>953</v>
          </cell>
          <cell r="AC35">
            <v>23796</v>
          </cell>
          <cell r="AD35">
            <v>23901</v>
          </cell>
          <cell r="AE35">
            <v>143</v>
          </cell>
          <cell r="AF35">
            <v>38</v>
          </cell>
          <cell r="AG35">
            <v>23672</v>
          </cell>
          <cell r="AH35">
            <v>4</v>
          </cell>
          <cell r="AI35">
            <v>23638</v>
          </cell>
          <cell r="AJ35">
            <v>16405</v>
          </cell>
          <cell r="AK35">
            <v>17729</v>
          </cell>
          <cell r="AL35">
            <v>693</v>
          </cell>
          <cell r="AM35">
            <v>750</v>
          </cell>
        </row>
        <row r="36">
          <cell r="B36" t="str">
            <v>เชียงม่วน</v>
          </cell>
          <cell r="C36">
            <v>5927.5</v>
          </cell>
          <cell r="D36">
            <v>5927.5</v>
          </cell>
          <cell r="E36">
            <v>4727.5</v>
          </cell>
          <cell r="F36">
            <v>4727.5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5693</v>
          </cell>
          <cell r="L36">
            <v>4505</v>
          </cell>
          <cell r="M36">
            <v>2103</v>
          </cell>
          <cell r="N36">
            <v>947</v>
          </cell>
          <cell r="O36">
            <v>1546</v>
          </cell>
          <cell r="P36">
            <v>0</v>
          </cell>
          <cell r="Q36">
            <v>4104</v>
          </cell>
          <cell r="R36">
            <v>84.402227535626622</v>
          </cell>
          <cell r="S36">
            <v>599</v>
          </cell>
          <cell r="T36">
            <v>46</v>
          </cell>
          <cell r="U36">
            <v>0</v>
          </cell>
          <cell r="V36">
            <v>0</v>
          </cell>
          <cell r="W36">
            <v>702</v>
          </cell>
          <cell r="X36">
            <v>702</v>
          </cell>
          <cell r="Y36">
            <v>120.575</v>
          </cell>
          <cell r="Z36">
            <v>595.62800000000004</v>
          </cell>
          <cell r="AA36">
            <v>172</v>
          </cell>
          <cell r="AB36">
            <v>848</v>
          </cell>
          <cell r="AC36">
            <v>4942</v>
          </cell>
          <cell r="AD36">
            <v>5141</v>
          </cell>
          <cell r="AE36">
            <v>199</v>
          </cell>
          <cell r="AF36">
            <v>0</v>
          </cell>
          <cell r="AG36">
            <v>4848</v>
          </cell>
          <cell r="AH36">
            <v>1</v>
          </cell>
          <cell r="AI36">
            <v>4849</v>
          </cell>
          <cell r="AJ36">
            <v>2914</v>
          </cell>
          <cell r="AK36">
            <v>3278</v>
          </cell>
          <cell r="AL36">
            <v>601</v>
          </cell>
          <cell r="AM36">
            <v>676</v>
          </cell>
        </row>
        <row r="37">
          <cell r="B37" t="str">
            <v>ภูซาง</v>
          </cell>
          <cell r="C37">
            <v>3461</v>
          </cell>
          <cell r="D37">
            <v>3446</v>
          </cell>
          <cell r="E37">
            <v>3324</v>
          </cell>
          <cell r="F37">
            <v>3324</v>
          </cell>
          <cell r="G37">
            <v>2639</v>
          </cell>
          <cell r="H37">
            <v>0</v>
          </cell>
          <cell r="I37">
            <v>794</v>
          </cell>
          <cell r="J37">
            <v>0</v>
          </cell>
          <cell r="K37">
            <v>5828</v>
          </cell>
          <cell r="L37">
            <v>2476</v>
          </cell>
          <cell r="M37">
            <v>4485</v>
          </cell>
          <cell r="N37">
            <v>3490</v>
          </cell>
          <cell r="O37">
            <v>3490</v>
          </cell>
          <cell r="P37">
            <v>0</v>
          </cell>
          <cell r="Q37">
            <v>7260</v>
          </cell>
          <cell r="R37">
            <v>55.11477827979909</v>
          </cell>
          <cell r="S37">
            <v>0</v>
          </cell>
          <cell r="T37">
            <v>103</v>
          </cell>
          <cell r="U37">
            <v>0</v>
          </cell>
          <cell r="V37">
            <v>0</v>
          </cell>
          <cell r="W37">
            <v>3347</v>
          </cell>
          <cell r="X37">
            <v>3385</v>
          </cell>
          <cell r="Y37">
            <v>2452.3960000000002</v>
          </cell>
          <cell r="Z37">
            <v>3826.7829999999999</v>
          </cell>
          <cell r="AA37">
            <v>733</v>
          </cell>
          <cell r="AB37">
            <v>1131</v>
          </cell>
          <cell r="AC37">
            <v>3175</v>
          </cell>
          <cell r="AD37">
            <v>3182</v>
          </cell>
          <cell r="AE37">
            <v>7</v>
          </cell>
          <cell r="AF37">
            <v>0</v>
          </cell>
          <cell r="AG37">
            <v>3175</v>
          </cell>
          <cell r="AH37">
            <v>0</v>
          </cell>
          <cell r="AI37">
            <v>3175</v>
          </cell>
          <cell r="AJ37">
            <v>1540</v>
          </cell>
          <cell r="AK37">
            <v>1857</v>
          </cell>
          <cell r="AL37">
            <v>485</v>
          </cell>
          <cell r="AM37">
            <v>585</v>
          </cell>
        </row>
        <row r="38">
          <cell r="B38" t="str">
            <v>ภูกามยาว</v>
          </cell>
          <cell r="C38">
            <v>1738</v>
          </cell>
          <cell r="D38">
            <v>2595</v>
          </cell>
          <cell r="E38">
            <v>1738</v>
          </cell>
          <cell r="F38">
            <v>1738</v>
          </cell>
          <cell r="G38">
            <v>842.93</v>
          </cell>
          <cell r="H38">
            <v>0</v>
          </cell>
          <cell r="I38">
            <v>485</v>
          </cell>
          <cell r="J38">
            <v>0</v>
          </cell>
          <cell r="K38">
            <v>2566</v>
          </cell>
          <cell r="L38">
            <v>943</v>
          </cell>
          <cell r="M38">
            <v>1756</v>
          </cell>
          <cell r="N38">
            <v>578</v>
          </cell>
          <cell r="O38">
            <v>578</v>
          </cell>
          <cell r="P38">
            <v>0</v>
          </cell>
          <cell r="Q38">
            <v>1298</v>
          </cell>
          <cell r="R38">
            <v>63.581034689455571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578</v>
          </cell>
          <cell r="X38">
            <v>578</v>
          </cell>
          <cell r="Y38">
            <v>489.75099999999998</v>
          </cell>
          <cell r="Z38">
            <v>275.05</v>
          </cell>
          <cell r="AA38">
            <v>847</v>
          </cell>
          <cell r="AB38">
            <v>476</v>
          </cell>
          <cell r="AC38">
            <v>1750</v>
          </cell>
          <cell r="AD38">
            <v>1968</v>
          </cell>
          <cell r="AE38">
            <v>218</v>
          </cell>
          <cell r="AF38">
            <v>0</v>
          </cell>
          <cell r="AG38">
            <v>1738</v>
          </cell>
          <cell r="AH38">
            <v>5</v>
          </cell>
          <cell r="AI38">
            <v>1743</v>
          </cell>
          <cell r="AJ38">
            <v>975</v>
          </cell>
          <cell r="AK38">
            <v>830</v>
          </cell>
          <cell r="AL38">
            <v>561</v>
          </cell>
          <cell r="AM38">
            <v>476</v>
          </cell>
        </row>
        <row r="39">
          <cell r="B39" t="str">
            <v>ลำปาง</v>
          </cell>
          <cell r="C39">
            <v>22103</v>
          </cell>
          <cell r="D39">
            <v>20788</v>
          </cell>
          <cell r="E39">
            <v>15682</v>
          </cell>
          <cell r="F39">
            <v>14853</v>
          </cell>
          <cell r="G39">
            <v>3032.2000000000003</v>
          </cell>
          <cell r="H39">
            <v>0</v>
          </cell>
          <cell r="I39">
            <v>193</v>
          </cell>
          <cell r="J39">
            <v>0</v>
          </cell>
          <cell r="K39">
            <v>14230.25</v>
          </cell>
          <cell r="L39">
            <v>14652.25</v>
          </cell>
          <cell r="M39">
            <v>18504</v>
          </cell>
          <cell r="N39">
            <v>5952</v>
          </cell>
          <cell r="O39">
            <v>6113</v>
          </cell>
          <cell r="P39">
            <v>2566</v>
          </cell>
          <cell r="Q39">
            <v>11212</v>
          </cell>
          <cell r="R39">
            <v>22.456900000000001</v>
          </cell>
          <cell r="S39">
            <v>160</v>
          </cell>
          <cell r="T39">
            <v>56</v>
          </cell>
          <cell r="U39">
            <v>1</v>
          </cell>
          <cell r="V39">
            <v>189</v>
          </cell>
          <cell r="W39">
            <v>4574</v>
          </cell>
          <cell r="X39">
            <v>4763</v>
          </cell>
          <cell r="Y39">
            <v>1685.5340000000001</v>
          </cell>
          <cell r="Z39">
            <v>815.1110000000001</v>
          </cell>
          <cell r="AA39">
            <v>369</v>
          </cell>
          <cell r="AB39">
            <v>171</v>
          </cell>
          <cell r="AC39">
            <v>19588</v>
          </cell>
          <cell r="AD39">
            <v>19944</v>
          </cell>
          <cell r="AE39">
            <v>357</v>
          </cell>
          <cell r="AF39">
            <v>1</v>
          </cell>
          <cell r="AG39">
            <v>19264</v>
          </cell>
          <cell r="AH39">
            <v>169</v>
          </cell>
          <cell r="AI39">
            <v>19432</v>
          </cell>
          <cell r="AJ39">
            <v>6140</v>
          </cell>
          <cell r="AK39">
            <v>3924</v>
          </cell>
          <cell r="AL39">
            <v>319</v>
          </cell>
          <cell r="AM39">
            <v>202</v>
          </cell>
        </row>
        <row r="40">
          <cell r="B40" t="str">
            <v>เมืองลำปาง</v>
          </cell>
          <cell r="C40">
            <v>3985</v>
          </cell>
          <cell r="D40">
            <v>3985</v>
          </cell>
          <cell r="E40">
            <v>2383</v>
          </cell>
          <cell r="F40">
            <v>2383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1635</v>
          </cell>
          <cell r="L40">
            <v>1800.5</v>
          </cell>
          <cell r="M40">
            <v>60</v>
          </cell>
          <cell r="N40">
            <v>177</v>
          </cell>
          <cell r="O40">
            <v>218</v>
          </cell>
          <cell r="P40">
            <v>66</v>
          </cell>
          <cell r="Q40">
            <v>370</v>
          </cell>
          <cell r="R40">
            <v>35.578580156725778</v>
          </cell>
          <cell r="S40">
            <v>41</v>
          </cell>
          <cell r="T40">
            <v>0</v>
          </cell>
          <cell r="U40">
            <v>0</v>
          </cell>
          <cell r="V40">
            <v>0</v>
          </cell>
          <cell r="W40">
            <v>177</v>
          </cell>
          <cell r="X40">
            <v>177</v>
          </cell>
          <cell r="Y40">
            <v>64.78</v>
          </cell>
          <cell r="Z40">
            <v>0</v>
          </cell>
          <cell r="AA40">
            <v>366</v>
          </cell>
          <cell r="AB40">
            <v>0</v>
          </cell>
          <cell r="AC40">
            <v>3649</v>
          </cell>
          <cell r="AD40">
            <v>3690</v>
          </cell>
          <cell r="AE40">
            <v>41</v>
          </cell>
          <cell r="AF40">
            <v>0</v>
          </cell>
          <cell r="AG40">
            <v>3553</v>
          </cell>
          <cell r="AH40">
            <v>96</v>
          </cell>
          <cell r="AI40">
            <v>3649</v>
          </cell>
          <cell r="AJ40">
            <v>1059</v>
          </cell>
          <cell r="AK40">
            <v>1153</v>
          </cell>
          <cell r="AL40">
            <v>298</v>
          </cell>
          <cell r="AM40">
            <v>316</v>
          </cell>
        </row>
        <row r="41">
          <cell r="B41" t="str">
            <v>เกาะคา</v>
          </cell>
          <cell r="C41">
            <v>3221</v>
          </cell>
          <cell r="D41">
            <v>3221</v>
          </cell>
          <cell r="E41">
            <v>2229</v>
          </cell>
          <cell r="F41">
            <v>2229</v>
          </cell>
          <cell r="G41">
            <v>291</v>
          </cell>
          <cell r="H41">
            <v>0</v>
          </cell>
          <cell r="I41">
            <v>131</v>
          </cell>
          <cell r="J41">
            <v>0</v>
          </cell>
          <cell r="K41">
            <v>2221</v>
          </cell>
          <cell r="L41">
            <v>2487</v>
          </cell>
          <cell r="M41">
            <v>7006</v>
          </cell>
          <cell r="N41">
            <v>842</v>
          </cell>
          <cell r="O41">
            <v>842</v>
          </cell>
          <cell r="P41">
            <v>0</v>
          </cell>
          <cell r="Q41">
            <v>1891</v>
          </cell>
          <cell r="R41">
            <v>63.537377935084216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842</v>
          </cell>
          <cell r="X41">
            <v>842</v>
          </cell>
          <cell r="Y41">
            <v>262.505</v>
          </cell>
          <cell r="Z41">
            <v>94.188000000000002</v>
          </cell>
          <cell r="AA41">
            <v>312</v>
          </cell>
          <cell r="AB41">
            <v>112</v>
          </cell>
          <cell r="AC41">
            <v>3094</v>
          </cell>
          <cell r="AD41">
            <v>3094</v>
          </cell>
          <cell r="AE41">
            <v>0</v>
          </cell>
          <cell r="AF41">
            <v>0</v>
          </cell>
          <cell r="AG41">
            <v>3094</v>
          </cell>
          <cell r="AH41">
            <v>0</v>
          </cell>
          <cell r="AI41">
            <v>3094</v>
          </cell>
          <cell r="AJ41">
            <v>774</v>
          </cell>
          <cell r="AK41">
            <v>347</v>
          </cell>
          <cell r="AL41">
            <v>250</v>
          </cell>
          <cell r="AM41">
            <v>112</v>
          </cell>
        </row>
        <row r="42">
          <cell r="B42" t="str">
            <v>งาว</v>
          </cell>
          <cell r="C42">
            <v>834</v>
          </cell>
          <cell r="D42">
            <v>834</v>
          </cell>
          <cell r="E42">
            <v>832</v>
          </cell>
          <cell r="F42">
            <v>832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742.5</v>
          </cell>
          <cell r="L42">
            <v>692</v>
          </cell>
          <cell r="M42">
            <v>28</v>
          </cell>
          <cell r="N42">
            <v>305</v>
          </cell>
          <cell r="O42">
            <v>304</v>
          </cell>
          <cell r="P42">
            <v>0</v>
          </cell>
          <cell r="Q42">
            <v>851</v>
          </cell>
          <cell r="R42">
            <v>91.781259489292211</v>
          </cell>
          <cell r="S42">
            <v>0</v>
          </cell>
          <cell r="T42">
            <v>0</v>
          </cell>
          <cell r="U42">
            <v>1</v>
          </cell>
          <cell r="V42">
            <v>189</v>
          </cell>
          <cell r="W42">
            <v>305</v>
          </cell>
          <cell r="X42">
            <v>304</v>
          </cell>
          <cell r="Y42">
            <v>134.23099999999999</v>
          </cell>
          <cell r="Z42">
            <v>20.25</v>
          </cell>
          <cell r="AA42">
            <v>440</v>
          </cell>
          <cell r="AB42">
            <v>67</v>
          </cell>
          <cell r="AC42">
            <v>873</v>
          </cell>
          <cell r="AD42">
            <v>872</v>
          </cell>
          <cell r="AE42">
            <v>0</v>
          </cell>
          <cell r="AF42">
            <v>1</v>
          </cell>
          <cell r="AG42">
            <v>873</v>
          </cell>
          <cell r="AH42">
            <v>0</v>
          </cell>
          <cell r="AI42">
            <v>872</v>
          </cell>
          <cell r="AJ42">
            <v>496</v>
          </cell>
          <cell r="AK42">
            <v>58</v>
          </cell>
          <cell r="AL42">
            <v>568</v>
          </cell>
          <cell r="AM42">
            <v>67</v>
          </cell>
        </row>
        <row r="43">
          <cell r="B43" t="str">
            <v>แจ้ห่ม</v>
          </cell>
          <cell r="C43">
            <v>1577</v>
          </cell>
          <cell r="D43">
            <v>1577</v>
          </cell>
          <cell r="E43">
            <v>787</v>
          </cell>
          <cell r="F43">
            <v>787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926.5</v>
          </cell>
          <cell r="L43">
            <v>949</v>
          </cell>
          <cell r="M43">
            <v>388</v>
          </cell>
          <cell r="N43">
            <v>576</v>
          </cell>
          <cell r="O43">
            <v>577</v>
          </cell>
          <cell r="P43">
            <v>0</v>
          </cell>
          <cell r="Q43">
            <v>1520</v>
          </cell>
          <cell r="R43">
            <v>83.360601613951246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576</v>
          </cell>
          <cell r="X43">
            <v>576</v>
          </cell>
          <cell r="Y43">
            <v>280.42</v>
          </cell>
          <cell r="Z43">
            <v>289.10000000000002</v>
          </cell>
          <cell r="AA43">
            <v>487</v>
          </cell>
          <cell r="AB43">
            <v>502</v>
          </cell>
          <cell r="AC43">
            <v>1439</v>
          </cell>
          <cell r="AD43">
            <v>1439</v>
          </cell>
          <cell r="AE43">
            <v>0</v>
          </cell>
          <cell r="AF43">
            <v>0</v>
          </cell>
          <cell r="AG43">
            <v>1434</v>
          </cell>
          <cell r="AH43">
            <v>0</v>
          </cell>
          <cell r="AI43">
            <v>1434</v>
          </cell>
          <cell r="AJ43">
            <v>254</v>
          </cell>
          <cell r="AK43">
            <v>290</v>
          </cell>
          <cell r="AL43">
            <v>177</v>
          </cell>
          <cell r="AM43">
            <v>202</v>
          </cell>
        </row>
        <row r="44">
          <cell r="B44" t="str">
            <v>เถิน</v>
          </cell>
          <cell r="C44">
            <v>1430</v>
          </cell>
          <cell r="D44">
            <v>1330</v>
          </cell>
          <cell r="E44">
            <v>890</v>
          </cell>
          <cell r="F44">
            <v>890</v>
          </cell>
          <cell r="G44">
            <v>475</v>
          </cell>
          <cell r="H44">
            <v>0</v>
          </cell>
          <cell r="I44">
            <v>534</v>
          </cell>
          <cell r="J44">
            <v>0</v>
          </cell>
          <cell r="K44">
            <v>1148.25</v>
          </cell>
          <cell r="L44">
            <v>1180</v>
          </cell>
          <cell r="M44">
            <v>1030</v>
          </cell>
          <cell r="N44">
            <v>103</v>
          </cell>
          <cell r="O44">
            <v>103</v>
          </cell>
          <cell r="P44">
            <v>0</v>
          </cell>
          <cell r="Q44">
            <v>270</v>
          </cell>
          <cell r="R44">
            <v>82.563996749927469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103</v>
          </cell>
          <cell r="X44">
            <v>103</v>
          </cell>
          <cell r="Y44">
            <v>29.451000000000001</v>
          </cell>
          <cell r="Z44">
            <v>14.455</v>
          </cell>
          <cell r="AA44">
            <v>286</v>
          </cell>
          <cell r="AB44">
            <v>140</v>
          </cell>
          <cell r="AC44">
            <v>1275</v>
          </cell>
          <cell r="AD44">
            <v>1275</v>
          </cell>
          <cell r="AE44">
            <v>0</v>
          </cell>
          <cell r="AF44">
            <v>0</v>
          </cell>
          <cell r="AG44">
            <v>1275</v>
          </cell>
          <cell r="AH44">
            <v>0</v>
          </cell>
          <cell r="AI44">
            <v>1275</v>
          </cell>
          <cell r="AJ44">
            <v>408</v>
          </cell>
          <cell r="AK44">
            <v>179</v>
          </cell>
          <cell r="AL44">
            <v>320</v>
          </cell>
          <cell r="AM44">
            <v>140</v>
          </cell>
        </row>
        <row r="45">
          <cell r="B45" t="str">
            <v>แม่พริก</v>
          </cell>
          <cell r="C45">
            <v>945</v>
          </cell>
          <cell r="D45">
            <v>945</v>
          </cell>
          <cell r="E45">
            <v>732</v>
          </cell>
          <cell r="F45">
            <v>732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668</v>
          </cell>
          <cell r="L45">
            <v>599</v>
          </cell>
          <cell r="M45">
            <v>880</v>
          </cell>
          <cell r="N45">
            <v>76</v>
          </cell>
          <cell r="O45">
            <v>76</v>
          </cell>
          <cell r="P45">
            <v>0</v>
          </cell>
          <cell r="Q45">
            <v>199</v>
          </cell>
          <cell r="R45">
            <v>82.842766872016696</v>
          </cell>
          <cell r="S45">
            <v>0</v>
          </cell>
          <cell r="T45">
            <v>1</v>
          </cell>
          <cell r="U45">
            <v>0</v>
          </cell>
          <cell r="V45">
            <v>0</v>
          </cell>
          <cell r="W45">
            <v>76</v>
          </cell>
          <cell r="X45">
            <v>76</v>
          </cell>
          <cell r="Y45">
            <v>42.067</v>
          </cell>
          <cell r="Z45">
            <v>1.7</v>
          </cell>
          <cell r="AA45">
            <v>554</v>
          </cell>
          <cell r="AB45">
            <v>22</v>
          </cell>
          <cell r="AC45">
            <v>778</v>
          </cell>
          <cell r="AD45">
            <v>793</v>
          </cell>
          <cell r="AE45">
            <v>15</v>
          </cell>
          <cell r="AF45">
            <v>0</v>
          </cell>
          <cell r="AG45">
            <v>778</v>
          </cell>
          <cell r="AH45">
            <v>0</v>
          </cell>
          <cell r="AI45">
            <v>778</v>
          </cell>
          <cell r="AJ45">
            <v>82</v>
          </cell>
          <cell r="AK45">
            <v>17</v>
          </cell>
          <cell r="AL45">
            <v>105</v>
          </cell>
          <cell r="AM45">
            <v>22</v>
          </cell>
        </row>
        <row r="46">
          <cell r="B46" t="str">
            <v>แม่ทะ</v>
          </cell>
          <cell r="C46">
            <v>796</v>
          </cell>
          <cell r="D46">
            <v>796</v>
          </cell>
          <cell r="E46">
            <v>678</v>
          </cell>
          <cell r="F46">
            <v>678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570</v>
          </cell>
          <cell r="L46">
            <v>569</v>
          </cell>
          <cell r="M46">
            <v>456</v>
          </cell>
          <cell r="N46">
            <v>89</v>
          </cell>
          <cell r="O46">
            <v>89</v>
          </cell>
          <cell r="P46">
            <v>47</v>
          </cell>
          <cell r="Q46">
            <v>131</v>
          </cell>
          <cell r="R46">
            <v>24.314938128981872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89</v>
          </cell>
          <cell r="X46">
            <v>89</v>
          </cell>
          <cell r="Y46">
            <v>45.51</v>
          </cell>
          <cell r="Z46">
            <v>18.684999999999999</v>
          </cell>
          <cell r="AA46">
            <v>511</v>
          </cell>
          <cell r="AB46">
            <v>210</v>
          </cell>
          <cell r="AC46">
            <v>532</v>
          </cell>
          <cell r="AD46">
            <v>532</v>
          </cell>
          <cell r="AE46">
            <v>0</v>
          </cell>
          <cell r="AF46">
            <v>0</v>
          </cell>
          <cell r="AG46">
            <v>532</v>
          </cell>
          <cell r="AH46">
            <v>0</v>
          </cell>
          <cell r="AI46">
            <v>532</v>
          </cell>
          <cell r="AJ46">
            <v>300</v>
          </cell>
          <cell r="AK46">
            <v>112</v>
          </cell>
          <cell r="AL46">
            <v>564</v>
          </cell>
          <cell r="AM46">
            <v>210</v>
          </cell>
        </row>
        <row r="47">
          <cell r="B47" t="str">
            <v>วังเหนือ</v>
          </cell>
          <cell r="C47">
            <v>3314</v>
          </cell>
          <cell r="D47">
            <v>3314</v>
          </cell>
          <cell r="E47">
            <v>3033</v>
          </cell>
          <cell r="F47">
            <v>3033</v>
          </cell>
          <cell r="G47">
            <v>1522.5</v>
          </cell>
          <cell r="H47">
            <v>0</v>
          </cell>
          <cell r="I47">
            <v>502</v>
          </cell>
          <cell r="J47">
            <v>0</v>
          </cell>
          <cell r="K47">
            <v>3053</v>
          </cell>
          <cell r="L47">
            <v>3198</v>
          </cell>
          <cell r="M47">
            <v>7091</v>
          </cell>
          <cell r="N47">
            <v>2882</v>
          </cell>
          <cell r="O47">
            <v>3002</v>
          </cell>
          <cell r="P47">
            <v>2451</v>
          </cell>
          <cell r="Q47">
            <v>3553</v>
          </cell>
          <cell r="R47">
            <v>9.3575756407931614</v>
          </cell>
          <cell r="S47">
            <v>119</v>
          </cell>
          <cell r="T47">
            <v>55</v>
          </cell>
          <cell r="U47">
            <v>0</v>
          </cell>
          <cell r="V47">
            <v>0</v>
          </cell>
          <cell r="W47">
            <v>1504</v>
          </cell>
          <cell r="X47">
            <v>1694</v>
          </cell>
          <cell r="Y47">
            <v>535.57500000000005</v>
          </cell>
          <cell r="Z47">
            <v>321.02100000000002</v>
          </cell>
          <cell r="AA47">
            <v>356</v>
          </cell>
          <cell r="AB47">
            <v>190</v>
          </cell>
          <cell r="AC47">
            <v>3324</v>
          </cell>
          <cell r="AD47">
            <v>3610</v>
          </cell>
          <cell r="AE47">
            <v>286</v>
          </cell>
          <cell r="AF47">
            <v>0</v>
          </cell>
          <cell r="AG47">
            <v>3101</v>
          </cell>
          <cell r="AH47">
            <v>73</v>
          </cell>
          <cell r="AI47">
            <v>3174</v>
          </cell>
          <cell r="AJ47">
            <v>1023</v>
          </cell>
          <cell r="AK47">
            <v>603</v>
          </cell>
          <cell r="AL47">
            <v>330</v>
          </cell>
          <cell r="AM47">
            <v>190</v>
          </cell>
        </row>
        <row r="48">
          <cell r="B48" t="str">
            <v>สบปราบ</v>
          </cell>
          <cell r="C48">
            <v>594</v>
          </cell>
          <cell r="D48">
            <v>594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 t="str">
            <v/>
          </cell>
          <cell r="J48" t="str">
            <v/>
          </cell>
          <cell r="K48">
            <v>411.25</v>
          </cell>
          <cell r="L48">
            <v>268.25</v>
          </cell>
          <cell r="M48">
            <v>30</v>
          </cell>
          <cell r="N48">
            <v>9</v>
          </cell>
          <cell r="O48">
            <v>9</v>
          </cell>
          <cell r="P48">
            <v>2</v>
          </cell>
          <cell r="Q48">
            <v>16</v>
          </cell>
          <cell r="R48">
            <v>37.026517024464553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9</v>
          </cell>
          <cell r="X48">
            <v>9</v>
          </cell>
          <cell r="Y48">
            <v>2.2949999999999999</v>
          </cell>
          <cell r="Z48">
            <v>0</v>
          </cell>
          <cell r="AA48">
            <v>255</v>
          </cell>
          <cell r="AB48">
            <v>0</v>
          </cell>
          <cell r="AC48">
            <v>388</v>
          </cell>
          <cell r="AD48">
            <v>388</v>
          </cell>
          <cell r="AE48">
            <v>0</v>
          </cell>
          <cell r="AF48">
            <v>0</v>
          </cell>
          <cell r="AG48">
            <v>388</v>
          </cell>
          <cell r="AH48">
            <v>0</v>
          </cell>
          <cell r="AI48">
            <v>388</v>
          </cell>
          <cell r="AJ48">
            <v>200</v>
          </cell>
          <cell r="AK48">
            <v>192</v>
          </cell>
          <cell r="AL48">
            <v>515</v>
          </cell>
          <cell r="AM48">
            <v>494</v>
          </cell>
        </row>
        <row r="49">
          <cell r="B49" t="str">
            <v>ห้างฉัตร</v>
          </cell>
          <cell r="C49">
            <v>1788</v>
          </cell>
          <cell r="D49">
            <v>933</v>
          </cell>
          <cell r="E49">
            <v>1392</v>
          </cell>
          <cell r="F49">
            <v>923</v>
          </cell>
          <cell r="G49">
            <v>333.4</v>
          </cell>
          <cell r="H49">
            <v>0</v>
          </cell>
          <cell r="I49">
            <v>240</v>
          </cell>
          <cell r="J49">
            <v>0</v>
          </cell>
          <cell r="K49">
            <v>1382.75</v>
          </cell>
          <cell r="L49">
            <v>1312.5</v>
          </cell>
          <cell r="M49">
            <v>768</v>
          </cell>
          <cell r="N49">
            <v>131</v>
          </cell>
          <cell r="O49">
            <v>131</v>
          </cell>
          <cell r="P49">
            <v>0</v>
          </cell>
          <cell r="Q49">
            <v>328</v>
          </cell>
          <cell r="R49">
            <v>76.869959249707307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131</v>
          </cell>
          <cell r="X49">
            <v>131</v>
          </cell>
          <cell r="Y49">
            <v>43.851999999999997</v>
          </cell>
          <cell r="Z49">
            <v>1.33</v>
          </cell>
          <cell r="AA49">
            <v>335</v>
          </cell>
          <cell r="AB49">
            <v>10</v>
          </cell>
          <cell r="AC49">
            <v>1388</v>
          </cell>
          <cell r="AD49">
            <v>1388</v>
          </cell>
          <cell r="AE49">
            <v>0</v>
          </cell>
          <cell r="AF49">
            <v>0</v>
          </cell>
          <cell r="AG49">
            <v>1388</v>
          </cell>
          <cell r="AH49">
            <v>0</v>
          </cell>
          <cell r="AI49">
            <v>1388</v>
          </cell>
          <cell r="AJ49">
            <v>471</v>
          </cell>
          <cell r="AK49">
            <v>14</v>
          </cell>
          <cell r="AL49">
            <v>339</v>
          </cell>
          <cell r="AM49">
            <v>10</v>
          </cell>
        </row>
        <row r="50">
          <cell r="B50" t="str">
            <v>เสริมงาม</v>
          </cell>
          <cell r="C50">
            <v>1535</v>
          </cell>
          <cell r="D50">
            <v>1535</v>
          </cell>
          <cell r="E50">
            <v>1535</v>
          </cell>
          <cell r="F50">
            <v>1535</v>
          </cell>
          <cell r="G50">
            <v>410.3</v>
          </cell>
          <cell r="H50">
            <v>0</v>
          </cell>
          <cell r="I50">
            <v>267</v>
          </cell>
          <cell r="J50">
            <v>0</v>
          </cell>
          <cell r="K50">
            <v>878</v>
          </cell>
          <cell r="L50">
            <v>817</v>
          </cell>
          <cell r="M50">
            <v>484</v>
          </cell>
          <cell r="N50">
            <v>516</v>
          </cell>
          <cell r="O50">
            <v>516</v>
          </cell>
          <cell r="P50">
            <v>0</v>
          </cell>
          <cell r="Q50">
            <v>1424</v>
          </cell>
          <cell r="R50">
            <v>89.779716175589613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516</v>
          </cell>
          <cell r="X50">
            <v>516</v>
          </cell>
          <cell r="Y50">
            <v>151.017</v>
          </cell>
          <cell r="Z50">
            <v>34.167000000000002</v>
          </cell>
          <cell r="AA50">
            <v>293</v>
          </cell>
          <cell r="AB50">
            <v>66</v>
          </cell>
          <cell r="AC50">
            <v>949</v>
          </cell>
          <cell r="AD50">
            <v>949</v>
          </cell>
          <cell r="AE50">
            <v>0</v>
          </cell>
          <cell r="AF50">
            <v>0</v>
          </cell>
          <cell r="AG50">
            <v>949</v>
          </cell>
          <cell r="AH50">
            <v>0</v>
          </cell>
          <cell r="AI50">
            <v>949</v>
          </cell>
          <cell r="AJ50">
            <v>391</v>
          </cell>
          <cell r="AK50">
            <v>373</v>
          </cell>
          <cell r="AL50">
            <v>412</v>
          </cell>
          <cell r="AM50">
            <v>393</v>
          </cell>
        </row>
        <row r="51">
          <cell r="B51" t="str">
            <v>แม่เมาะ</v>
          </cell>
          <cell r="C51">
            <v>1325</v>
          </cell>
          <cell r="D51">
            <v>965</v>
          </cell>
          <cell r="E51">
            <v>556</v>
          </cell>
          <cell r="F51">
            <v>196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428</v>
          </cell>
          <cell r="L51">
            <v>507</v>
          </cell>
          <cell r="M51">
            <v>88</v>
          </cell>
          <cell r="N51">
            <v>94</v>
          </cell>
          <cell r="O51">
            <v>94</v>
          </cell>
          <cell r="P51">
            <v>0</v>
          </cell>
          <cell r="Q51">
            <v>244</v>
          </cell>
          <cell r="R51">
            <v>81.640203373235849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94</v>
          </cell>
          <cell r="X51">
            <v>94</v>
          </cell>
          <cell r="Y51">
            <v>36.308999999999997</v>
          </cell>
          <cell r="Z51">
            <v>0</v>
          </cell>
          <cell r="AA51">
            <v>386</v>
          </cell>
          <cell r="AB51">
            <v>0</v>
          </cell>
          <cell r="AC51">
            <v>1318</v>
          </cell>
          <cell r="AD51">
            <v>1333</v>
          </cell>
          <cell r="AE51">
            <v>15</v>
          </cell>
          <cell r="AF51">
            <v>0</v>
          </cell>
          <cell r="AG51">
            <v>1318</v>
          </cell>
          <cell r="AH51">
            <v>0</v>
          </cell>
          <cell r="AI51">
            <v>1318</v>
          </cell>
          <cell r="AJ51">
            <v>518</v>
          </cell>
          <cell r="AK51">
            <v>509</v>
          </cell>
          <cell r="AL51">
            <v>393</v>
          </cell>
          <cell r="AM51">
            <v>386</v>
          </cell>
        </row>
        <row r="52">
          <cell r="B52" t="str">
            <v>เมืองปาน</v>
          </cell>
          <cell r="C52">
            <v>759</v>
          </cell>
          <cell r="D52">
            <v>759</v>
          </cell>
          <cell r="E52">
            <v>635</v>
          </cell>
          <cell r="F52">
            <v>635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166</v>
          </cell>
          <cell r="L52">
            <v>273</v>
          </cell>
          <cell r="M52">
            <v>195</v>
          </cell>
          <cell r="N52">
            <v>152</v>
          </cell>
          <cell r="O52">
            <v>152</v>
          </cell>
          <cell r="P52">
            <v>0</v>
          </cell>
          <cell r="Q52">
            <v>415</v>
          </cell>
          <cell r="R52">
            <v>88.203109693035813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152</v>
          </cell>
          <cell r="X52">
            <v>152</v>
          </cell>
          <cell r="Y52">
            <v>57.521999999999998</v>
          </cell>
          <cell r="Z52">
            <v>20.215</v>
          </cell>
          <cell r="AA52">
            <v>378</v>
          </cell>
          <cell r="AB52">
            <v>133</v>
          </cell>
          <cell r="AC52">
            <v>581</v>
          </cell>
          <cell r="AD52">
            <v>581</v>
          </cell>
          <cell r="AE52">
            <v>0</v>
          </cell>
          <cell r="AF52">
            <v>0</v>
          </cell>
          <cell r="AG52">
            <v>581</v>
          </cell>
          <cell r="AH52">
            <v>0</v>
          </cell>
          <cell r="AI52">
            <v>581</v>
          </cell>
          <cell r="AJ52">
            <v>164</v>
          </cell>
          <cell r="AK52">
            <v>77</v>
          </cell>
          <cell r="AL52">
            <v>282</v>
          </cell>
          <cell r="AM52">
            <v>133</v>
          </cell>
        </row>
        <row r="53">
          <cell r="B53" t="str">
            <v>ลำพูน</v>
          </cell>
          <cell r="C53">
            <v>272910</v>
          </cell>
          <cell r="D53">
            <v>270255</v>
          </cell>
          <cell r="E53">
            <v>268801</v>
          </cell>
          <cell r="F53">
            <v>269805</v>
          </cell>
          <cell r="G53">
            <v>262841.86800000002</v>
          </cell>
          <cell r="H53">
            <v>36981.94</v>
          </cell>
          <cell r="I53">
            <v>978</v>
          </cell>
          <cell r="J53">
            <v>137</v>
          </cell>
          <cell r="K53">
            <v>270324</v>
          </cell>
          <cell r="L53">
            <v>264594</v>
          </cell>
          <cell r="M53">
            <v>303432</v>
          </cell>
          <cell r="N53">
            <v>252979</v>
          </cell>
          <cell r="O53">
            <v>253845</v>
          </cell>
          <cell r="P53">
            <v>16896</v>
          </cell>
          <cell r="Q53">
            <v>535800</v>
          </cell>
          <cell r="R53">
            <v>16.48338</v>
          </cell>
          <cell r="S53">
            <v>872</v>
          </cell>
          <cell r="T53">
            <v>55280</v>
          </cell>
          <cell r="U53">
            <v>6</v>
          </cell>
          <cell r="V53">
            <v>618</v>
          </cell>
          <cell r="W53">
            <v>248481</v>
          </cell>
          <cell r="X53">
            <v>250011</v>
          </cell>
          <cell r="Y53">
            <v>207476.13500000001</v>
          </cell>
          <cell r="Z53">
            <v>255382.359</v>
          </cell>
          <cell r="AA53">
            <v>835</v>
          </cell>
          <cell r="AB53">
            <v>1021</v>
          </cell>
          <cell r="AC53">
            <v>269924</v>
          </cell>
          <cell r="AD53">
            <v>270370</v>
          </cell>
          <cell r="AE53">
            <v>901</v>
          </cell>
          <cell r="AF53">
            <v>455</v>
          </cell>
          <cell r="AG53">
            <v>268822</v>
          </cell>
          <cell r="AH53">
            <v>1102</v>
          </cell>
          <cell r="AI53">
            <v>269469</v>
          </cell>
          <cell r="AJ53">
            <v>250470</v>
          </cell>
          <cell r="AK53">
            <v>229877</v>
          </cell>
          <cell r="AL53">
            <v>932</v>
          </cell>
          <cell r="AM53">
            <v>853</v>
          </cell>
        </row>
        <row r="54">
          <cell r="B54" t="str">
            <v>เมืองลำพูน</v>
          </cell>
          <cell r="C54">
            <v>43489</v>
          </cell>
          <cell r="D54">
            <v>41722</v>
          </cell>
          <cell r="E54">
            <v>41594</v>
          </cell>
          <cell r="F54">
            <v>41647</v>
          </cell>
          <cell r="G54">
            <v>29426.5</v>
          </cell>
          <cell r="H54">
            <v>920</v>
          </cell>
          <cell r="I54">
            <v>707</v>
          </cell>
          <cell r="J54">
            <v>22</v>
          </cell>
          <cell r="K54">
            <v>41649</v>
          </cell>
          <cell r="L54">
            <v>40607</v>
          </cell>
          <cell r="M54">
            <v>28327</v>
          </cell>
          <cell r="N54">
            <v>16350</v>
          </cell>
          <cell r="O54">
            <v>16436</v>
          </cell>
          <cell r="P54">
            <v>0</v>
          </cell>
          <cell r="Q54">
            <v>38562</v>
          </cell>
          <cell r="R54">
            <v>68.684243441841147</v>
          </cell>
          <cell r="S54">
            <v>93</v>
          </cell>
          <cell r="T54">
            <v>155</v>
          </cell>
          <cell r="U54">
            <v>6</v>
          </cell>
          <cell r="V54">
            <v>0</v>
          </cell>
          <cell r="W54">
            <v>16170</v>
          </cell>
          <cell r="X54">
            <v>16164</v>
          </cell>
          <cell r="Y54">
            <v>16212.916999999999</v>
          </cell>
          <cell r="Z54">
            <v>19020.22</v>
          </cell>
          <cell r="AA54">
            <v>1003</v>
          </cell>
          <cell r="AB54">
            <v>1177</v>
          </cell>
          <cell r="AC54">
            <v>41659</v>
          </cell>
          <cell r="AD54">
            <v>41659</v>
          </cell>
          <cell r="AE54">
            <v>65</v>
          </cell>
          <cell r="AF54">
            <v>65</v>
          </cell>
          <cell r="AG54">
            <v>41659</v>
          </cell>
          <cell r="AH54">
            <v>0</v>
          </cell>
          <cell r="AI54">
            <v>41594</v>
          </cell>
          <cell r="AJ54">
            <v>41201</v>
          </cell>
          <cell r="AK54">
            <v>38142</v>
          </cell>
          <cell r="AL54">
            <v>989</v>
          </cell>
          <cell r="AM54">
            <v>917</v>
          </cell>
        </row>
        <row r="55">
          <cell r="B55" t="str">
            <v>บ้านโฮ่ง</v>
          </cell>
          <cell r="C55">
            <v>38289</v>
          </cell>
          <cell r="D55">
            <v>37859</v>
          </cell>
          <cell r="E55">
            <v>37239</v>
          </cell>
          <cell r="F55">
            <v>37497</v>
          </cell>
          <cell r="G55">
            <v>34271.968000000001</v>
          </cell>
          <cell r="H55">
            <v>6649.8</v>
          </cell>
          <cell r="I55">
            <v>920</v>
          </cell>
          <cell r="J55">
            <v>177</v>
          </cell>
          <cell r="K55">
            <v>37581</v>
          </cell>
          <cell r="L55">
            <v>35268</v>
          </cell>
          <cell r="M55">
            <v>24870</v>
          </cell>
          <cell r="N55">
            <v>31039</v>
          </cell>
          <cell r="O55">
            <v>31039</v>
          </cell>
          <cell r="P55">
            <v>0</v>
          </cell>
          <cell r="Q55">
            <v>80348</v>
          </cell>
          <cell r="R55">
            <v>81.051111903685666</v>
          </cell>
          <cell r="S55">
            <v>0</v>
          </cell>
          <cell r="T55">
            <v>123</v>
          </cell>
          <cell r="U55">
            <v>0</v>
          </cell>
          <cell r="V55">
            <v>137</v>
          </cell>
          <cell r="W55">
            <v>29965</v>
          </cell>
          <cell r="X55">
            <v>30850</v>
          </cell>
          <cell r="Y55">
            <v>36819.089</v>
          </cell>
          <cell r="Z55">
            <v>37917.392</v>
          </cell>
          <cell r="AA55">
            <v>1229</v>
          </cell>
          <cell r="AB55">
            <v>1229</v>
          </cell>
          <cell r="AC55">
            <v>37601</v>
          </cell>
          <cell r="AD55">
            <v>37601</v>
          </cell>
          <cell r="AE55">
            <v>390</v>
          </cell>
          <cell r="AF55">
            <v>390</v>
          </cell>
          <cell r="AG55">
            <v>37601</v>
          </cell>
          <cell r="AH55">
            <v>0</v>
          </cell>
          <cell r="AI55">
            <v>37211</v>
          </cell>
          <cell r="AJ55">
            <v>32074</v>
          </cell>
          <cell r="AK55">
            <v>29173</v>
          </cell>
          <cell r="AL55">
            <v>853</v>
          </cell>
          <cell r="AM55">
            <v>784</v>
          </cell>
        </row>
        <row r="56">
          <cell r="B56" t="str">
            <v>ป่าซาง</v>
          </cell>
          <cell r="C56">
            <v>47462</v>
          </cell>
          <cell r="D56">
            <v>47004</v>
          </cell>
          <cell r="E56">
            <v>47039</v>
          </cell>
          <cell r="F56">
            <v>46993</v>
          </cell>
          <cell r="G56">
            <v>39046.400000000001</v>
          </cell>
          <cell r="H56">
            <v>18475.400000000001</v>
          </cell>
          <cell r="I56">
            <v>830</v>
          </cell>
          <cell r="J56">
            <v>393</v>
          </cell>
          <cell r="K56">
            <v>47112</v>
          </cell>
          <cell r="L56">
            <v>45963</v>
          </cell>
          <cell r="M56">
            <v>45789</v>
          </cell>
          <cell r="N56">
            <v>43805</v>
          </cell>
          <cell r="O56">
            <v>44386</v>
          </cell>
          <cell r="P56">
            <v>8067</v>
          </cell>
          <cell r="Q56">
            <v>80705</v>
          </cell>
          <cell r="R56">
            <v>41.747402634052591</v>
          </cell>
          <cell r="S56">
            <v>581</v>
          </cell>
          <cell r="T56">
            <v>966</v>
          </cell>
          <cell r="U56">
            <v>0</v>
          </cell>
          <cell r="V56">
            <v>419</v>
          </cell>
          <cell r="W56">
            <v>43404</v>
          </cell>
          <cell r="X56">
            <v>43404</v>
          </cell>
          <cell r="Y56">
            <v>36166.892</v>
          </cell>
          <cell r="Z56">
            <v>43245.305999999997</v>
          </cell>
          <cell r="AA56">
            <v>833</v>
          </cell>
          <cell r="AB56">
            <v>996</v>
          </cell>
          <cell r="AC56">
            <v>46994</v>
          </cell>
          <cell r="AD56">
            <v>47175</v>
          </cell>
          <cell r="AE56">
            <v>181</v>
          </cell>
          <cell r="AF56">
            <v>0</v>
          </cell>
          <cell r="AG56">
            <v>46772</v>
          </cell>
          <cell r="AH56">
            <v>222</v>
          </cell>
          <cell r="AI56">
            <v>46994</v>
          </cell>
          <cell r="AJ56">
            <v>49251</v>
          </cell>
          <cell r="AK56">
            <v>40979</v>
          </cell>
          <cell r="AL56">
            <v>1053</v>
          </cell>
          <cell r="AM56">
            <v>872</v>
          </cell>
        </row>
        <row r="57">
          <cell r="B57" t="str">
            <v>แม่ทา</v>
          </cell>
          <cell r="C57">
            <v>26326</v>
          </cell>
          <cell r="D57">
            <v>26326</v>
          </cell>
          <cell r="E57">
            <v>25587</v>
          </cell>
          <cell r="F57">
            <v>26326</v>
          </cell>
          <cell r="G57">
            <v>14716</v>
          </cell>
          <cell r="H57">
            <v>6887.9</v>
          </cell>
          <cell r="I57">
            <v>575</v>
          </cell>
          <cell r="J57">
            <v>262</v>
          </cell>
          <cell r="K57">
            <v>26528</v>
          </cell>
          <cell r="L57">
            <v>26189</v>
          </cell>
          <cell r="M57">
            <v>32683</v>
          </cell>
          <cell r="N57">
            <v>31358</v>
          </cell>
          <cell r="O57">
            <v>31557</v>
          </cell>
          <cell r="P57">
            <v>1411</v>
          </cell>
          <cell r="Q57">
            <v>61703</v>
          </cell>
          <cell r="R57">
            <v>48.739477058170294</v>
          </cell>
          <cell r="S57">
            <v>198</v>
          </cell>
          <cell r="T57">
            <v>223</v>
          </cell>
          <cell r="U57">
            <v>0</v>
          </cell>
          <cell r="V57">
            <v>62</v>
          </cell>
          <cell r="W57">
            <v>30462</v>
          </cell>
          <cell r="X57">
            <v>30660</v>
          </cell>
          <cell r="Y57">
            <v>32899.311999999998</v>
          </cell>
          <cell r="Z57">
            <v>30917.277999999998</v>
          </cell>
          <cell r="AA57">
            <v>1080</v>
          </cell>
          <cell r="AB57">
            <v>1008</v>
          </cell>
          <cell r="AC57">
            <v>26326</v>
          </cell>
          <cell r="AD57">
            <v>26446</v>
          </cell>
          <cell r="AE57">
            <v>120</v>
          </cell>
          <cell r="AF57">
            <v>0</v>
          </cell>
          <cell r="AG57">
            <v>26300</v>
          </cell>
          <cell r="AH57">
            <v>26</v>
          </cell>
          <cell r="AI57">
            <v>26326</v>
          </cell>
          <cell r="AJ57">
            <v>27825</v>
          </cell>
          <cell r="AK57">
            <v>26537</v>
          </cell>
          <cell r="AL57">
            <v>1058</v>
          </cell>
          <cell r="AM57">
            <v>1008</v>
          </cell>
        </row>
        <row r="58">
          <cell r="B58" t="str">
            <v>ลี้</v>
          </cell>
          <cell r="C58">
            <v>77995</v>
          </cell>
          <cell r="D58">
            <v>77995</v>
          </cell>
          <cell r="E58">
            <v>77995</v>
          </cell>
          <cell r="F58">
            <v>77995</v>
          </cell>
          <cell r="G58">
            <v>116352.8</v>
          </cell>
          <cell r="H58">
            <v>93.3</v>
          </cell>
          <cell r="I58">
            <v>1492</v>
          </cell>
          <cell r="J58">
            <v>1</v>
          </cell>
          <cell r="K58">
            <v>77958</v>
          </cell>
          <cell r="L58">
            <v>78818</v>
          </cell>
          <cell r="M58">
            <v>121360</v>
          </cell>
          <cell r="N58">
            <v>87626</v>
          </cell>
          <cell r="O58">
            <v>87626</v>
          </cell>
          <cell r="P58">
            <v>0</v>
          </cell>
          <cell r="Q58">
            <v>180638</v>
          </cell>
          <cell r="R58">
            <v>54.156376885797215</v>
          </cell>
          <cell r="S58">
            <v>0</v>
          </cell>
          <cell r="T58">
            <v>53612</v>
          </cell>
          <cell r="U58">
            <v>0</v>
          </cell>
          <cell r="V58">
            <v>0</v>
          </cell>
          <cell r="W58">
            <v>86962</v>
          </cell>
          <cell r="X58">
            <v>87415</v>
          </cell>
          <cell r="Y58">
            <v>61927.733999999997</v>
          </cell>
          <cell r="Z58">
            <v>64790.014000000003</v>
          </cell>
          <cell r="AA58">
            <v>712</v>
          </cell>
          <cell r="AB58">
            <v>741</v>
          </cell>
          <cell r="AC58">
            <v>77995</v>
          </cell>
          <cell r="AD58">
            <v>78140</v>
          </cell>
          <cell r="AE58">
            <v>145</v>
          </cell>
          <cell r="AF58">
            <v>0</v>
          </cell>
          <cell r="AG58">
            <v>77995</v>
          </cell>
          <cell r="AH58">
            <v>0</v>
          </cell>
          <cell r="AI58">
            <v>77995</v>
          </cell>
          <cell r="AJ58">
            <v>65906</v>
          </cell>
          <cell r="AK58">
            <v>62942</v>
          </cell>
          <cell r="AL58">
            <v>845</v>
          </cell>
          <cell r="AM58">
            <v>807</v>
          </cell>
        </row>
        <row r="59">
          <cell r="B59" t="str">
            <v>ทุ่งหัวช้าง</v>
          </cell>
          <cell r="C59">
            <v>10155</v>
          </cell>
          <cell r="D59">
            <v>10155</v>
          </cell>
          <cell r="E59">
            <v>10155</v>
          </cell>
          <cell r="F59">
            <v>10155</v>
          </cell>
          <cell r="G59">
            <v>7847.2</v>
          </cell>
          <cell r="H59">
            <v>0</v>
          </cell>
          <cell r="I59">
            <v>773</v>
          </cell>
          <cell r="J59">
            <v>0</v>
          </cell>
          <cell r="K59">
            <v>10159</v>
          </cell>
          <cell r="L59">
            <v>9876</v>
          </cell>
          <cell r="M59">
            <v>19965</v>
          </cell>
          <cell r="N59">
            <v>23694</v>
          </cell>
          <cell r="O59">
            <v>23694</v>
          </cell>
          <cell r="P59">
            <v>0</v>
          </cell>
          <cell r="Q59">
            <v>63048</v>
          </cell>
          <cell r="R59">
            <v>84.740467996174914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22455</v>
          </cell>
          <cell r="X59">
            <v>22455</v>
          </cell>
          <cell r="Y59">
            <v>6058.7060000000001</v>
          </cell>
          <cell r="Z59">
            <v>42071.883000000002</v>
          </cell>
          <cell r="AA59">
            <v>270</v>
          </cell>
          <cell r="AB59">
            <v>1874</v>
          </cell>
          <cell r="AC59">
            <v>10155</v>
          </cell>
          <cell r="AD59">
            <v>10155</v>
          </cell>
          <cell r="AE59">
            <v>0</v>
          </cell>
          <cell r="AF59">
            <v>0</v>
          </cell>
          <cell r="AG59">
            <v>10087</v>
          </cell>
          <cell r="AH59">
            <v>68</v>
          </cell>
          <cell r="AI59">
            <v>10155</v>
          </cell>
          <cell r="AJ59">
            <v>8564</v>
          </cell>
          <cell r="AK59">
            <v>8408</v>
          </cell>
          <cell r="AL59">
            <v>849</v>
          </cell>
          <cell r="AM59">
            <v>828</v>
          </cell>
        </row>
        <row r="60">
          <cell r="B60" t="str">
            <v>บ้านธิ</v>
          </cell>
          <cell r="C60">
            <v>11328</v>
          </cell>
          <cell r="D60">
            <v>11328</v>
          </cell>
          <cell r="E60">
            <v>11328</v>
          </cell>
          <cell r="F60">
            <v>11328</v>
          </cell>
          <cell r="G60">
            <v>7167.9</v>
          </cell>
          <cell r="H60">
            <v>0</v>
          </cell>
          <cell r="I60">
            <v>633</v>
          </cell>
          <cell r="J60">
            <v>0</v>
          </cell>
          <cell r="K60">
            <v>11328</v>
          </cell>
          <cell r="L60">
            <v>11102</v>
          </cell>
          <cell r="M60">
            <v>4803</v>
          </cell>
          <cell r="N60">
            <v>3557</v>
          </cell>
          <cell r="O60">
            <v>3557</v>
          </cell>
          <cell r="P60">
            <v>546</v>
          </cell>
          <cell r="Q60">
            <v>6568</v>
          </cell>
          <cell r="R60">
            <v>43.193243892936472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3557</v>
          </cell>
          <cell r="X60">
            <v>3557</v>
          </cell>
          <cell r="Y60">
            <v>3079</v>
          </cell>
          <cell r="Z60">
            <v>3484.02</v>
          </cell>
          <cell r="AA60">
            <v>866</v>
          </cell>
          <cell r="AB60">
            <v>979</v>
          </cell>
          <cell r="AC60">
            <v>11328</v>
          </cell>
          <cell r="AD60">
            <v>11328</v>
          </cell>
          <cell r="AE60">
            <v>0</v>
          </cell>
          <cell r="AF60">
            <v>0</v>
          </cell>
          <cell r="AG60">
            <v>10963</v>
          </cell>
          <cell r="AH60">
            <v>365</v>
          </cell>
          <cell r="AI60">
            <v>11328</v>
          </cell>
          <cell r="AJ60">
            <v>11434</v>
          </cell>
          <cell r="AK60">
            <v>10207</v>
          </cell>
          <cell r="AL60">
            <v>1043</v>
          </cell>
          <cell r="AM60">
            <v>901</v>
          </cell>
        </row>
        <row r="61">
          <cell r="B61" t="str">
            <v>เวียงหนองล่อง</v>
          </cell>
          <cell r="C61">
            <v>17866</v>
          </cell>
          <cell r="D61">
            <v>17866</v>
          </cell>
          <cell r="E61">
            <v>17864</v>
          </cell>
          <cell r="F61">
            <v>17864</v>
          </cell>
          <cell r="G61">
            <v>14013.1</v>
          </cell>
          <cell r="H61">
            <v>3955.54</v>
          </cell>
          <cell r="I61">
            <v>784</v>
          </cell>
          <cell r="J61">
            <v>221</v>
          </cell>
          <cell r="K61">
            <v>18009</v>
          </cell>
          <cell r="L61">
            <v>16771</v>
          </cell>
          <cell r="M61">
            <v>25635</v>
          </cell>
          <cell r="N61">
            <v>15550</v>
          </cell>
          <cell r="O61">
            <v>15550</v>
          </cell>
          <cell r="P61">
            <v>6872</v>
          </cell>
          <cell r="Q61">
            <v>24228</v>
          </cell>
          <cell r="R61">
            <v>28.47424250083662</v>
          </cell>
          <cell r="S61">
            <v>0</v>
          </cell>
          <cell r="T61">
            <v>201</v>
          </cell>
          <cell r="U61">
            <v>0</v>
          </cell>
          <cell r="V61">
            <v>0</v>
          </cell>
          <cell r="W61">
            <v>15506</v>
          </cell>
          <cell r="X61">
            <v>15506</v>
          </cell>
          <cell r="Y61">
            <v>14312.485000000001</v>
          </cell>
          <cell r="Z61">
            <v>13936.245999999999</v>
          </cell>
          <cell r="AA61">
            <v>923</v>
          </cell>
          <cell r="AB61">
            <v>899</v>
          </cell>
          <cell r="AC61">
            <v>17866</v>
          </cell>
          <cell r="AD61">
            <v>17866</v>
          </cell>
          <cell r="AE61">
            <v>0</v>
          </cell>
          <cell r="AF61">
            <v>0</v>
          </cell>
          <cell r="AG61">
            <v>17445</v>
          </cell>
          <cell r="AH61">
            <v>421</v>
          </cell>
          <cell r="AI61">
            <v>17866</v>
          </cell>
          <cell r="AJ61">
            <v>14215</v>
          </cell>
          <cell r="AK61">
            <v>13489</v>
          </cell>
          <cell r="AL61">
            <v>814.85</v>
          </cell>
          <cell r="AM61">
            <v>755</v>
          </cell>
        </row>
        <row r="62">
          <cell r="B62" t="str">
            <v>เชียงใหม่</v>
          </cell>
          <cell r="C62">
            <v>312899.25</v>
          </cell>
          <cell r="D62">
            <v>314447.25</v>
          </cell>
          <cell r="E62">
            <v>302974.5</v>
          </cell>
          <cell r="F62">
            <v>300297.5</v>
          </cell>
          <cell r="G62">
            <v>134601.31649999999</v>
          </cell>
          <cell r="H62">
            <v>10589.232</v>
          </cell>
          <cell r="I62">
            <v>444</v>
          </cell>
          <cell r="J62">
            <v>35</v>
          </cell>
          <cell r="K62">
            <v>313932.27</v>
          </cell>
          <cell r="L62">
            <v>315781.27</v>
          </cell>
          <cell r="M62">
            <v>336438</v>
          </cell>
          <cell r="N62">
            <v>272045</v>
          </cell>
          <cell r="O62">
            <v>273110</v>
          </cell>
          <cell r="P62">
            <v>38842</v>
          </cell>
          <cell r="Q62">
            <v>603148</v>
          </cell>
          <cell r="R62">
            <v>16.259589999999999</v>
          </cell>
          <cell r="S62">
            <v>2431</v>
          </cell>
          <cell r="T62">
            <v>2429</v>
          </cell>
          <cell r="U62">
            <v>1367</v>
          </cell>
          <cell r="V62">
            <v>1069</v>
          </cell>
          <cell r="W62">
            <v>258100</v>
          </cell>
          <cell r="X62">
            <v>261417</v>
          </cell>
          <cell r="Y62">
            <v>247561.01300000001</v>
          </cell>
          <cell r="Z62">
            <v>282800.28900000005</v>
          </cell>
          <cell r="AA62">
            <v>959</v>
          </cell>
          <cell r="AB62">
            <v>1082</v>
          </cell>
          <cell r="AC62">
            <v>316450</v>
          </cell>
          <cell r="AD62">
            <v>315338</v>
          </cell>
          <cell r="AE62">
            <v>510</v>
          </cell>
          <cell r="AF62">
            <v>1622</v>
          </cell>
          <cell r="AG62">
            <v>305724</v>
          </cell>
          <cell r="AH62">
            <v>4427</v>
          </cell>
          <cell r="AI62">
            <v>310010</v>
          </cell>
          <cell r="AJ62">
            <v>286085</v>
          </cell>
          <cell r="AK62">
            <v>269462</v>
          </cell>
          <cell r="AL62">
            <v>936</v>
          </cell>
          <cell r="AM62">
            <v>869</v>
          </cell>
        </row>
        <row r="63">
          <cell r="B63" t="str">
            <v>เมืองเชียงใหม่</v>
          </cell>
          <cell r="C63">
            <v>399</v>
          </cell>
          <cell r="D63">
            <v>393</v>
          </cell>
          <cell r="E63">
            <v>390</v>
          </cell>
          <cell r="F63">
            <v>384</v>
          </cell>
          <cell r="G63">
            <v>288.5</v>
          </cell>
          <cell r="H63">
            <v>0</v>
          </cell>
          <cell r="I63">
            <v>740</v>
          </cell>
          <cell r="J63">
            <v>0</v>
          </cell>
          <cell r="K63">
            <v>338</v>
          </cell>
          <cell r="L63">
            <v>338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 t="str">
            <v>-</v>
          </cell>
          <cell r="AB63" t="str">
            <v>-</v>
          </cell>
          <cell r="AC63">
            <v>330</v>
          </cell>
          <cell r="AD63">
            <v>330</v>
          </cell>
          <cell r="AE63">
            <v>0</v>
          </cell>
          <cell r="AF63">
            <v>0</v>
          </cell>
          <cell r="AG63">
            <v>330</v>
          </cell>
          <cell r="AH63">
            <v>0</v>
          </cell>
          <cell r="AI63">
            <v>330</v>
          </cell>
          <cell r="AJ63">
            <v>266</v>
          </cell>
          <cell r="AK63">
            <v>213</v>
          </cell>
          <cell r="AL63">
            <v>807</v>
          </cell>
          <cell r="AM63">
            <v>644</v>
          </cell>
        </row>
        <row r="64">
          <cell r="B64" t="str">
            <v>จอมทอง</v>
          </cell>
          <cell r="C64">
            <v>56932</v>
          </cell>
          <cell r="D64">
            <v>56932</v>
          </cell>
          <cell r="E64">
            <v>55720</v>
          </cell>
          <cell r="F64">
            <v>55720</v>
          </cell>
          <cell r="G64">
            <v>21085</v>
          </cell>
          <cell r="H64">
            <v>5810</v>
          </cell>
          <cell r="I64">
            <v>378</v>
          </cell>
          <cell r="J64">
            <v>104</v>
          </cell>
          <cell r="K64">
            <v>56326.01</v>
          </cell>
          <cell r="L64">
            <v>56326.01</v>
          </cell>
          <cell r="M64">
            <v>50740</v>
          </cell>
          <cell r="N64">
            <v>16410</v>
          </cell>
          <cell r="O64">
            <v>16301</v>
          </cell>
          <cell r="P64">
            <v>2298</v>
          </cell>
          <cell r="Q64">
            <v>30304</v>
          </cell>
          <cell r="R64">
            <v>43.827750039136923</v>
          </cell>
          <cell r="S64">
            <v>743</v>
          </cell>
          <cell r="T64">
            <v>0</v>
          </cell>
          <cell r="U64">
            <v>851</v>
          </cell>
          <cell r="V64">
            <v>84</v>
          </cell>
          <cell r="W64">
            <v>13561</v>
          </cell>
          <cell r="X64">
            <v>12711</v>
          </cell>
          <cell r="Y64">
            <v>19872.257000000001</v>
          </cell>
          <cell r="Z64">
            <v>19025.927</v>
          </cell>
          <cell r="AA64">
            <v>1465</v>
          </cell>
          <cell r="AB64">
            <v>1497</v>
          </cell>
          <cell r="AC64">
            <v>57810</v>
          </cell>
          <cell r="AD64">
            <v>57868</v>
          </cell>
          <cell r="AE64">
            <v>143</v>
          </cell>
          <cell r="AF64">
            <v>85</v>
          </cell>
          <cell r="AG64">
            <v>57217</v>
          </cell>
          <cell r="AH64">
            <v>593</v>
          </cell>
          <cell r="AI64">
            <v>57725</v>
          </cell>
          <cell r="AJ64">
            <v>59391</v>
          </cell>
          <cell r="AK64">
            <v>49528</v>
          </cell>
          <cell r="AL64">
            <v>1038</v>
          </cell>
          <cell r="AM64">
            <v>858</v>
          </cell>
        </row>
        <row r="65">
          <cell r="B65" t="str">
            <v>เชียงดาว</v>
          </cell>
          <cell r="C65">
            <v>11665</v>
          </cell>
          <cell r="D65">
            <v>11665</v>
          </cell>
          <cell r="E65">
            <v>11665</v>
          </cell>
          <cell r="F65">
            <v>11665</v>
          </cell>
          <cell r="G65">
            <v>9332</v>
          </cell>
          <cell r="H65">
            <v>0</v>
          </cell>
          <cell r="I65">
            <v>800</v>
          </cell>
          <cell r="J65">
            <v>0</v>
          </cell>
          <cell r="K65">
            <v>15700</v>
          </cell>
          <cell r="L65">
            <v>12934</v>
          </cell>
          <cell r="M65">
            <v>49454</v>
          </cell>
          <cell r="N65">
            <v>16283</v>
          </cell>
          <cell r="O65">
            <v>16283</v>
          </cell>
          <cell r="P65">
            <v>0</v>
          </cell>
          <cell r="Q65">
            <v>35048</v>
          </cell>
          <cell r="R65">
            <v>58.79748888370672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14628</v>
          </cell>
          <cell r="X65">
            <v>15640</v>
          </cell>
          <cell r="Y65">
            <v>19405.438999999998</v>
          </cell>
          <cell r="Z65">
            <v>20670.525000000001</v>
          </cell>
          <cell r="AA65">
            <v>1327</v>
          </cell>
          <cell r="AB65">
            <v>1322</v>
          </cell>
          <cell r="AC65">
            <v>12330</v>
          </cell>
          <cell r="AD65">
            <v>12334</v>
          </cell>
          <cell r="AE65">
            <v>4</v>
          </cell>
          <cell r="AF65">
            <v>0</v>
          </cell>
          <cell r="AG65">
            <v>12270</v>
          </cell>
          <cell r="AH65">
            <v>60</v>
          </cell>
          <cell r="AI65">
            <v>12330</v>
          </cell>
          <cell r="AJ65">
            <v>7804</v>
          </cell>
          <cell r="AK65">
            <v>7731</v>
          </cell>
          <cell r="AL65">
            <v>636</v>
          </cell>
          <cell r="AM65">
            <v>627</v>
          </cell>
        </row>
        <row r="66">
          <cell r="B66" t="str">
            <v>ดอยสะเก็ด</v>
          </cell>
          <cell r="C66">
            <v>1416</v>
          </cell>
          <cell r="D66">
            <v>1416</v>
          </cell>
          <cell r="E66">
            <v>1416</v>
          </cell>
          <cell r="F66">
            <v>1416</v>
          </cell>
          <cell r="G66">
            <v>759.86</v>
          </cell>
          <cell r="H66">
            <v>0</v>
          </cell>
          <cell r="I66">
            <v>537</v>
          </cell>
          <cell r="J66">
            <v>0</v>
          </cell>
          <cell r="K66">
            <v>1344</v>
          </cell>
          <cell r="L66">
            <v>1344</v>
          </cell>
          <cell r="M66">
            <v>2955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 t="str">
            <v>-</v>
          </cell>
          <cell r="AB66" t="str">
            <v>-</v>
          </cell>
          <cell r="AC66">
            <v>1405</v>
          </cell>
          <cell r="AD66">
            <v>1405</v>
          </cell>
          <cell r="AE66">
            <v>0</v>
          </cell>
          <cell r="AF66">
            <v>0</v>
          </cell>
          <cell r="AG66">
            <v>1395</v>
          </cell>
          <cell r="AH66">
            <v>0</v>
          </cell>
          <cell r="AI66">
            <v>1395</v>
          </cell>
          <cell r="AJ66">
            <v>936</v>
          </cell>
          <cell r="AK66">
            <v>579</v>
          </cell>
          <cell r="AL66">
            <v>671</v>
          </cell>
          <cell r="AM66">
            <v>415</v>
          </cell>
        </row>
        <row r="67">
          <cell r="B67" t="str">
            <v>ฝาง</v>
          </cell>
          <cell r="C67">
            <v>9803</v>
          </cell>
          <cell r="D67">
            <v>9803</v>
          </cell>
          <cell r="E67">
            <v>7477</v>
          </cell>
          <cell r="F67">
            <v>7477</v>
          </cell>
          <cell r="G67">
            <v>5981.6</v>
          </cell>
          <cell r="H67">
            <v>0</v>
          </cell>
          <cell r="I67">
            <v>800</v>
          </cell>
          <cell r="J67">
            <v>0</v>
          </cell>
          <cell r="K67">
            <v>7899</v>
          </cell>
          <cell r="L67">
            <v>9974</v>
          </cell>
          <cell r="M67">
            <v>20584</v>
          </cell>
          <cell r="N67">
            <v>11240</v>
          </cell>
          <cell r="O67">
            <v>11241</v>
          </cell>
          <cell r="P67">
            <v>4517</v>
          </cell>
          <cell r="Q67">
            <v>17965</v>
          </cell>
          <cell r="R67">
            <v>30.520883543749573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8981</v>
          </cell>
          <cell r="X67">
            <v>9597</v>
          </cell>
          <cell r="Y67">
            <v>3798.0740000000001</v>
          </cell>
          <cell r="Z67">
            <v>7356.933</v>
          </cell>
          <cell r="AA67">
            <v>423</v>
          </cell>
          <cell r="AB67">
            <v>767</v>
          </cell>
          <cell r="AC67">
            <v>9823</v>
          </cell>
          <cell r="AD67">
            <v>9873</v>
          </cell>
          <cell r="AE67">
            <v>50</v>
          </cell>
          <cell r="AF67">
            <v>0</v>
          </cell>
          <cell r="AG67">
            <v>8364</v>
          </cell>
          <cell r="AH67">
            <v>301</v>
          </cell>
          <cell r="AI67">
            <v>8665</v>
          </cell>
          <cell r="AJ67">
            <v>6474</v>
          </cell>
          <cell r="AK67">
            <v>6646</v>
          </cell>
          <cell r="AL67">
            <v>774</v>
          </cell>
          <cell r="AM67">
            <v>767</v>
          </cell>
        </row>
        <row r="68">
          <cell r="B68" t="str">
            <v>พร้าว</v>
          </cell>
          <cell r="C68">
            <v>34754</v>
          </cell>
          <cell r="D68">
            <v>36234</v>
          </cell>
          <cell r="E68">
            <v>34138</v>
          </cell>
          <cell r="F68">
            <v>34138</v>
          </cell>
          <cell r="G68">
            <v>31538.73</v>
          </cell>
          <cell r="H68">
            <v>0</v>
          </cell>
          <cell r="I68">
            <v>924</v>
          </cell>
          <cell r="J68">
            <v>0</v>
          </cell>
          <cell r="K68">
            <v>32140</v>
          </cell>
          <cell r="L68">
            <v>34680</v>
          </cell>
          <cell r="M68">
            <v>41771</v>
          </cell>
          <cell r="N68">
            <v>34947</v>
          </cell>
          <cell r="O68">
            <v>34946</v>
          </cell>
          <cell r="P68">
            <v>25556</v>
          </cell>
          <cell r="Q68">
            <v>44336</v>
          </cell>
          <cell r="R68">
            <v>13.709597982442691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33897</v>
          </cell>
          <cell r="X68">
            <v>34449</v>
          </cell>
          <cell r="Y68">
            <v>29868.396000000001</v>
          </cell>
          <cell r="Z68">
            <v>38845.25</v>
          </cell>
          <cell r="AA68">
            <v>881</v>
          </cell>
          <cell r="AB68">
            <v>1128</v>
          </cell>
          <cell r="AC68">
            <v>34847</v>
          </cell>
          <cell r="AD68">
            <v>34847</v>
          </cell>
          <cell r="AE68">
            <v>0</v>
          </cell>
          <cell r="AF68">
            <v>0</v>
          </cell>
          <cell r="AG68">
            <v>34615</v>
          </cell>
          <cell r="AH68">
            <v>232</v>
          </cell>
          <cell r="AI68">
            <v>34847</v>
          </cell>
          <cell r="AJ68">
            <v>31119</v>
          </cell>
          <cell r="AK68">
            <v>30352</v>
          </cell>
          <cell r="AL68">
            <v>899</v>
          </cell>
          <cell r="AM68">
            <v>871</v>
          </cell>
        </row>
        <row r="69">
          <cell r="B69" t="str">
            <v>แม่แจ่ม</v>
          </cell>
          <cell r="C69">
            <v>361</v>
          </cell>
          <cell r="D69">
            <v>361</v>
          </cell>
          <cell r="E69">
            <v>361</v>
          </cell>
          <cell r="F69">
            <v>361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891</v>
          </cell>
          <cell r="L69">
            <v>891</v>
          </cell>
          <cell r="M69">
            <v>3564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 t="str">
            <v>-</v>
          </cell>
          <cell r="AB69" t="str">
            <v>-</v>
          </cell>
          <cell r="AC69">
            <v>361</v>
          </cell>
          <cell r="AD69">
            <v>361</v>
          </cell>
          <cell r="AE69">
            <v>0</v>
          </cell>
          <cell r="AF69">
            <v>0</v>
          </cell>
          <cell r="AG69">
            <v>361</v>
          </cell>
          <cell r="AH69">
            <v>0</v>
          </cell>
          <cell r="AI69">
            <v>361</v>
          </cell>
          <cell r="AJ69">
            <v>180</v>
          </cell>
          <cell r="AK69">
            <v>241</v>
          </cell>
          <cell r="AL69">
            <v>498</v>
          </cell>
          <cell r="AM69">
            <v>668</v>
          </cell>
        </row>
        <row r="70">
          <cell r="B70" t="str">
            <v>แม่แตง</v>
          </cell>
          <cell r="C70">
            <v>15126</v>
          </cell>
          <cell r="D70">
            <v>15126</v>
          </cell>
          <cell r="E70">
            <v>15126</v>
          </cell>
          <cell r="F70">
            <v>15126</v>
          </cell>
          <cell r="G70">
            <v>7080</v>
          </cell>
          <cell r="H70">
            <v>0</v>
          </cell>
          <cell r="I70">
            <v>468</v>
          </cell>
          <cell r="J70">
            <v>0</v>
          </cell>
          <cell r="K70">
            <v>12905</v>
          </cell>
          <cell r="L70">
            <v>12905</v>
          </cell>
          <cell r="M70">
            <v>20809</v>
          </cell>
          <cell r="N70">
            <v>4577</v>
          </cell>
          <cell r="O70">
            <v>4577</v>
          </cell>
          <cell r="P70">
            <v>0</v>
          </cell>
          <cell r="Q70">
            <v>11780</v>
          </cell>
          <cell r="R70">
            <v>80.291830475758502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4303</v>
          </cell>
          <cell r="X70">
            <v>4303</v>
          </cell>
          <cell r="Y70">
            <v>5016.2420000000002</v>
          </cell>
          <cell r="Z70">
            <v>4171.058</v>
          </cell>
          <cell r="AA70">
            <v>1166</v>
          </cell>
          <cell r="AB70">
            <v>969</v>
          </cell>
          <cell r="AC70">
            <v>12286</v>
          </cell>
          <cell r="AD70">
            <v>12301</v>
          </cell>
          <cell r="AE70">
            <v>15</v>
          </cell>
          <cell r="AF70">
            <v>0</v>
          </cell>
          <cell r="AG70">
            <v>12073</v>
          </cell>
          <cell r="AH70">
            <v>153</v>
          </cell>
          <cell r="AI70">
            <v>12226</v>
          </cell>
          <cell r="AJ70">
            <v>9562</v>
          </cell>
          <cell r="AK70">
            <v>7458</v>
          </cell>
          <cell r="AL70">
            <v>792</v>
          </cell>
          <cell r="AM70">
            <v>610</v>
          </cell>
        </row>
        <row r="71">
          <cell r="B71" t="str">
            <v>แม่ริม</v>
          </cell>
          <cell r="C71">
            <v>6404</v>
          </cell>
          <cell r="D71">
            <v>4095</v>
          </cell>
          <cell r="E71">
            <v>6289</v>
          </cell>
          <cell r="F71">
            <v>3982</v>
          </cell>
          <cell r="G71">
            <v>3420.2</v>
          </cell>
          <cell r="H71">
            <v>0</v>
          </cell>
          <cell r="I71">
            <v>544</v>
          </cell>
          <cell r="J71">
            <v>0</v>
          </cell>
          <cell r="K71">
            <v>3650.01</v>
          </cell>
          <cell r="L71">
            <v>3650.01</v>
          </cell>
          <cell r="M71">
            <v>947</v>
          </cell>
          <cell r="N71">
            <v>288</v>
          </cell>
          <cell r="O71">
            <v>316</v>
          </cell>
          <cell r="P71">
            <v>9</v>
          </cell>
          <cell r="Q71">
            <v>623</v>
          </cell>
          <cell r="R71">
            <v>49.62193922376705</v>
          </cell>
          <cell r="S71">
            <v>28</v>
          </cell>
          <cell r="T71">
            <v>0</v>
          </cell>
          <cell r="U71">
            <v>0</v>
          </cell>
          <cell r="V71">
            <v>0</v>
          </cell>
          <cell r="W71">
            <v>254</v>
          </cell>
          <cell r="X71">
            <v>254</v>
          </cell>
          <cell r="Y71">
            <v>162.56200000000001</v>
          </cell>
          <cell r="Z71">
            <v>115.675</v>
          </cell>
          <cell r="AA71">
            <v>640</v>
          </cell>
          <cell r="AB71">
            <v>455</v>
          </cell>
          <cell r="AC71">
            <v>4025</v>
          </cell>
          <cell r="AD71">
            <v>4053</v>
          </cell>
          <cell r="AE71">
            <v>28</v>
          </cell>
          <cell r="AF71">
            <v>0</v>
          </cell>
          <cell r="AG71">
            <v>4025</v>
          </cell>
          <cell r="AH71">
            <v>0</v>
          </cell>
          <cell r="AI71">
            <v>4025</v>
          </cell>
          <cell r="AJ71">
            <v>3144</v>
          </cell>
          <cell r="AK71">
            <v>2496</v>
          </cell>
          <cell r="AL71">
            <v>781</v>
          </cell>
          <cell r="AM71">
            <v>620</v>
          </cell>
        </row>
        <row r="72">
          <cell r="B72" t="str">
            <v>แม่อาย</v>
          </cell>
          <cell r="C72">
            <v>519</v>
          </cell>
          <cell r="D72">
            <v>519</v>
          </cell>
          <cell r="E72">
            <v>519</v>
          </cell>
          <cell r="F72">
            <v>519</v>
          </cell>
          <cell r="G72">
            <v>415.2</v>
          </cell>
          <cell r="H72">
            <v>0</v>
          </cell>
          <cell r="I72">
            <v>800</v>
          </cell>
          <cell r="J72">
            <v>0</v>
          </cell>
          <cell r="K72">
            <v>2765</v>
          </cell>
          <cell r="L72">
            <v>2765</v>
          </cell>
          <cell r="M72">
            <v>677</v>
          </cell>
          <cell r="N72">
            <v>849</v>
          </cell>
          <cell r="O72">
            <v>849</v>
          </cell>
          <cell r="P72">
            <v>377</v>
          </cell>
          <cell r="Q72">
            <v>1321</v>
          </cell>
          <cell r="R72">
            <v>28.35476307360479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781</v>
          </cell>
          <cell r="X72">
            <v>781</v>
          </cell>
          <cell r="Y72">
            <v>81.043000000000006</v>
          </cell>
          <cell r="Z72">
            <v>147.01900000000001</v>
          </cell>
          <cell r="AA72">
            <v>104</v>
          </cell>
          <cell r="AB72">
            <v>188</v>
          </cell>
          <cell r="AC72">
            <v>763</v>
          </cell>
          <cell r="AD72">
            <v>763</v>
          </cell>
          <cell r="AE72">
            <v>0</v>
          </cell>
          <cell r="AF72">
            <v>0</v>
          </cell>
          <cell r="AG72">
            <v>747</v>
          </cell>
          <cell r="AH72">
            <v>0</v>
          </cell>
          <cell r="AI72">
            <v>747</v>
          </cell>
          <cell r="AJ72">
            <v>530</v>
          </cell>
          <cell r="AK72">
            <v>331</v>
          </cell>
          <cell r="AL72">
            <v>709</v>
          </cell>
          <cell r="AM72">
            <v>443</v>
          </cell>
        </row>
        <row r="73">
          <cell r="B73" t="str">
            <v>สะเมิง</v>
          </cell>
          <cell r="C73">
            <v>70</v>
          </cell>
          <cell r="D73">
            <v>70</v>
          </cell>
          <cell r="E73">
            <v>70</v>
          </cell>
          <cell r="F73">
            <v>70</v>
          </cell>
          <cell r="G73">
            <v>60</v>
          </cell>
          <cell r="H73">
            <v>0</v>
          </cell>
          <cell r="I73">
            <v>857</v>
          </cell>
          <cell r="J73">
            <v>0</v>
          </cell>
          <cell r="K73">
            <v>600</v>
          </cell>
          <cell r="L73">
            <v>600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 t="str">
            <v>-</v>
          </cell>
          <cell r="AB73" t="str">
            <v>-</v>
          </cell>
          <cell r="AC73">
            <v>70</v>
          </cell>
          <cell r="AD73">
            <v>80</v>
          </cell>
          <cell r="AE73">
            <v>10</v>
          </cell>
          <cell r="AF73">
            <v>0</v>
          </cell>
          <cell r="AG73">
            <v>60</v>
          </cell>
          <cell r="AH73">
            <v>0</v>
          </cell>
          <cell r="AI73">
            <v>60</v>
          </cell>
          <cell r="AJ73">
            <v>24</v>
          </cell>
          <cell r="AK73">
            <v>18</v>
          </cell>
          <cell r="AL73">
            <v>405</v>
          </cell>
          <cell r="AM73">
            <v>300</v>
          </cell>
        </row>
        <row r="74">
          <cell r="B74" t="str">
            <v>สันกำแพง</v>
          </cell>
          <cell r="C74">
            <v>2464</v>
          </cell>
          <cell r="D74">
            <v>3128</v>
          </cell>
          <cell r="E74">
            <v>2464</v>
          </cell>
          <cell r="F74">
            <v>2464</v>
          </cell>
          <cell r="G74">
            <v>1463.18</v>
          </cell>
          <cell r="H74">
            <v>474</v>
          </cell>
          <cell r="I74">
            <v>594</v>
          </cell>
          <cell r="J74">
            <v>192</v>
          </cell>
          <cell r="K74">
            <v>3340.96</v>
          </cell>
          <cell r="L74">
            <v>3340.96</v>
          </cell>
          <cell r="M74">
            <v>1574</v>
          </cell>
          <cell r="N74">
            <v>1467</v>
          </cell>
          <cell r="O74">
            <v>1467</v>
          </cell>
          <cell r="P74">
            <v>216</v>
          </cell>
          <cell r="Q74">
            <v>2718</v>
          </cell>
          <cell r="R74">
            <v>43.501367919305324</v>
          </cell>
          <cell r="S74">
            <v>0</v>
          </cell>
          <cell r="T74">
            <v>12</v>
          </cell>
          <cell r="U74">
            <v>0</v>
          </cell>
          <cell r="V74">
            <v>0</v>
          </cell>
          <cell r="W74">
            <v>1437</v>
          </cell>
          <cell r="X74">
            <v>1437</v>
          </cell>
          <cell r="Y74">
            <v>1199.0329999999999</v>
          </cell>
          <cell r="Z74">
            <v>1951.25</v>
          </cell>
          <cell r="AA74">
            <v>834</v>
          </cell>
          <cell r="AB74">
            <v>1358</v>
          </cell>
          <cell r="AC74">
            <v>2933</v>
          </cell>
          <cell r="AD74">
            <v>2933</v>
          </cell>
          <cell r="AE74">
            <v>0</v>
          </cell>
          <cell r="AF74">
            <v>0</v>
          </cell>
          <cell r="AG74">
            <v>2933</v>
          </cell>
          <cell r="AH74">
            <v>0</v>
          </cell>
          <cell r="AI74">
            <v>2933</v>
          </cell>
          <cell r="AJ74">
            <v>2517</v>
          </cell>
          <cell r="AK74">
            <v>2253</v>
          </cell>
          <cell r="AL74">
            <v>858</v>
          </cell>
          <cell r="AM74">
            <v>768</v>
          </cell>
        </row>
        <row r="75">
          <cell r="B75" t="str">
            <v>สันทราย</v>
          </cell>
          <cell r="C75">
            <v>6936.25</v>
          </cell>
          <cell r="D75">
            <v>6936.25</v>
          </cell>
          <cell r="E75">
            <v>6369.25</v>
          </cell>
          <cell r="F75">
            <v>6369.25</v>
          </cell>
          <cell r="G75">
            <v>2740.05</v>
          </cell>
          <cell r="H75">
            <v>0</v>
          </cell>
          <cell r="I75">
            <v>430</v>
          </cell>
          <cell r="J75">
            <v>0</v>
          </cell>
          <cell r="K75">
            <v>4960</v>
          </cell>
          <cell r="L75">
            <v>4960</v>
          </cell>
          <cell r="M75">
            <v>4478</v>
          </cell>
          <cell r="N75">
            <v>5717</v>
          </cell>
          <cell r="O75">
            <v>6749</v>
          </cell>
          <cell r="P75">
            <v>0</v>
          </cell>
          <cell r="Q75">
            <v>23646</v>
          </cell>
          <cell r="R75">
            <v>127.73608333481883</v>
          </cell>
          <cell r="S75">
            <v>1031</v>
          </cell>
          <cell r="T75">
            <v>0</v>
          </cell>
          <cell r="U75">
            <v>0</v>
          </cell>
          <cell r="V75">
            <v>0</v>
          </cell>
          <cell r="W75">
            <v>5717</v>
          </cell>
          <cell r="X75">
            <v>5717</v>
          </cell>
          <cell r="Y75">
            <v>2872.7420000000002</v>
          </cell>
          <cell r="Z75">
            <v>2781.8330000000001</v>
          </cell>
          <cell r="AA75">
            <v>502</v>
          </cell>
          <cell r="AB75">
            <v>487</v>
          </cell>
          <cell r="AC75">
            <v>4043</v>
          </cell>
          <cell r="AD75">
            <v>4174</v>
          </cell>
          <cell r="AE75">
            <v>131</v>
          </cell>
          <cell r="AF75">
            <v>0</v>
          </cell>
          <cell r="AG75">
            <v>4034</v>
          </cell>
          <cell r="AH75">
            <v>9</v>
          </cell>
          <cell r="AI75">
            <v>4043</v>
          </cell>
          <cell r="AJ75">
            <v>3215</v>
          </cell>
          <cell r="AK75">
            <v>1460</v>
          </cell>
          <cell r="AL75">
            <v>797</v>
          </cell>
          <cell r="AM75">
            <v>361</v>
          </cell>
        </row>
        <row r="76">
          <cell r="B76" t="str">
            <v>สันป่าตอง</v>
          </cell>
          <cell r="C76">
            <v>27280</v>
          </cell>
          <cell r="D76">
            <v>27280</v>
          </cell>
          <cell r="E76">
            <v>26131.25</v>
          </cell>
          <cell r="F76">
            <v>26131.25</v>
          </cell>
          <cell r="G76">
            <v>21115.491999999998</v>
          </cell>
          <cell r="H76">
            <v>2360.54</v>
          </cell>
          <cell r="I76">
            <v>808</v>
          </cell>
          <cell r="J76">
            <v>90</v>
          </cell>
          <cell r="K76">
            <v>25420.36</v>
          </cell>
          <cell r="L76">
            <v>25420.36</v>
          </cell>
          <cell r="M76">
            <v>15813</v>
          </cell>
          <cell r="N76">
            <v>16626</v>
          </cell>
          <cell r="O76">
            <v>16627</v>
          </cell>
          <cell r="P76">
            <v>0</v>
          </cell>
          <cell r="Q76">
            <v>36316</v>
          </cell>
          <cell r="R76">
            <v>60.417500415754517</v>
          </cell>
          <cell r="S76">
            <v>0</v>
          </cell>
          <cell r="T76">
            <v>1066</v>
          </cell>
          <cell r="U76">
            <v>0</v>
          </cell>
          <cell r="V76">
            <v>249</v>
          </cell>
          <cell r="W76">
            <v>13566</v>
          </cell>
          <cell r="X76">
            <v>15760</v>
          </cell>
          <cell r="Y76">
            <v>15846.679</v>
          </cell>
          <cell r="Z76">
            <v>18457.083999999999</v>
          </cell>
          <cell r="AA76">
            <v>1168</v>
          </cell>
          <cell r="AB76">
            <v>1171</v>
          </cell>
          <cell r="AC76">
            <v>27280</v>
          </cell>
          <cell r="AD76">
            <v>27280</v>
          </cell>
          <cell r="AE76">
            <v>0</v>
          </cell>
          <cell r="AF76">
            <v>0</v>
          </cell>
          <cell r="AG76">
            <v>26468</v>
          </cell>
          <cell r="AH76">
            <v>64</v>
          </cell>
          <cell r="AI76">
            <v>26532</v>
          </cell>
          <cell r="AJ76">
            <v>22418</v>
          </cell>
          <cell r="AK76">
            <v>21730</v>
          </cell>
          <cell r="AL76">
            <v>847</v>
          </cell>
          <cell r="AM76">
            <v>819</v>
          </cell>
        </row>
        <row r="77">
          <cell r="B77" t="str">
            <v>สารภี</v>
          </cell>
          <cell r="C77">
            <v>26883</v>
          </cell>
          <cell r="D77">
            <v>26519</v>
          </cell>
          <cell r="E77">
            <v>26883</v>
          </cell>
          <cell r="F77">
            <v>26519</v>
          </cell>
          <cell r="G77">
            <v>7975.8</v>
          </cell>
          <cell r="H77">
            <v>0</v>
          </cell>
          <cell r="I77">
            <v>297</v>
          </cell>
          <cell r="J77">
            <v>0</v>
          </cell>
          <cell r="K77">
            <v>26963.91</v>
          </cell>
          <cell r="L77">
            <v>26963.91</v>
          </cell>
          <cell r="M77">
            <v>15579</v>
          </cell>
          <cell r="N77">
            <v>20258</v>
          </cell>
          <cell r="O77">
            <v>20258</v>
          </cell>
          <cell r="P77">
            <v>0</v>
          </cell>
          <cell r="Q77">
            <v>46442</v>
          </cell>
          <cell r="R77">
            <v>65.945051850271298</v>
          </cell>
          <cell r="S77">
            <v>0</v>
          </cell>
          <cell r="T77">
            <v>64</v>
          </cell>
          <cell r="U77">
            <v>0</v>
          </cell>
          <cell r="V77">
            <v>128</v>
          </cell>
          <cell r="W77">
            <v>20258</v>
          </cell>
          <cell r="X77">
            <v>20258</v>
          </cell>
          <cell r="Y77">
            <v>27343.416000000001</v>
          </cell>
          <cell r="Z77">
            <v>27286.454000000002</v>
          </cell>
          <cell r="AA77">
            <v>1350</v>
          </cell>
          <cell r="AB77">
            <v>1347</v>
          </cell>
          <cell r="AC77">
            <v>26900</v>
          </cell>
          <cell r="AD77">
            <v>26900</v>
          </cell>
          <cell r="AE77">
            <v>0</v>
          </cell>
          <cell r="AF77">
            <v>0</v>
          </cell>
          <cell r="AG77">
            <v>26782</v>
          </cell>
          <cell r="AH77">
            <v>118</v>
          </cell>
          <cell r="AI77">
            <v>26900</v>
          </cell>
          <cell r="AJ77">
            <v>27157</v>
          </cell>
          <cell r="AK77">
            <v>25985</v>
          </cell>
          <cell r="AL77">
            <v>1014</v>
          </cell>
          <cell r="AM77">
            <v>966</v>
          </cell>
        </row>
        <row r="78">
          <cell r="B78" t="str">
            <v>หางดง</v>
          </cell>
          <cell r="C78">
            <v>15417</v>
          </cell>
          <cell r="D78">
            <v>15417</v>
          </cell>
          <cell r="E78">
            <v>13728</v>
          </cell>
          <cell r="F78">
            <v>13728</v>
          </cell>
          <cell r="G78">
            <v>366.4</v>
          </cell>
          <cell r="H78">
            <v>104.5</v>
          </cell>
          <cell r="I78">
            <v>27</v>
          </cell>
          <cell r="J78">
            <v>8</v>
          </cell>
          <cell r="K78">
            <v>13669.98</v>
          </cell>
          <cell r="L78">
            <v>13669.98</v>
          </cell>
          <cell r="M78">
            <v>4186</v>
          </cell>
          <cell r="N78">
            <v>31998</v>
          </cell>
          <cell r="O78">
            <v>32088</v>
          </cell>
          <cell r="P78">
            <v>0</v>
          </cell>
          <cell r="Q78">
            <v>96438</v>
          </cell>
          <cell r="R78">
            <v>102.31746820663143</v>
          </cell>
          <cell r="S78">
            <v>91</v>
          </cell>
          <cell r="T78">
            <v>0</v>
          </cell>
          <cell r="U78">
            <v>0</v>
          </cell>
          <cell r="V78">
            <v>0</v>
          </cell>
          <cell r="W78">
            <v>31925</v>
          </cell>
          <cell r="X78">
            <v>31925</v>
          </cell>
          <cell r="Y78">
            <v>13447.31</v>
          </cell>
          <cell r="Z78">
            <v>17050.123</v>
          </cell>
          <cell r="AA78">
            <v>421</v>
          </cell>
          <cell r="AB78">
            <v>534</v>
          </cell>
          <cell r="AC78">
            <v>15417</v>
          </cell>
          <cell r="AD78">
            <v>14025</v>
          </cell>
          <cell r="AE78">
            <v>89</v>
          </cell>
          <cell r="AF78">
            <v>1481</v>
          </cell>
          <cell r="AG78">
            <v>13195</v>
          </cell>
          <cell r="AH78">
            <v>110</v>
          </cell>
          <cell r="AI78">
            <v>13305</v>
          </cell>
          <cell r="AJ78">
            <v>12166</v>
          </cell>
          <cell r="AK78">
            <v>12068</v>
          </cell>
          <cell r="AL78">
            <v>922</v>
          </cell>
          <cell r="AM78">
            <v>907</v>
          </cell>
        </row>
        <row r="79">
          <cell r="B79" t="str">
            <v>อมก๋อย</v>
          </cell>
          <cell r="C79">
            <v>23</v>
          </cell>
          <cell r="D79">
            <v>23</v>
          </cell>
          <cell r="E79">
            <v>14</v>
          </cell>
          <cell r="F79">
            <v>14</v>
          </cell>
          <cell r="G79">
            <v>3</v>
          </cell>
          <cell r="H79">
            <v>0</v>
          </cell>
          <cell r="I79">
            <v>214</v>
          </cell>
          <cell r="J79">
            <v>0</v>
          </cell>
          <cell r="K79">
            <v>30</v>
          </cell>
          <cell r="L79">
            <v>30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 t="str">
            <v>-</v>
          </cell>
          <cell r="AB79" t="str">
            <v>-</v>
          </cell>
          <cell r="AC79">
            <v>14</v>
          </cell>
          <cell r="AD79">
            <v>14</v>
          </cell>
          <cell r="AE79">
            <v>0</v>
          </cell>
          <cell r="AF79">
            <v>0</v>
          </cell>
          <cell r="AG79">
            <v>14</v>
          </cell>
          <cell r="AH79">
            <v>0</v>
          </cell>
          <cell r="AI79">
            <v>14</v>
          </cell>
          <cell r="AJ79">
            <v>7</v>
          </cell>
          <cell r="AK79">
            <v>7</v>
          </cell>
          <cell r="AL79">
            <v>480</v>
          </cell>
          <cell r="AM79">
            <v>500</v>
          </cell>
        </row>
        <row r="80">
          <cell r="B80" t="str">
            <v>ฮอด</v>
          </cell>
          <cell r="C80">
            <v>18734.75</v>
          </cell>
          <cell r="D80">
            <v>18734.75</v>
          </cell>
          <cell r="E80">
            <v>18542.75</v>
          </cell>
          <cell r="F80">
            <v>18542.75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18887</v>
          </cell>
          <cell r="L80">
            <v>18887</v>
          </cell>
          <cell r="M80">
            <v>51646</v>
          </cell>
          <cell r="N80">
            <v>16397</v>
          </cell>
          <cell r="O80">
            <v>16419</v>
          </cell>
          <cell r="P80">
            <v>2214</v>
          </cell>
          <cell r="Q80">
            <v>30624</v>
          </cell>
          <cell r="R80">
            <v>44.141418761724132</v>
          </cell>
          <cell r="S80">
            <v>538</v>
          </cell>
          <cell r="T80">
            <v>0</v>
          </cell>
          <cell r="U80">
            <v>516</v>
          </cell>
          <cell r="V80">
            <v>300</v>
          </cell>
          <cell r="W80">
            <v>15628</v>
          </cell>
          <cell r="X80">
            <v>15392</v>
          </cell>
          <cell r="Y80">
            <v>24395.260999999999</v>
          </cell>
          <cell r="Z80">
            <v>29978.133999999998</v>
          </cell>
          <cell r="AA80">
            <v>1561</v>
          </cell>
          <cell r="AB80">
            <v>1948</v>
          </cell>
          <cell r="AC80">
            <v>19042</v>
          </cell>
          <cell r="AD80">
            <v>19003</v>
          </cell>
          <cell r="AE80">
            <v>17</v>
          </cell>
          <cell r="AF80">
            <v>56</v>
          </cell>
          <cell r="AG80">
            <v>16805</v>
          </cell>
          <cell r="AH80">
            <v>864</v>
          </cell>
          <cell r="AI80">
            <v>17613</v>
          </cell>
          <cell r="AJ80">
            <v>17410</v>
          </cell>
          <cell r="AK80">
            <v>18071</v>
          </cell>
          <cell r="AL80">
            <v>1036</v>
          </cell>
          <cell r="AM80">
            <v>1026</v>
          </cell>
        </row>
        <row r="81">
          <cell r="B81" t="str">
            <v>ดอยเต่า</v>
          </cell>
          <cell r="C81">
            <v>26294</v>
          </cell>
          <cell r="D81">
            <v>28377</v>
          </cell>
          <cell r="E81">
            <v>24511</v>
          </cell>
          <cell r="F81">
            <v>24511</v>
          </cell>
          <cell r="G81">
            <v>2980.232</v>
          </cell>
          <cell r="H81">
            <v>1840.192</v>
          </cell>
          <cell r="I81">
            <v>122</v>
          </cell>
          <cell r="J81">
            <v>75</v>
          </cell>
          <cell r="K81">
            <v>32162</v>
          </cell>
          <cell r="L81">
            <v>32162</v>
          </cell>
          <cell r="M81">
            <v>22298</v>
          </cell>
          <cell r="N81">
            <v>51455</v>
          </cell>
          <cell r="O81">
            <v>51455</v>
          </cell>
          <cell r="P81">
            <v>0</v>
          </cell>
          <cell r="Q81">
            <v>124693</v>
          </cell>
          <cell r="R81">
            <v>72.619197199597124</v>
          </cell>
          <cell r="S81">
            <v>0</v>
          </cell>
          <cell r="T81">
            <v>0</v>
          </cell>
          <cell r="U81">
            <v>0</v>
          </cell>
          <cell r="V81">
            <v>308</v>
          </cell>
          <cell r="W81">
            <v>50675</v>
          </cell>
          <cell r="X81">
            <v>50675</v>
          </cell>
          <cell r="Y81">
            <v>48141.267999999996</v>
          </cell>
          <cell r="Z81">
            <v>55773.580999999998</v>
          </cell>
          <cell r="AA81">
            <v>950</v>
          </cell>
          <cell r="AB81">
            <v>1101</v>
          </cell>
          <cell r="AC81">
            <v>32921</v>
          </cell>
          <cell r="AD81">
            <v>32924</v>
          </cell>
          <cell r="AE81">
            <v>3</v>
          </cell>
          <cell r="AF81">
            <v>0</v>
          </cell>
          <cell r="AG81">
            <v>31914</v>
          </cell>
          <cell r="AH81">
            <v>1007</v>
          </cell>
          <cell r="AI81">
            <v>32921</v>
          </cell>
          <cell r="AJ81">
            <v>38999</v>
          </cell>
          <cell r="AK81">
            <v>36246</v>
          </cell>
          <cell r="AL81">
            <v>1222</v>
          </cell>
          <cell r="AM81">
            <v>1101</v>
          </cell>
        </row>
        <row r="82">
          <cell r="B82" t="str">
            <v>เวียงแหง</v>
          </cell>
          <cell r="C82">
            <v>154</v>
          </cell>
          <cell r="D82">
            <v>154</v>
          </cell>
          <cell r="E82">
            <v>154</v>
          </cell>
          <cell r="F82">
            <v>154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758</v>
          </cell>
          <cell r="L82">
            <v>758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 t="str">
            <v>-</v>
          </cell>
          <cell r="AB82" t="str">
            <v>-</v>
          </cell>
          <cell r="AC82">
            <v>200</v>
          </cell>
          <cell r="AD82">
            <v>200</v>
          </cell>
          <cell r="AE82">
            <v>0</v>
          </cell>
          <cell r="AF82">
            <v>0</v>
          </cell>
          <cell r="AG82">
            <v>200</v>
          </cell>
          <cell r="AH82">
            <v>0</v>
          </cell>
          <cell r="AI82">
            <v>200</v>
          </cell>
          <cell r="AJ82">
            <v>83</v>
          </cell>
          <cell r="AK82">
            <v>40</v>
          </cell>
          <cell r="AL82">
            <v>417</v>
          </cell>
          <cell r="AM82">
            <v>200</v>
          </cell>
        </row>
        <row r="83">
          <cell r="B83" t="str">
            <v>ไชยปราการ</v>
          </cell>
          <cell r="C83">
            <v>10938</v>
          </cell>
          <cell r="D83">
            <v>10938</v>
          </cell>
          <cell r="E83">
            <v>10938</v>
          </cell>
          <cell r="F83">
            <v>10938</v>
          </cell>
          <cell r="G83">
            <v>1029</v>
          </cell>
          <cell r="H83">
            <v>0</v>
          </cell>
          <cell r="I83">
            <v>94</v>
          </cell>
          <cell r="J83">
            <v>0</v>
          </cell>
          <cell r="K83">
            <v>10956</v>
          </cell>
          <cell r="L83">
            <v>10956</v>
          </cell>
          <cell r="M83">
            <v>9195</v>
          </cell>
          <cell r="N83">
            <v>7814</v>
          </cell>
          <cell r="O83">
            <v>7814</v>
          </cell>
          <cell r="P83">
            <v>0</v>
          </cell>
          <cell r="Q83">
            <v>16206</v>
          </cell>
          <cell r="R83">
            <v>54.791526167013004</v>
          </cell>
          <cell r="S83">
            <v>0</v>
          </cell>
          <cell r="T83">
            <v>206</v>
          </cell>
          <cell r="U83">
            <v>0</v>
          </cell>
          <cell r="V83">
            <v>0</v>
          </cell>
          <cell r="W83">
            <v>6912</v>
          </cell>
          <cell r="X83">
            <v>6912</v>
          </cell>
          <cell r="Y83">
            <v>4071.444</v>
          </cell>
          <cell r="Z83">
            <v>3809.4639999999999</v>
          </cell>
          <cell r="AA83">
            <v>589</v>
          </cell>
          <cell r="AB83">
            <v>551</v>
          </cell>
          <cell r="AC83">
            <v>11953</v>
          </cell>
          <cell r="AD83">
            <v>11973</v>
          </cell>
          <cell r="AE83">
            <v>20</v>
          </cell>
          <cell r="AF83">
            <v>0</v>
          </cell>
          <cell r="AG83">
            <v>11023</v>
          </cell>
          <cell r="AH83">
            <v>212</v>
          </cell>
          <cell r="AI83">
            <v>11235</v>
          </cell>
          <cell r="AJ83">
            <v>5071</v>
          </cell>
          <cell r="AK83">
            <v>4865</v>
          </cell>
          <cell r="AL83">
            <v>460</v>
          </cell>
          <cell r="AM83">
            <v>433</v>
          </cell>
        </row>
        <row r="84">
          <cell r="B84" t="str">
            <v>แม่วาง</v>
          </cell>
          <cell r="C84">
            <v>17136</v>
          </cell>
          <cell r="D84">
            <v>17136</v>
          </cell>
          <cell r="E84">
            <v>16918</v>
          </cell>
          <cell r="F84">
            <v>16918</v>
          </cell>
          <cell r="G84">
            <v>12700</v>
          </cell>
          <cell r="H84">
            <v>0</v>
          </cell>
          <cell r="I84">
            <v>751</v>
          </cell>
          <cell r="J84">
            <v>0</v>
          </cell>
          <cell r="K84">
            <v>16522.060000000001</v>
          </cell>
          <cell r="L84">
            <v>16522.060000000001</v>
          </cell>
          <cell r="M84">
            <v>9819</v>
          </cell>
          <cell r="N84">
            <v>12672</v>
          </cell>
          <cell r="O84">
            <v>12673</v>
          </cell>
          <cell r="P84">
            <v>3655</v>
          </cell>
          <cell r="Q84">
            <v>21691</v>
          </cell>
          <cell r="R84">
            <v>36.305268114836728</v>
          </cell>
          <cell r="S84">
            <v>0</v>
          </cell>
          <cell r="T84">
            <v>1081</v>
          </cell>
          <cell r="U84">
            <v>0</v>
          </cell>
          <cell r="V84">
            <v>0</v>
          </cell>
          <cell r="W84">
            <v>12530</v>
          </cell>
          <cell r="X84">
            <v>12559</v>
          </cell>
          <cell r="Y84">
            <v>12358.450999999999</v>
          </cell>
          <cell r="Z84">
            <v>12686.328</v>
          </cell>
          <cell r="AA84">
            <v>986</v>
          </cell>
          <cell r="AB84">
            <v>1010</v>
          </cell>
          <cell r="AC84">
            <v>17136</v>
          </cell>
          <cell r="AD84">
            <v>17136</v>
          </cell>
          <cell r="AE84">
            <v>0</v>
          </cell>
          <cell r="AF84">
            <v>0</v>
          </cell>
          <cell r="AG84">
            <v>17061</v>
          </cell>
          <cell r="AH84">
            <v>75</v>
          </cell>
          <cell r="AI84">
            <v>17136</v>
          </cell>
          <cell r="AJ84">
            <v>15935</v>
          </cell>
          <cell r="AK84">
            <v>17307</v>
          </cell>
          <cell r="AL84">
            <v>934</v>
          </cell>
          <cell r="AM84">
            <v>1010</v>
          </cell>
        </row>
        <row r="85">
          <cell r="B85" t="str">
            <v>แม่ออน</v>
          </cell>
          <cell r="C85">
            <v>582.25</v>
          </cell>
          <cell r="D85">
            <v>582.25</v>
          </cell>
          <cell r="E85">
            <v>582.25</v>
          </cell>
          <cell r="F85">
            <v>582.25</v>
          </cell>
          <cell r="G85">
            <v>378.46249999999998</v>
          </cell>
          <cell r="H85">
            <v>0</v>
          </cell>
          <cell r="I85">
            <v>650</v>
          </cell>
          <cell r="J85">
            <v>0</v>
          </cell>
          <cell r="K85">
            <v>3140</v>
          </cell>
          <cell r="L85">
            <v>3140</v>
          </cell>
          <cell r="M85">
            <v>475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 t="str">
            <v>-</v>
          </cell>
          <cell r="AB85" t="str">
            <v>-</v>
          </cell>
          <cell r="AC85">
            <v>582</v>
          </cell>
          <cell r="AD85">
            <v>582</v>
          </cell>
          <cell r="AE85">
            <v>0</v>
          </cell>
          <cell r="AF85">
            <v>0</v>
          </cell>
          <cell r="AG85">
            <v>582</v>
          </cell>
          <cell r="AH85">
            <v>0</v>
          </cell>
          <cell r="AI85">
            <v>582</v>
          </cell>
          <cell r="AJ85">
            <v>491</v>
          </cell>
          <cell r="AK85">
            <v>310</v>
          </cell>
          <cell r="AL85">
            <v>844</v>
          </cell>
          <cell r="AM85">
            <v>533</v>
          </cell>
        </row>
        <row r="86">
          <cell r="B86" t="str">
            <v>ดอยหล่อ</v>
          </cell>
          <cell r="C86">
            <v>22608</v>
          </cell>
          <cell r="D86">
            <v>22608</v>
          </cell>
          <cell r="E86">
            <v>22568</v>
          </cell>
          <cell r="F86">
            <v>22568</v>
          </cell>
          <cell r="G86">
            <v>3888.61</v>
          </cell>
          <cell r="H86">
            <v>0</v>
          </cell>
          <cell r="I86">
            <v>172</v>
          </cell>
          <cell r="J86">
            <v>0</v>
          </cell>
          <cell r="K86">
            <v>22563.98</v>
          </cell>
          <cell r="L86">
            <v>22563.98</v>
          </cell>
          <cell r="M86">
            <v>9874</v>
          </cell>
          <cell r="N86">
            <v>23047</v>
          </cell>
          <cell r="O86">
            <v>23047</v>
          </cell>
          <cell r="P86">
            <v>0</v>
          </cell>
          <cell r="Q86">
            <v>62997</v>
          </cell>
          <cell r="R86">
            <v>88.439071477181969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23047</v>
          </cell>
          <cell r="X86">
            <v>23047</v>
          </cell>
          <cell r="Y86">
            <v>19681.396000000001</v>
          </cell>
          <cell r="Z86">
            <v>22693.651000000002</v>
          </cell>
          <cell r="AA86">
            <v>854</v>
          </cell>
          <cell r="AB86">
            <v>985</v>
          </cell>
          <cell r="AC86">
            <v>23979</v>
          </cell>
          <cell r="AD86">
            <v>23979</v>
          </cell>
          <cell r="AE86">
            <v>0</v>
          </cell>
          <cell r="AF86">
            <v>0</v>
          </cell>
          <cell r="AG86">
            <v>23256</v>
          </cell>
          <cell r="AH86">
            <v>629</v>
          </cell>
          <cell r="AI86">
            <v>23885</v>
          </cell>
          <cell r="AJ86">
            <v>21186</v>
          </cell>
          <cell r="AK86">
            <v>23527</v>
          </cell>
          <cell r="AL86">
            <v>911</v>
          </cell>
          <cell r="AM86">
            <v>985</v>
          </cell>
        </row>
        <row r="87">
          <cell r="B87" t="str">
            <v>แม่ฮ่องสอน</v>
          </cell>
          <cell r="C87">
            <v>624.25</v>
          </cell>
          <cell r="D87">
            <v>575.25</v>
          </cell>
          <cell r="E87">
            <v>434.25</v>
          </cell>
          <cell r="F87">
            <v>413.25</v>
          </cell>
          <cell r="G87">
            <v>251</v>
          </cell>
          <cell r="H87">
            <v>0</v>
          </cell>
          <cell r="I87">
            <v>578</v>
          </cell>
          <cell r="J87">
            <v>0</v>
          </cell>
          <cell r="K87">
            <v>869</v>
          </cell>
          <cell r="L87">
            <v>751</v>
          </cell>
          <cell r="M87">
            <v>864</v>
          </cell>
          <cell r="N87">
            <v>533</v>
          </cell>
          <cell r="O87">
            <v>546</v>
          </cell>
          <cell r="P87">
            <v>174</v>
          </cell>
          <cell r="Q87">
            <v>1016</v>
          </cell>
          <cell r="R87">
            <v>61.085189999999997</v>
          </cell>
          <cell r="S87">
            <v>12</v>
          </cell>
          <cell r="T87">
            <v>0</v>
          </cell>
          <cell r="U87">
            <v>0</v>
          </cell>
          <cell r="V87">
            <v>0</v>
          </cell>
          <cell r="W87">
            <v>445</v>
          </cell>
          <cell r="X87">
            <v>503</v>
          </cell>
          <cell r="Y87">
            <v>367.88499999999999</v>
          </cell>
          <cell r="Z87">
            <v>335.72199999999998</v>
          </cell>
          <cell r="AA87">
            <v>827</v>
          </cell>
          <cell r="AB87">
            <v>667</v>
          </cell>
          <cell r="AC87">
            <v>477</v>
          </cell>
          <cell r="AD87">
            <v>489</v>
          </cell>
          <cell r="AE87">
            <v>12</v>
          </cell>
          <cell r="AF87">
            <v>0</v>
          </cell>
          <cell r="AG87">
            <v>341</v>
          </cell>
          <cell r="AH87">
            <v>0</v>
          </cell>
          <cell r="AI87">
            <v>341</v>
          </cell>
          <cell r="AJ87">
            <v>220</v>
          </cell>
          <cell r="AK87">
            <v>161</v>
          </cell>
          <cell r="AL87">
            <v>645</v>
          </cell>
          <cell r="AM87">
            <v>472</v>
          </cell>
        </row>
        <row r="88">
          <cell r="B88" t="str">
            <v>ขุนยวม</v>
          </cell>
          <cell r="C88">
            <v>64</v>
          </cell>
          <cell r="D88">
            <v>37</v>
          </cell>
          <cell r="E88">
            <v>27</v>
          </cell>
          <cell r="F88">
            <v>6</v>
          </cell>
          <cell r="G88">
            <v>54</v>
          </cell>
          <cell r="H88">
            <v>0</v>
          </cell>
          <cell r="I88">
            <v>2000</v>
          </cell>
          <cell r="J88">
            <v>0</v>
          </cell>
          <cell r="K88">
            <v>96</v>
          </cell>
          <cell r="L88">
            <v>107</v>
          </cell>
          <cell r="M88">
            <v>77</v>
          </cell>
          <cell r="N88">
            <v>7</v>
          </cell>
          <cell r="O88">
            <v>8</v>
          </cell>
          <cell r="P88">
            <v>7</v>
          </cell>
          <cell r="Q88">
            <v>9</v>
          </cell>
          <cell r="R88">
            <v>7.4276392940964167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7</v>
          </cell>
          <cell r="X88">
            <v>7</v>
          </cell>
          <cell r="Y88">
            <v>3.8250000000000002</v>
          </cell>
          <cell r="Z88">
            <v>0.57499999999999996</v>
          </cell>
          <cell r="AA88">
            <v>546</v>
          </cell>
          <cell r="AB88">
            <v>82</v>
          </cell>
          <cell r="AC88">
            <v>42</v>
          </cell>
          <cell r="AD88">
            <v>42</v>
          </cell>
          <cell r="AE88">
            <v>0</v>
          </cell>
          <cell r="AF88">
            <v>0</v>
          </cell>
          <cell r="AG88">
            <v>5</v>
          </cell>
          <cell r="AH88">
            <v>0</v>
          </cell>
          <cell r="AI88">
            <v>5</v>
          </cell>
          <cell r="AJ88">
            <v>3</v>
          </cell>
          <cell r="AK88">
            <v>1</v>
          </cell>
          <cell r="AL88">
            <v>683</v>
          </cell>
          <cell r="AM88">
            <v>219</v>
          </cell>
        </row>
        <row r="89">
          <cell r="B89" t="str">
            <v>ปาย</v>
          </cell>
          <cell r="C89">
            <v>28</v>
          </cell>
          <cell r="D89">
            <v>28</v>
          </cell>
          <cell r="E89">
            <v>22</v>
          </cell>
          <cell r="F89">
            <v>22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85</v>
          </cell>
          <cell r="L89">
            <v>58</v>
          </cell>
          <cell r="M89">
            <v>35</v>
          </cell>
          <cell r="N89">
            <v>164</v>
          </cell>
          <cell r="O89">
            <v>176</v>
          </cell>
          <cell r="P89">
            <v>0</v>
          </cell>
          <cell r="Q89">
            <v>450</v>
          </cell>
          <cell r="R89">
            <v>79.537549850753976</v>
          </cell>
          <cell r="S89">
            <v>12</v>
          </cell>
          <cell r="T89">
            <v>0</v>
          </cell>
          <cell r="U89">
            <v>0</v>
          </cell>
          <cell r="V89">
            <v>0</v>
          </cell>
          <cell r="W89">
            <v>134</v>
          </cell>
          <cell r="X89">
            <v>134</v>
          </cell>
          <cell r="Y89">
            <v>91.8</v>
          </cell>
          <cell r="Z89">
            <v>165</v>
          </cell>
          <cell r="AA89">
            <v>685</v>
          </cell>
          <cell r="AB89">
            <v>1231</v>
          </cell>
          <cell r="AC89">
            <v>12</v>
          </cell>
          <cell r="AD89">
            <v>24</v>
          </cell>
          <cell r="AE89">
            <v>12</v>
          </cell>
          <cell r="AF89">
            <v>0</v>
          </cell>
          <cell r="AG89">
            <v>5</v>
          </cell>
          <cell r="AH89">
            <v>0</v>
          </cell>
          <cell r="AI89">
            <v>5</v>
          </cell>
          <cell r="AJ89">
            <v>4</v>
          </cell>
          <cell r="AK89">
            <v>4</v>
          </cell>
          <cell r="AL89">
            <v>743</v>
          </cell>
          <cell r="AM89">
            <v>862</v>
          </cell>
        </row>
        <row r="90">
          <cell r="B90" t="str">
            <v>แม่ลาน้อย</v>
          </cell>
          <cell r="C90">
            <v>85</v>
          </cell>
          <cell r="D90">
            <v>85</v>
          </cell>
          <cell r="E90">
            <v>20</v>
          </cell>
          <cell r="F90">
            <v>20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85</v>
          </cell>
          <cell r="L90">
            <v>74</v>
          </cell>
          <cell r="M90">
            <v>30</v>
          </cell>
          <cell r="N90">
            <v>12</v>
          </cell>
          <cell r="O90">
            <v>12</v>
          </cell>
          <cell r="P90">
            <v>6</v>
          </cell>
          <cell r="Q90">
            <v>18</v>
          </cell>
          <cell r="R90">
            <v>26.652479066552718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12</v>
          </cell>
          <cell r="X90">
            <v>12</v>
          </cell>
          <cell r="Y90">
            <v>13.98</v>
          </cell>
          <cell r="Z90">
            <v>0.6</v>
          </cell>
          <cell r="AA90">
            <v>1165</v>
          </cell>
          <cell r="AB90">
            <v>50</v>
          </cell>
          <cell r="AC90">
            <v>85</v>
          </cell>
          <cell r="AD90">
            <v>85</v>
          </cell>
          <cell r="AE90">
            <v>0</v>
          </cell>
          <cell r="AF90">
            <v>0</v>
          </cell>
          <cell r="AG90">
            <v>20</v>
          </cell>
          <cell r="AH90">
            <v>0</v>
          </cell>
          <cell r="AI90">
            <v>20</v>
          </cell>
          <cell r="AJ90">
            <v>11</v>
          </cell>
          <cell r="AK90">
            <v>2</v>
          </cell>
          <cell r="AL90">
            <v>569</v>
          </cell>
          <cell r="AM90">
            <v>100</v>
          </cell>
        </row>
        <row r="91">
          <cell r="B91" t="str">
            <v>แม่สะเรียง</v>
          </cell>
          <cell r="C91">
            <v>334.25</v>
          </cell>
          <cell r="D91">
            <v>312.25</v>
          </cell>
          <cell r="E91">
            <v>304.25</v>
          </cell>
          <cell r="F91">
            <v>304.25</v>
          </cell>
          <cell r="G91">
            <v>197</v>
          </cell>
          <cell r="H91">
            <v>0</v>
          </cell>
          <cell r="I91">
            <v>647</v>
          </cell>
          <cell r="J91">
            <v>0</v>
          </cell>
          <cell r="K91">
            <v>395</v>
          </cell>
          <cell r="L91">
            <v>457</v>
          </cell>
          <cell r="M91">
            <v>703</v>
          </cell>
          <cell r="N91">
            <v>350</v>
          </cell>
          <cell r="O91">
            <v>350</v>
          </cell>
          <cell r="P91">
            <v>161</v>
          </cell>
          <cell r="Q91">
            <v>539</v>
          </cell>
          <cell r="R91">
            <v>27.562241237318077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292</v>
          </cell>
          <cell r="X91">
            <v>350</v>
          </cell>
          <cell r="Y91">
            <v>258.27999999999997</v>
          </cell>
          <cell r="Z91">
            <v>169.547</v>
          </cell>
          <cell r="AA91">
            <v>885</v>
          </cell>
          <cell r="AB91">
            <v>484</v>
          </cell>
          <cell r="AC91">
            <v>295</v>
          </cell>
          <cell r="AD91">
            <v>295</v>
          </cell>
          <cell r="AE91">
            <v>0</v>
          </cell>
          <cell r="AF91">
            <v>0</v>
          </cell>
          <cell r="AG91">
            <v>268</v>
          </cell>
          <cell r="AH91">
            <v>0</v>
          </cell>
          <cell r="AI91">
            <v>268</v>
          </cell>
          <cell r="AJ91">
            <v>172</v>
          </cell>
          <cell r="AK91">
            <v>130</v>
          </cell>
          <cell r="AL91">
            <v>641</v>
          </cell>
          <cell r="AM91">
            <v>484</v>
          </cell>
        </row>
        <row r="92">
          <cell r="B92" t="str">
            <v>สบเมย</v>
          </cell>
          <cell r="C92">
            <v>100</v>
          </cell>
          <cell r="D92">
            <v>100</v>
          </cell>
          <cell r="E92">
            <v>50</v>
          </cell>
          <cell r="F92">
            <v>50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149</v>
          </cell>
          <cell r="L92">
            <v>36</v>
          </cell>
          <cell r="M92">
            <v>19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 t="str">
            <v>-</v>
          </cell>
          <cell r="AB92" t="str">
            <v>-</v>
          </cell>
          <cell r="AC92">
            <v>30</v>
          </cell>
          <cell r="AD92">
            <v>30</v>
          </cell>
          <cell r="AE92">
            <v>0</v>
          </cell>
          <cell r="AF92">
            <v>0</v>
          </cell>
          <cell r="AG92">
            <v>30</v>
          </cell>
          <cell r="AH92">
            <v>0</v>
          </cell>
          <cell r="AI92">
            <v>30</v>
          </cell>
          <cell r="AJ92">
            <v>24</v>
          </cell>
          <cell r="AK92">
            <v>19</v>
          </cell>
          <cell r="AL92">
            <v>801</v>
          </cell>
          <cell r="AM92">
            <v>646</v>
          </cell>
        </row>
        <row r="93">
          <cell r="B93" t="str">
            <v>ปางมะผ้า</v>
          </cell>
          <cell r="C93">
            <v>13</v>
          </cell>
          <cell r="D93">
            <v>13</v>
          </cell>
          <cell r="E93">
            <v>11</v>
          </cell>
          <cell r="F93">
            <v>11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19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 t="str">
            <v>-</v>
          </cell>
          <cell r="AB93" t="str">
            <v>-</v>
          </cell>
          <cell r="AC93">
            <v>13</v>
          </cell>
          <cell r="AD93">
            <v>13</v>
          </cell>
          <cell r="AE93">
            <v>0</v>
          </cell>
          <cell r="AF93">
            <v>0</v>
          </cell>
          <cell r="AG93">
            <v>13</v>
          </cell>
          <cell r="AH93">
            <v>0</v>
          </cell>
          <cell r="AI93">
            <v>13</v>
          </cell>
          <cell r="AJ93">
            <v>6</v>
          </cell>
          <cell r="AK93">
            <v>5</v>
          </cell>
          <cell r="AL93">
            <v>475</v>
          </cell>
          <cell r="AM93">
            <v>383</v>
          </cell>
        </row>
        <row r="94">
          <cell r="B94" t="str">
            <v>ตาก</v>
          </cell>
          <cell r="C94">
            <v>23579.07</v>
          </cell>
          <cell r="D94">
            <v>22745.35</v>
          </cell>
          <cell r="E94">
            <v>19741.77</v>
          </cell>
          <cell r="F94">
            <v>19612.77</v>
          </cell>
          <cell r="G94">
            <v>842.75</v>
          </cell>
          <cell r="H94">
            <v>990.4</v>
          </cell>
          <cell r="I94">
            <v>43</v>
          </cell>
          <cell r="J94">
            <v>50</v>
          </cell>
          <cell r="K94">
            <v>18048.5</v>
          </cell>
          <cell r="L94">
            <v>18743</v>
          </cell>
          <cell r="M94">
            <v>17866</v>
          </cell>
          <cell r="N94">
            <v>46779</v>
          </cell>
          <cell r="O94">
            <v>47709</v>
          </cell>
          <cell r="P94">
            <v>29792</v>
          </cell>
          <cell r="Q94">
            <v>72438</v>
          </cell>
          <cell r="R94">
            <v>12.029590000000001</v>
          </cell>
          <cell r="S94">
            <v>932</v>
          </cell>
          <cell r="T94">
            <v>213</v>
          </cell>
          <cell r="U94">
            <v>0</v>
          </cell>
          <cell r="V94">
            <v>425</v>
          </cell>
          <cell r="W94">
            <v>40013</v>
          </cell>
          <cell r="X94">
            <v>40635</v>
          </cell>
          <cell r="Y94">
            <v>26397.563999999998</v>
          </cell>
          <cell r="Z94">
            <v>43281.725000000006</v>
          </cell>
          <cell r="AA94">
            <v>660</v>
          </cell>
          <cell r="AB94">
            <v>1065</v>
          </cell>
          <cell r="AC94">
            <v>18597</v>
          </cell>
          <cell r="AD94">
            <v>18939</v>
          </cell>
          <cell r="AE94">
            <v>372</v>
          </cell>
          <cell r="AF94">
            <v>30</v>
          </cell>
          <cell r="AG94">
            <v>18149</v>
          </cell>
          <cell r="AH94">
            <v>115</v>
          </cell>
          <cell r="AI94">
            <v>18234</v>
          </cell>
          <cell r="AJ94">
            <v>13474</v>
          </cell>
          <cell r="AK94">
            <v>18989</v>
          </cell>
          <cell r="AL94">
            <v>742</v>
          </cell>
          <cell r="AM94">
            <v>1041</v>
          </cell>
        </row>
        <row r="95">
          <cell r="B95" t="str">
            <v>เมืองตาก</v>
          </cell>
          <cell r="C95">
            <v>2822</v>
          </cell>
          <cell r="D95">
            <v>3022</v>
          </cell>
          <cell r="E95">
            <v>1933</v>
          </cell>
          <cell r="F95">
            <v>2133</v>
          </cell>
          <cell r="G95">
            <v>24.5</v>
          </cell>
          <cell r="H95">
            <v>990.4</v>
          </cell>
          <cell r="I95">
            <v>13</v>
          </cell>
          <cell r="J95">
            <v>464</v>
          </cell>
          <cell r="K95">
            <v>2946</v>
          </cell>
          <cell r="L95">
            <v>2696</v>
          </cell>
          <cell r="M95">
            <v>2721</v>
          </cell>
          <cell r="N95">
            <v>5788</v>
          </cell>
          <cell r="O95">
            <v>5856</v>
          </cell>
          <cell r="P95">
            <v>0</v>
          </cell>
          <cell r="Q95">
            <v>14772</v>
          </cell>
          <cell r="R95">
            <v>77.679618429546011</v>
          </cell>
          <cell r="S95">
            <v>69</v>
          </cell>
          <cell r="T95">
            <v>0</v>
          </cell>
          <cell r="U95">
            <v>0</v>
          </cell>
          <cell r="V95">
            <v>0</v>
          </cell>
          <cell r="W95">
            <v>3882</v>
          </cell>
          <cell r="X95">
            <v>4054</v>
          </cell>
          <cell r="Y95">
            <v>2523.1640000000002</v>
          </cell>
          <cell r="Z95">
            <v>1498.846</v>
          </cell>
          <cell r="AA95">
            <v>650</v>
          </cell>
          <cell r="AB95">
            <v>370</v>
          </cell>
          <cell r="AC95">
            <v>2284</v>
          </cell>
          <cell r="AD95">
            <v>2308</v>
          </cell>
          <cell r="AE95">
            <v>29</v>
          </cell>
          <cell r="AF95">
            <v>5</v>
          </cell>
          <cell r="AG95">
            <v>2206</v>
          </cell>
          <cell r="AH95">
            <v>33</v>
          </cell>
          <cell r="AI95">
            <v>2234</v>
          </cell>
          <cell r="AJ95">
            <v>1602</v>
          </cell>
          <cell r="AK95">
            <v>923</v>
          </cell>
          <cell r="AL95">
            <v>726</v>
          </cell>
          <cell r="AM95">
            <v>413</v>
          </cell>
        </row>
        <row r="96">
          <cell r="B96" t="str">
            <v>บ้านตาก</v>
          </cell>
          <cell r="C96">
            <v>5212</v>
          </cell>
          <cell r="D96">
            <v>5212</v>
          </cell>
          <cell r="E96">
            <v>5114</v>
          </cell>
          <cell r="F96">
            <v>5114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2149.5</v>
          </cell>
          <cell r="L96">
            <v>2149.5</v>
          </cell>
          <cell r="M96">
            <v>2121</v>
          </cell>
          <cell r="N96">
            <v>6376</v>
          </cell>
          <cell r="O96">
            <v>6375</v>
          </cell>
          <cell r="P96">
            <v>0</v>
          </cell>
          <cell r="Q96">
            <v>16502</v>
          </cell>
          <cell r="R96">
            <v>81.045651512013663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5668</v>
          </cell>
          <cell r="X96">
            <v>5668</v>
          </cell>
          <cell r="Y96">
            <v>5146.8</v>
          </cell>
          <cell r="Z96">
            <v>4680.3329999999996</v>
          </cell>
          <cell r="AA96">
            <v>908</v>
          </cell>
          <cell r="AB96">
            <v>826</v>
          </cell>
          <cell r="AC96">
            <v>1827</v>
          </cell>
          <cell r="AD96">
            <v>1807</v>
          </cell>
          <cell r="AE96">
            <v>0</v>
          </cell>
          <cell r="AF96">
            <v>20</v>
          </cell>
          <cell r="AG96">
            <v>1818</v>
          </cell>
          <cell r="AH96">
            <v>0</v>
          </cell>
          <cell r="AI96">
            <v>1798</v>
          </cell>
          <cell r="AJ96">
            <v>1273</v>
          </cell>
          <cell r="AK96">
            <v>1145</v>
          </cell>
          <cell r="AL96">
            <v>700</v>
          </cell>
          <cell r="AM96">
            <v>637</v>
          </cell>
        </row>
        <row r="97">
          <cell r="B97" t="str">
            <v>แม่ระมาด</v>
          </cell>
          <cell r="C97">
            <v>131</v>
          </cell>
          <cell r="D97">
            <v>131</v>
          </cell>
          <cell r="E97">
            <v>123</v>
          </cell>
          <cell r="F97">
            <v>123</v>
          </cell>
          <cell r="G97">
            <v>28.2</v>
          </cell>
          <cell r="H97">
            <v>0</v>
          </cell>
          <cell r="I97">
            <v>229</v>
          </cell>
          <cell r="J97">
            <v>0</v>
          </cell>
          <cell r="K97">
            <v>33</v>
          </cell>
          <cell r="L97">
            <v>48.5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 t="str">
            <v>-</v>
          </cell>
          <cell r="AB97" t="str">
            <v>-</v>
          </cell>
          <cell r="AC97">
            <v>31</v>
          </cell>
          <cell r="AD97">
            <v>31</v>
          </cell>
          <cell r="AE97">
            <v>0</v>
          </cell>
          <cell r="AF97">
            <v>0</v>
          </cell>
          <cell r="AG97">
            <v>31</v>
          </cell>
          <cell r="AH97">
            <v>0</v>
          </cell>
          <cell r="AI97">
            <v>31</v>
          </cell>
          <cell r="AJ97">
            <v>6</v>
          </cell>
          <cell r="AK97">
            <v>10</v>
          </cell>
          <cell r="AL97">
            <v>198</v>
          </cell>
          <cell r="AM97">
            <v>320</v>
          </cell>
        </row>
        <row r="98">
          <cell r="B98" t="str">
            <v>แม่สอด</v>
          </cell>
          <cell r="C98">
            <v>487</v>
          </cell>
          <cell r="D98">
            <v>0</v>
          </cell>
          <cell r="E98">
            <v>311</v>
          </cell>
          <cell r="F98">
            <v>0</v>
          </cell>
          <cell r="G98">
            <v>203.05</v>
          </cell>
          <cell r="H98">
            <v>0</v>
          </cell>
          <cell r="I98">
            <v>653</v>
          </cell>
          <cell r="J98" t="str">
            <v/>
          </cell>
          <cell r="K98">
            <v>366</v>
          </cell>
          <cell r="L98">
            <v>360</v>
          </cell>
          <cell r="M98">
            <v>14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 t="str">
            <v>-</v>
          </cell>
          <cell r="AB98" t="str">
            <v>-</v>
          </cell>
          <cell r="AC98">
            <v>51</v>
          </cell>
          <cell r="AD98">
            <v>51</v>
          </cell>
          <cell r="AE98">
            <v>0</v>
          </cell>
          <cell r="AF98">
            <v>0</v>
          </cell>
          <cell r="AG98">
            <v>51</v>
          </cell>
          <cell r="AH98">
            <v>0</v>
          </cell>
          <cell r="AI98">
            <v>51</v>
          </cell>
          <cell r="AJ98">
            <v>10</v>
          </cell>
          <cell r="AK98">
            <v>16</v>
          </cell>
          <cell r="AL98">
            <v>194</v>
          </cell>
          <cell r="AM98">
            <v>313</v>
          </cell>
        </row>
        <row r="99">
          <cell r="B99" t="str">
            <v>สามเงา</v>
          </cell>
          <cell r="C99">
            <v>5698</v>
          </cell>
          <cell r="D99">
            <v>5698</v>
          </cell>
          <cell r="E99">
            <v>5647</v>
          </cell>
          <cell r="F99">
            <v>5647</v>
          </cell>
          <cell r="G99">
            <v>527</v>
          </cell>
          <cell r="H99">
            <v>0</v>
          </cell>
          <cell r="I99">
            <v>93</v>
          </cell>
          <cell r="J99">
            <v>0</v>
          </cell>
          <cell r="K99">
            <v>5152</v>
          </cell>
          <cell r="L99">
            <v>4130</v>
          </cell>
          <cell r="M99">
            <v>1655</v>
          </cell>
          <cell r="N99">
            <v>17859</v>
          </cell>
          <cell r="O99">
            <v>17859</v>
          </cell>
          <cell r="P99">
            <v>13661</v>
          </cell>
          <cell r="Q99">
            <v>22057</v>
          </cell>
          <cell r="R99">
            <v>11.993547204768241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15534</v>
          </cell>
          <cell r="X99">
            <v>15591</v>
          </cell>
          <cell r="Y99">
            <v>7617.473</v>
          </cell>
          <cell r="Z99">
            <v>18667.241000000002</v>
          </cell>
          <cell r="AA99">
            <v>490</v>
          </cell>
          <cell r="AB99">
            <v>1197</v>
          </cell>
          <cell r="AC99">
            <v>5269</v>
          </cell>
          <cell r="AD99">
            <v>5308</v>
          </cell>
          <cell r="AE99">
            <v>43</v>
          </cell>
          <cell r="AF99">
            <v>4</v>
          </cell>
          <cell r="AG99">
            <v>5103</v>
          </cell>
          <cell r="AH99">
            <v>0</v>
          </cell>
          <cell r="AI99">
            <v>5099</v>
          </cell>
          <cell r="AJ99">
            <v>4067</v>
          </cell>
          <cell r="AK99">
            <v>6104</v>
          </cell>
          <cell r="AL99">
            <v>797</v>
          </cell>
          <cell r="AM99">
            <v>1197</v>
          </cell>
        </row>
        <row r="100">
          <cell r="B100" t="str">
            <v>พบพระ</v>
          </cell>
          <cell r="C100">
            <v>164</v>
          </cell>
          <cell r="D100">
            <v>146</v>
          </cell>
          <cell r="E100">
            <v>161</v>
          </cell>
          <cell r="F100">
            <v>143</v>
          </cell>
          <cell r="G100">
            <v>60</v>
          </cell>
          <cell r="H100">
            <v>0</v>
          </cell>
          <cell r="I100">
            <v>373</v>
          </cell>
          <cell r="J100">
            <v>0</v>
          </cell>
          <cell r="K100">
            <v>236</v>
          </cell>
          <cell r="L100">
            <v>229</v>
          </cell>
          <cell r="M100">
            <v>52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 t="str">
            <v>-</v>
          </cell>
          <cell r="AB100" t="str">
            <v>-</v>
          </cell>
          <cell r="AC100">
            <v>70</v>
          </cell>
          <cell r="AD100">
            <v>69</v>
          </cell>
          <cell r="AE100">
            <v>0</v>
          </cell>
          <cell r="AF100">
            <v>1</v>
          </cell>
          <cell r="AG100">
            <v>70</v>
          </cell>
          <cell r="AH100">
            <v>0</v>
          </cell>
          <cell r="AI100">
            <v>69</v>
          </cell>
          <cell r="AJ100">
            <v>14</v>
          </cell>
          <cell r="AK100">
            <v>22</v>
          </cell>
          <cell r="AL100">
            <v>197</v>
          </cell>
          <cell r="AM100">
            <v>318</v>
          </cell>
        </row>
        <row r="101">
          <cell r="B101" t="str">
            <v>วังเจ้า</v>
          </cell>
          <cell r="C101">
            <v>9065.07</v>
          </cell>
          <cell r="D101">
            <v>8536.35</v>
          </cell>
          <cell r="E101">
            <v>6452.77</v>
          </cell>
          <cell r="F101">
            <v>6452.77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7166</v>
          </cell>
          <cell r="L101">
            <v>9124</v>
          </cell>
          <cell r="M101">
            <v>11303</v>
          </cell>
          <cell r="N101">
            <v>16756</v>
          </cell>
          <cell r="O101">
            <v>17619</v>
          </cell>
          <cell r="P101">
            <v>16131</v>
          </cell>
          <cell r="Q101">
            <v>19107</v>
          </cell>
          <cell r="R101">
            <v>4.3078357652064021</v>
          </cell>
          <cell r="S101">
            <v>863</v>
          </cell>
          <cell r="T101">
            <v>213</v>
          </cell>
          <cell r="U101">
            <v>0</v>
          </cell>
          <cell r="V101">
            <v>425</v>
          </cell>
          <cell r="W101">
            <v>14929</v>
          </cell>
          <cell r="X101">
            <v>15322</v>
          </cell>
          <cell r="Y101">
            <v>11110.127</v>
          </cell>
          <cell r="Z101">
            <v>18435.305</v>
          </cell>
          <cell r="AA101">
            <v>744</v>
          </cell>
          <cell r="AB101">
            <v>1203</v>
          </cell>
          <cell r="AC101">
            <v>9065</v>
          </cell>
          <cell r="AD101">
            <v>9365</v>
          </cell>
          <cell r="AE101">
            <v>300</v>
          </cell>
          <cell r="AF101">
            <v>0</v>
          </cell>
          <cell r="AG101">
            <v>8870</v>
          </cell>
          <cell r="AH101">
            <v>82</v>
          </cell>
          <cell r="AI101">
            <v>8952</v>
          </cell>
          <cell r="AJ101">
            <v>6502</v>
          </cell>
          <cell r="AK101">
            <v>10769</v>
          </cell>
          <cell r="AL101">
            <v>733</v>
          </cell>
          <cell r="AM101">
            <v>1203</v>
          </cell>
        </row>
        <row r="102">
          <cell r="B102" t="str">
            <v>กำแพงเพชร</v>
          </cell>
          <cell r="C102">
            <v>5230</v>
          </cell>
          <cell r="D102">
            <v>5092</v>
          </cell>
          <cell r="E102">
            <v>4754</v>
          </cell>
          <cell r="F102">
            <v>4711</v>
          </cell>
          <cell r="G102">
            <v>1582.3959999999997</v>
          </cell>
          <cell r="H102">
            <v>1205.7199999999998</v>
          </cell>
          <cell r="I102">
            <v>333</v>
          </cell>
          <cell r="J102">
            <v>256</v>
          </cell>
          <cell r="K102">
            <v>6623</v>
          </cell>
          <cell r="L102">
            <v>6623</v>
          </cell>
          <cell r="M102">
            <v>7110</v>
          </cell>
          <cell r="N102">
            <v>5093</v>
          </cell>
          <cell r="O102">
            <v>5172</v>
          </cell>
          <cell r="P102">
            <v>526</v>
          </cell>
          <cell r="Q102">
            <v>10955</v>
          </cell>
          <cell r="R102">
            <v>23.903289999999998</v>
          </cell>
          <cell r="S102">
            <v>75</v>
          </cell>
          <cell r="T102">
            <v>42</v>
          </cell>
          <cell r="U102">
            <v>0</v>
          </cell>
          <cell r="V102">
            <v>7</v>
          </cell>
          <cell r="W102">
            <v>4236</v>
          </cell>
          <cell r="X102">
            <v>4542</v>
          </cell>
          <cell r="Y102">
            <v>3426.5740000000005</v>
          </cell>
          <cell r="Z102">
            <v>4980.7669999999998</v>
          </cell>
          <cell r="AA102">
            <v>809</v>
          </cell>
          <cell r="AB102">
            <v>1097</v>
          </cell>
          <cell r="AC102">
            <v>7068</v>
          </cell>
          <cell r="AD102">
            <v>7108</v>
          </cell>
          <cell r="AE102">
            <v>40</v>
          </cell>
          <cell r="AF102">
            <v>0</v>
          </cell>
          <cell r="AG102">
            <v>6117</v>
          </cell>
          <cell r="AH102">
            <v>781</v>
          </cell>
          <cell r="AI102">
            <v>6898</v>
          </cell>
          <cell r="AJ102">
            <v>3791</v>
          </cell>
          <cell r="AK102">
            <v>6637</v>
          </cell>
          <cell r="AL102">
            <v>620</v>
          </cell>
          <cell r="AM102">
            <v>962</v>
          </cell>
        </row>
        <row r="103">
          <cell r="B103" t="str">
            <v>เมืองกำแพงเพชร</v>
          </cell>
          <cell r="C103">
            <v>1473</v>
          </cell>
          <cell r="D103">
            <v>1473</v>
          </cell>
          <cell r="E103">
            <v>1307</v>
          </cell>
          <cell r="F103">
            <v>1307</v>
          </cell>
          <cell r="G103">
            <v>109</v>
          </cell>
          <cell r="H103">
            <v>0</v>
          </cell>
          <cell r="I103">
            <v>83</v>
          </cell>
          <cell r="J103">
            <v>0</v>
          </cell>
          <cell r="K103">
            <v>1558</v>
          </cell>
          <cell r="L103">
            <v>1558</v>
          </cell>
          <cell r="M103">
            <v>1749</v>
          </cell>
          <cell r="N103">
            <v>1954</v>
          </cell>
          <cell r="O103">
            <v>2009</v>
          </cell>
          <cell r="P103">
            <v>0</v>
          </cell>
          <cell r="Q103">
            <v>4369</v>
          </cell>
          <cell r="R103">
            <v>59.927832484286753</v>
          </cell>
          <cell r="S103">
            <v>55</v>
          </cell>
          <cell r="T103">
            <v>0</v>
          </cell>
          <cell r="U103">
            <v>0</v>
          </cell>
          <cell r="V103">
            <v>0</v>
          </cell>
          <cell r="W103">
            <v>1612</v>
          </cell>
          <cell r="X103">
            <v>1856</v>
          </cell>
          <cell r="Y103">
            <v>1024.07</v>
          </cell>
          <cell r="Z103">
            <v>1526.75</v>
          </cell>
          <cell r="AA103">
            <v>635</v>
          </cell>
          <cell r="AB103">
            <v>823</v>
          </cell>
          <cell r="AC103">
            <v>1560</v>
          </cell>
          <cell r="AD103">
            <v>1578</v>
          </cell>
          <cell r="AE103">
            <v>18</v>
          </cell>
          <cell r="AF103">
            <v>0</v>
          </cell>
          <cell r="AG103">
            <v>1363</v>
          </cell>
          <cell r="AH103">
            <v>178</v>
          </cell>
          <cell r="AI103">
            <v>1541</v>
          </cell>
          <cell r="AJ103">
            <v>743</v>
          </cell>
          <cell r="AK103">
            <v>1268</v>
          </cell>
          <cell r="AL103">
            <v>545</v>
          </cell>
          <cell r="AM103">
            <v>823</v>
          </cell>
        </row>
        <row r="104">
          <cell r="B104" t="str">
            <v>ขาณุวรลักษบุรี</v>
          </cell>
          <cell r="C104">
            <v>37</v>
          </cell>
          <cell r="D104">
            <v>37</v>
          </cell>
          <cell r="E104">
            <v>27</v>
          </cell>
          <cell r="F104">
            <v>27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201</v>
          </cell>
          <cell r="L104">
            <v>201</v>
          </cell>
          <cell r="M104">
            <v>134</v>
          </cell>
          <cell r="N104">
            <v>431</v>
          </cell>
          <cell r="O104">
            <v>431</v>
          </cell>
          <cell r="P104">
            <v>260</v>
          </cell>
          <cell r="Q104">
            <v>602</v>
          </cell>
          <cell r="R104">
            <v>20.246166031647277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369</v>
          </cell>
          <cell r="X104">
            <v>369</v>
          </cell>
          <cell r="Y104">
            <v>624.89200000000005</v>
          </cell>
          <cell r="Z104">
            <v>245.483</v>
          </cell>
          <cell r="AA104">
            <v>1693</v>
          </cell>
          <cell r="AB104">
            <v>665</v>
          </cell>
          <cell r="AC104">
            <v>145</v>
          </cell>
          <cell r="AD104">
            <v>145</v>
          </cell>
          <cell r="AE104">
            <v>0</v>
          </cell>
          <cell r="AF104">
            <v>0</v>
          </cell>
          <cell r="AG104">
            <v>142</v>
          </cell>
          <cell r="AH104">
            <v>3</v>
          </cell>
          <cell r="AI104">
            <v>145</v>
          </cell>
          <cell r="AJ104">
            <v>60</v>
          </cell>
          <cell r="AK104">
            <v>24</v>
          </cell>
          <cell r="AL104">
            <v>423</v>
          </cell>
          <cell r="AM104">
            <v>166</v>
          </cell>
        </row>
        <row r="105">
          <cell r="B105" t="str">
            <v>คลองขลุง</v>
          </cell>
          <cell r="C105">
            <v>63</v>
          </cell>
          <cell r="D105">
            <v>63</v>
          </cell>
          <cell r="E105">
            <v>41</v>
          </cell>
          <cell r="F105">
            <v>41</v>
          </cell>
          <cell r="G105">
            <v>14</v>
          </cell>
          <cell r="H105">
            <v>0</v>
          </cell>
          <cell r="I105">
            <v>341</v>
          </cell>
          <cell r="J105">
            <v>0</v>
          </cell>
          <cell r="K105">
            <v>54</v>
          </cell>
          <cell r="L105">
            <v>54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 t="str">
            <v>-</v>
          </cell>
          <cell r="AB105" t="str">
            <v>-</v>
          </cell>
          <cell r="AC105">
            <v>49</v>
          </cell>
          <cell r="AD105">
            <v>49</v>
          </cell>
          <cell r="AE105">
            <v>0</v>
          </cell>
          <cell r="AF105">
            <v>0</v>
          </cell>
          <cell r="AG105">
            <v>49</v>
          </cell>
          <cell r="AH105">
            <v>0</v>
          </cell>
          <cell r="AI105">
            <v>49</v>
          </cell>
          <cell r="AJ105">
            <v>22</v>
          </cell>
          <cell r="AK105">
            <v>30</v>
          </cell>
          <cell r="AL105">
            <v>449</v>
          </cell>
          <cell r="AM105">
            <v>609</v>
          </cell>
        </row>
        <row r="106">
          <cell r="B106" t="str">
            <v>พรานกระต่าย</v>
          </cell>
          <cell r="C106">
            <v>63</v>
          </cell>
          <cell r="D106">
            <v>0</v>
          </cell>
          <cell r="E106">
            <v>43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 t="str">
            <v/>
          </cell>
          <cell r="K106">
            <v>98</v>
          </cell>
          <cell r="L106">
            <v>98</v>
          </cell>
          <cell r="M106">
            <v>0</v>
          </cell>
          <cell r="N106">
            <v>19</v>
          </cell>
          <cell r="O106">
            <v>19</v>
          </cell>
          <cell r="P106">
            <v>0</v>
          </cell>
          <cell r="Q106">
            <v>46</v>
          </cell>
          <cell r="R106">
            <v>71.994621699095859</v>
          </cell>
          <cell r="S106">
            <v>0</v>
          </cell>
          <cell r="T106">
            <v>4</v>
          </cell>
          <cell r="U106">
            <v>0</v>
          </cell>
          <cell r="V106">
            <v>0</v>
          </cell>
          <cell r="W106">
            <v>19</v>
          </cell>
          <cell r="X106">
            <v>19</v>
          </cell>
          <cell r="Y106">
            <v>0</v>
          </cell>
          <cell r="Z106">
            <v>7</v>
          </cell>
          <cell r="AA106">
            <v>0</v>
          </cell>
          <cell r="AB106">
            <v>368</v>
          </cell>
          <cell r="AC106">
            <v>116</v>
          </cell>
          <cell r="AD106">
            <v>116</v>
          </cell>
          <cell r="AE106">
            <v>0</v>
          </cell>
          <cell r="AF106">
            <v>0</v>
          </cell>
          <cell r="AG106">
            <v>116</v>
          </cell>
          <cell r="AH106">
            <v>0</v>
          </cell>
          <cell r="AI106">
            <v>116</v>
          </cell>
          <cell r="AJ106">
            <v>56</v>
          </cell>
          <cell r="AK106">
            <v>99</v>
          </cell>
          <cell r="AL106">
            <v>483</v>
          </cell>
          <cell r="AM106">
            <v>851</v>
          </cell>
        </row>
        <row r="107">
          <cell r="B107" t="str">
            <v>ไทรงาม</v>
          </cell>
          <cell r="C107">
            <v>913</v>
          </cell>
          <cell r="D107">
            <v>913</v>
          </cell>
          <cell r="E107">
            <v>913</v>
          </cell>
          <cell r="F107">
            <v>913</v>
          </cell>
          <cell r="G107">
            <v>895.66</v>
          </cell>
          <cell r="H107">
            <v>814.92</v>
          </cell>
          <cell r="I107">
            <v>981</v>
          </cell>
          <cell r="J107">
            <v>893</v>
          </cell>
          <cell r="K107">
            <v>843</v>
          </cell>
          <cell r="L107">
            <v>843</v>
          </cell>
          <cell r="M107">
            <v>109</v>
          </cell>
          <cell r="N107">
            <v>515</v>
          </cell>
          <cell r="O107">
            <v>515</v>
          </cell>
          <cell r="P107">
            <v>0</v>
          </cell>
          <cell r="Q107">
            <v>1085</v>
          </cell>
          <cell r="R107">
            <v>56.447912330330553</v>
          </cell>
          <cell r="S107">
            <v>0</v>
          </cell>
          <cell r="T107">
            <v>23</v>
          </cell>
          <cell r="U107">
            <v>0</v>
          </cell>
          <cell r="V107">
            <v>7</v>
          </cell>
          <cell r="W107">
            <v>322</v>
          </cell>
          <cell r="X107">
            <v>322</v>
          </cell>
          <cell r="Y107">
            <v>233.833</v>
          </cell>
          <cell r="Z107">
            <v>301.3</v>
          </cell>
          <cell r="AA107">
            <v>726</v>
          </cell>
          <cell r="AB107">
            <v>936</v>
          </cell>
          <cell r="AC107">
            <v>604</v>
          </cell>
          <cell r="AD107">
            <v>606</v>
          </cell>
          <cell r="AE107">
            <v>2</v>
          </cell>
          <cell r="AF107">
            <v>0</v>
          </cell>
          <cell r="AG107">
            <v>535</v>
          </cell>
          <cell r="AH107">
            <v>69</v>
          </cell>
          <cell r="AI107">
            <v>604</v>
          </cell>
          <cell r="AJ107">
            <v>423</v>
          </cell>
          <cell r="AK107">
            <v>565</v>
          </cell>
          <cell r="AL107">
            <v>791</v>
          </cell>
          <cell r="AM107">
            <v>936</v>
          </cell>
        </row>
        <row r="108">
          <cell r="B108" t="str">
            <v>คลองลาน</v>
          </cell>
          <cell r="C108">
            <v>484</v>
          </cell>
          <cell r="D108">
            <v>484</v>
          </cell>
          <cell r="E108">
            <v>467</v>
          </cell>
          <cell r="F108">
            <v>467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966</v>
          </cell>
          <cell r="L108">
            <v>966</v>
          </cell>
          <cell r="M108">
            <v>708</v>
          </cell>
          <cell r="N108">
            <v>435</v>
          </cell>
          <cell r="O108">
            <v>445</v>
          </cell>
          <cell r="P108">
            <v>211</v>
          </cell>
          <cell r="Q108">
            <v>679</v>
          </cell>
          <cell r="R108">
            <v>26.790036659040961</v>
          </cell>
          <cell r="S108">
            <v>9</v>
          </cell>
          <cell r="T108">
            <v>3</v>
          </cell>
          <cell r="U108">
            <v>0</v>
          </cell>
          <cell r="V108">
            <v>0</v>
          </cell>
          <cell r="W108">
            <v>260</v>
          </cell>
          <cell r="X108">
            <v>270</v>
          </cell>
          <cell r="Y108">
            <v>595.47900000000004</v>
          </cell>
          <cell r="Z108">
            <v>944.69200000000001</v>
          </cell>
          <cell r="AA108">
            <v>2290</v>
          </cell>
          <cell r="AB108">
            <v>3499</v>
          </cell>
          <cell r="AC108">
            <v>1485</v>
          </cell>
          <cell r="AD108">
            <v>1494</v>
          </cell>
          <cell r="AE108">
            <v>9</v>
          </cell>
          <cell r="AF108">
            <v>0</v>
          </cell>
          <cell r="AG108">
            <v>1188</v>
          </cell>
          <cell r="AH108">
            <v>282</v>
          </cell>
          <cell r="AI108">
            <v>1470</v>
          </cell>
          <cell r="AJ108">
            <v>968</v>
          </cell>
          <cell r="AK108">
            <v>1830</v>
          </cell>
          <cell r="AL108">
            <v>815</v>
          </cell>
          <cell r="AM108">
            <v>1245</v>
          </cell>
        </row>
        <row r="109">
          <cell r="B109" t="str">
            <v>ลานกระบือ</v>
          </cell>
          <cell r="C109">
            <v>110</v>
          </cell>
          <cell r="D109">
            <v>110</v>
          </cell>
          <cell r="E109">
            <v>96</v>
          </cell>
          <cell r="F109">
            <v>96</v>
          </cell>
          <cell r="G109">
            <v>35.585999999999999</v>
          </cell>
          <cell r="H109">
            <v>49.8</v>
          </cell>
          <cell r="I109">
            <v>371</v>
          </cell>
          <cell r="J109">
            <v>519</v>
          </cell>
          <cell r="K109">
            <v>199</v>
          </cell>
          <cell r="L109">
            <v>199</v>
          </cell>
          <cell r="M109">
            <v>62</v>
          </cell>
          <cell r="N109">
            <v>65</v>
          </cell>
          <cell r="O109">
            <v>65</v>
          </cell>
          <cell r="P109">
            <v>29</v>
          </cell>
          <cell r="Q109">
            <v>101</v>
          </cell>
          <cell r="R109">
            <v>28.445674163233036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65</v>
          </cell>
          <cell r="X109">
            <v>65</v>
          </cell>
          <cell r="Y109">
            <v>1.5</v>
          </cell>
          <cell r="Z109">
            <v>127.5</v>
          </cell>
          <cell r="AA109">
            <v>23</v>
          </cell>
          <cell r="AB109">
            <v>1962</v>
          </cell>
          <cell r="AC109">
            <v>250</v>
          </cell>
          <cell r="AD109">
            <v>250</v>
          </cell>
          <cell r="AE109">
            <v>0</v>
          </cell>
          <cell r="AF109">
            <v>0</v>
          </cell>
          <cell r="AG109">
            <v>250</v>
          </cell>
          <cell r="AH109">
            <v>0</v>
          </cell>
          <cell r="AI109">
            <v>250</v>
          </cell>
          <cell r="AJ109">
            <v>133</v>
          </cell>
          <cell r="AK109">
            <v>152</v>
          </cell>
          <cell r="AL109">
            <v>532</v>
          </cell>
          <cell r="AM109">
            <v>608</v>
          </cell>
        </row>
        <row r="110">
          <cell r="B110" t="str">
            <v>ทรายทองวัฒนา</v>
          </cell>
          <cell r="C110">
            <v>56</v>
          </cell>
          <cell r="D110">
            <v>56</v>
          </cell>
          <cell r="E110">
            <v>56</v>
          </cell>
          <cell r="F110">
            <v>56</v>
          </cell>
          <cell r="G110">
            <v>43.5</v>
          </cell>
          <cell r="H110">
            <v>0</v>
          </cell>
          <cell r="I110">
            <v>777</v>
          </cell>
          <cell r="J110">
            <v>0</v>
          </cell>
          <cell r="K110">
            <v>383</v>
          </cell>
          <cell r="L110">
            <v>383</v>
          </cell>
          <cell r="M110">
            <v>57</v>
          </cell>
          <cell r="N110">
            <v>58</v>
          </cell>
          <cell r="O110">
            <v>59</v>
          </cell>
          <cell r="P110">
            <v>26</v>
          </cell>
          <cell r="Q110">
            <v>92</v>
          </cell>
          <cell r="R110">
            <v>28.455023346313048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57</v>
          </cell>
          <cell r="X110">
            <v>58</v>
          </cell>
          <cell r="Y110">
            <v>86.063000000000002</v>
          </cell>
          <cell r="Z110">
            <v>77.417000000000002</v>
          </cell>
          <cell r="AA110">
            <v>1510</v>
          </cell>
          <cell r="AB110">
            <v>1335</v>
          </cell>
          <cell r="AC110">
            <v>327</v>
          </cell>
          <cell r="AD110">
            <v>327</v>
          </cell>
          <cell r="AE110">
            <v>0</v>
          </cell>
          <cell r="AF110">
            <v>0</v>
          </cell>
          <cell r="AG110">
            <v>327</v>
          </cell>
          <cell r="AH110">
            <v>0</v>
          </cell>
          <cell r="AI110">
            <v>327</v>
          </cell>
          <cell r="AJ110">
            <v>250</v>
          </cell>
          <cell r="AK110">
            <v>221</v>
          </cell>
          <cell r="AL110">
            <v>765</v>
          </cell>
          <cell r="AM110">
            <v>676</v>
          </cell>
        </row>
        <row r="111">
          <cell r="B111" t="str">
            <v>ปางศิลาทอง</v>
          </cell>
          <cell r="C111">
            <v>416</v>
          </cell>
          <cell r="D111">
            <v>341</v>
          </cell>
          <cell r="E111">
            <v>191</v>
          </cell>
          <cell r="F111">
            <v>191</v>
          </cell>
          <cell r="G111">
            <v>1.5</v>
          </cell>
          <cell r="H111">
            <v>0</v>
          </cell>
          <cell r="I111">
            <v>8</v>
          </cell>
          <cell r="J111">
            <v>0</v>
          </cell>
          <cell r="K111">
            <v>266</v>
          </cell>
          <cell r="L111">
            <v>266</v>
          </cell>
          <cell r="M111">
            <v>1350</v>
          </cell>
          <cell r="N111">
            <v>170</v>
          </cell>
          <cell r="O111">
            <v>171</v>
          </cell>
          <cell r="P111">
            <v>0</v>
          </cell>
          <cell r="Q111">
            <v>400</v>
          </cell>
          <cell r="R111">
            <v>68.448687561861107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165</v>
          </cell>
          <cell r="X111">
            <v>165</v>
          </cell>
          <cell r="Y111">
            <v>120.6</v>
          </cell>
          <cell r="Z111">
            <v>134.32499999999999</v>
          </cell>
          <cell r="AA111">
            <v>731</v>
          </cell>
          <cell r="AB111">
            <v>814</v>
          </cell>
          <cell r="AC111">
            <v>319</v>
          </cell>
          <cell r="AD111">
            <v>319</v>
          </cell>
          <cell r="AE111">
            <v>0</v>
          </cell>
          <cell r="AF111">
            <v>0</v>
          </cell>
          <cell r="AG111">
            <v>149</v>
          </cell>
          <cell r="AH111">
            <v>169</v>
          </cell>
          <cell r="AI111">
            <v>318</v>
          </cell>
          <cell r="AJ111">
            <v>61</v>
          </cell>
          <cell r="AK111">
            <v>145</v>
          </cell>
          <cell r="AL111">
            <v>409</v>
          </cell>
          <cell r="AM111">
            <v>455</v>
          </cell>
        </row>
        <row r="112">
          <cell r="B112" t="str">
            <v>บึงสามัคคี</v>
          </cell>
          <cell r="C112">
            <v>58</v>
          </cell>
          <cell r="D112">
            <v>58</v>
          </cell>
          <cell r="E112">
            <v>56</v>
          </cell>
          <cell r="F112">
            <v>56</v>
          </cell>
          <cell r="G112">
            <v>60</v>
          </cell>
          <cell r="H112">
            <v>15</v>
          </cell>
          <cell r="I112">
            <v>1071</v>
          </cell>
          <cell r="J112">
            <v>268</v>
          </cell>
          <cell r="K112">
            <v>99</v>
          </cell>
          <cell r="L112">
            <v>99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 t="str">
            <v>-</v>
          </cell>
          <cell r="AB112" t="str">
            <v>-</v>
          </cell>
          <cell r="AC112">
            <v>111</v>
          </cell>
          <cell r="AD112">
            <v>111</v>
          </cell>
          <cell r="AE112">
            <v>0</v>
          </cell>
          <cell r="AF112">
            <v>0</v>
          </cell>
          <cell r="AG112">
            <v>111</v>
          </cell>
          <cell r="AH112">
            <v>0</v>
          </cell>
          <cell r="AI112">
            <v>111</v>
          </cell>
          <cell r="AJ112">
            <v>45</v>
          </cell>
          <cell r="AK112">
            <v>61</v>
          </cell>
          <cell r="AL112">
            <v>405</v>
          </cell>
          <cell r="AM112">
            <v>549</v>
          </cell>
        </row>
        <row r="113">
          <cell r="B113" t="str">
            <v>โกสัมพีนคร</v>
          </cell>
          <cell r="C113">
            <v>1557</v>
          </cell>
          <cell r="D113">
            <v>1557</v>
          </cell>
          <cell r="E113">
            <v>1557</v>
          </cell>
          <cell r="F113">
            <v>1557</v>
          </cell>
          <cell r="G113">
            <v>423.15</v>
          </cell>
          <cell r="H113">
            <v>326</v>
          </cell>
          <cell r="I113">
            <v>272</v>
          </cell>
          <cell r="J113">
            <v>209</v>
          </cell>
          <cell r="K113">
            <v>1956</v>
          </cell>
          <cell r="L113">
            <v>1956</v>
          </cell>
          <cell r="M113">
            <v>2941</v>
          </cell>
          <cell r="N113">
            <v>1446</v>
          </cell>
          <cell r="O113">
            <v>1458</v>
          </cell>
          <cell r="P113">
            <v>0</v>
          </cell>
          <cell r="Q113">
            <v>3581</v>
          </cell>
          <cell r="R113">
            <v>74.30311341150481</v>
          </cell>
          <cell r="S113">
            <v>11</v>
          </cell>
          <cell r="T113">
            <v>12</v>
          </cell>
          <cell r="U113">
            <v>0</v>
          </cell>
          <cell r="V113">
            <v>0</v>
          </cell>
          <cell r="W113">
            <v>1367</v>
          </cell>
          <cell r="X113">
            <v>1418</v>
          </cell>
          <cell r="Y113">
            <v>740.13699999999994</v>
          </cell>
          <cell r="Z113">
            <v>1616.3</v>
          </cell>
          <cell r="AA113">
            <v>541</v>
          </cell>
          <cell r="AB113">
            <v>1140</v>
          </cell>
          <cell r="AC113">
            <v>2102</v>
          </cell>
          <cell r="AD113">
            <v>2113</v>
          </cell>
          <cell r="AE113">
            <v>11</v>
          </cell>
          <cell r="AF113">
            <v>0</v>
          </cell>
          <cell r="AG113">
            <v>1887</v>
          </cell>
          <cell r="AH113">
            <v>80</v>
          </cell>
          <cell r="AI113">
            <v>1967</v>
          </cell>
          <cell r="AJ113">
            <v>1030</v>
          </cell>
          <cell r="AK113">
            <v>2242</v>
          </cell>
          <cell r="AL113">
            <v>546</v>
          </cell>
          <cell r="AM113">
            <v>1140</v>
          </cell>
        </row>
        <row r="114">
          <cell r="B114" t="str">
            <v>สุโขทัย</v>
          </cell>
          <cell r="C114">
            <v>1493</v>
          </cell>
          <cell r="D114">
            <v>1522</v>
          </cell>
          <cell r="E114">
            <v>1473</v>
          </cell>
          <cell r="F114">
            <v>1483</v>
          </cell>
          <cell r="G114">
            <v>835.5</v>
          </cell>
          <cell r="H114">
            <v>25</v>
          </cell>
          <cell r="I114">
            <v>567</v>
          </cell>
          <cell r="J114">
            <v>17</v>
          </cell>
          <cell r="K114">
            <v>1771</v>
          </cell>
          <cell r="L114">
            <v>1296</v>
          </cell>
          <cell r="M114">
            <v>798</v>
          </cell>
          <cell r="N114">
            <v>766</v>
          </cell>
          <cell r="O114">
            <v>758</v>
          </cell>
          <cell r="P114">
            <v>282</v>
          </cell>
          <cell r="Q114">
            <v>1272</v>
          </cell>
          <cell r="R114">
            <v>21.20824</v>
          </cell>
          <cell r="S114">
            <v>12</v>
          </cell>
          <cell r="T114">
            <v>0</v>
          </cell>
          <cell r="U114">
            <v>37</v>
          </cell>
          <cell r="V114">
            <v>19</v>
          </cell>
          <cell r="W114">
            <v>730</v>
          </cell>
          <cell r="X114">
            <v>730</v>
          </cell>
          <cell r="Y114">
            <v>428.17499999999995</v>
          </cell>
          <cell r="Z114">
            <v>106.40300000000001</v>
          </cell>
          <cell r="AA114">
            <v>587</v>
          </cell>
          <cell r="AB114">
            <v>146</v>
          </cell>
          <cell r="AC114">
            <v>1272</v>
          </cell>
          <cell r="AD114">
            <v>1262</v>
          </cell>
          <cell r="AE114">
            <v>5</v>
          </cell>
          <cell r="AF114">
            <v>15</v>
          </cell>
          <cell r="AG114">
            <v>1251</v>
          </cell>
          <cell r="AH114">
            <v>14</v>
          </cell>
          <cell r="AI114">
            <v>1250</v>
          </cell>
          <cell r="AJ114">
            <v>597</v>
          </cell>
          <cell r="AK114">
            <v>244</v>
          </cell>
          <cell r="AL114">
            <v>477</v>
          </cell>
          <cell r="AM114">
            <v>195</v>
          </cell>
        </row>
        <row r="115">
          <cell r="B115" t="str">
            <v>คีรีมาศ</v>
          </cell>
          <cell r="C115">
            <v>30</v>
          </cell>
          <cell r="D115">
            <v>40</v>
          </cell>
          <cell r="E115">
            <v>10</v>
          </cell>
          <cell r="F115">
            <v>20</v>
          </cell>
          <cell r="G115">
            <v>0</v>
          </cell>
          <cell r="H115">
            <v>25</v>
          </cell>
          <cell r="I115">
            <v>0</v>
          </cell>
          <cell r="J115">
            <v>1250</v>
          </cell>
          <cell r="K115">
            <v>28</v>
          </cell>
          <cell r="L115">
            <v>28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 t="str">
            <v>-</v>
          </cell>
          <cell r="AB115" t="str">
            <v>-</v>
          </cell>
          <cell r="AC115">
            <v>20</v>
          </cell>
          <cell r="AD115">
            <v>20</v>
          </cell>
          <cell r="AE115">
            <v>0</v>
          </cell>
          <cell r="AF115">
            <v>0</v>
          </cell>
          <cell r="AG115">
            <v>20</v>
          </cell>
          <cell r="AH115">
            <v>0</v>
          </cell>
          <cell r="AI115">
            <v>20</v>
          </cell>
          <cell r="AJ115">
            <v>10</v>
          </cell>
          <cell r="AK115">
            <v>11</v>
          </cell>
          <cell r="AL115">
            <v>501</v>
          </cell>
          <cell r="AM115">
            <v>561</v>
          </cell>
        </row>
        <row r="116">
          <cell r="B116" t="str">
            <v>ทุ่งเสลี่ยม</v>
          </cell>
          <cell r="C116">
            <v>876</v>
          </cell>
          <cell r="D116">
            <v>876</v>
          </cell>
          <cell r="E116">
            <v>876</v>
          </cell>
          <cell r="F116">
            <v>876</v>
          </cell>
          <cell r="G116">
            <v>438</v>
          </cell>
          <cell r="H116">
            <v>0</v>
          </cell>
          <cell r="I116">
            <v>500</v>
          </cell>
          <cell r="J116">
            <v>0</v>
          </cell>
          <cell r="K116">
            <v>1125</v>
          </cell>
          <cell r="L116">
            <v>753</v>
          </cell>
          <cell r="M116">
            <v>592</v>
          </cell>
          <cell r="N116">
            <v>398</v>
          </cell>
          <cell r="O116">
            <v>387</v>
          </cell>
          <cell r="P116">
            <v>119</v>
          </cell>
          <cell r="Q116">
            <v>655</v>
          </cell>
          <cell r="R116">
            <v>35.344904955838068</v>
          </cell>
          <cell r="S116">
            <v>0</v>
          </cell>
          <cell r="T116">
            <v>0</v>
          </cell>
          <cell r="U116">
            <v>11</v>
          </cell>
          <cell r="V116">
            <v>0</v>
          </cell>
          <cell r="W116">
            <v>398</v>
          </cell>
          <cell r="X116">
            <v>387</v>
          </cell>
          <cell r="Y116">
            <v>364.28</v>
          </cell>
          <cell r="Z116">
            <v>84.48</v>
          </cell>
          <cell r="AA116">
            <v>915</v>
          </cell>
          <cell r="AB116">
            <v>218</v>
          </cell>
          <cell r="AC116">
            <v>909</v>
          </cell>
          <cell r="AD116">
            <v>903</v>
          </cell>
          <cell r="AE116">
            <v>0</v>
          </cell>
          <cell r="AF116">
            <v>6</v>
          </cell>
          <cell r="AG116">
            <v>902</v>
          </cell>
          <cell r="AH116">
            <v>0</v>
          </cell>
          <cell r="AI116">
            <v>896</v>
          </cell>
          <cell r="AJ116">
            <v>475</v>
          </cell>
          <cell r="AK116">
            <v>195</v>
          </cell>
          <cell r="AL116">
            <v>527</v>
          </cell>
          <cell r="AM116">
            <v>218</v>
          </cell>
        </row>
        <row r="117">
          <cell r="B117" t="str">
            <v>บ้านด่านลานหอย</v>
          </cell>
          <cell r="C117">
            <v>50</v>
          </cell>
          <cell r="D117">
            <v>69</v>
          </cell>
          <cell r="E117">
            <v>50</v>
          </cell>
          <cell r="F117">
            <v>50</v>
          </cell>
          <cell r="G117">
            <v>30</v>
          </cell>
          <cell r="H117">
            <v>0</v>
          </cell>
          <cell r="I117">
            <v>600</v>
          </cell>
          <cell r="J117">
            <v>0</v>
          </cell>
          <cell r="K117">
            <v>79</v>
          </cell>
          <cell r="L117">
            <v>73</v>
          </cell>
          <cell r="M117">
            <v>26</v>
          </cell>
          <cell r="N117">
            <v>58</v>
          </cell>
          <cell r="O117">
            <v>70</v>
          </cell>
          <cell r="P117">
            <v>0</v>
          </cell>
          <cell r="Q117">
            <v>175</v>
          </cell>
          <cell r="R117">
            <v>76.705107192336001</v>
          </cell>
          <cell r="S117">
            <v>12</v>
          </cell>
          <cell r="T117">
            <v>0</v>
          </cell>
          <cell r="U117">
            <v>0</v>
          </cell>
          <cell r="V117">
            <v>0</v>
          </cell>
          <cell r="W117">
            <v>58</v>
          </cell>
          <cell r="X117">
            <v>58</v>
          </cell>
          <cell r="Y117">
            <v>19.2</v>
          </cell>
          <cell r="Z117">
            <v>4.84</v>
          </cell>
          <cell r="AA117">
            <v>331</v>
          </cell>
          <cell r="AB117">
            <v>83</v>
          </cell>
          <cell r="AC117">
            <v>47</v>
          </cell>
          <cell r="AD117">
            <v>52</v>
          </cell>
          <cell r="AE117">
            <v>5</v>
          </cell>
          <cell r="AF117">
            <v>0</v>
          </cell>
          <cell r="AG117">
            <v>47</v>
          </cell>
          <cell r="AH117">
            <v>0</v>
          </cell>
          <cell r="AI117">
            <v>47</v>
          </cell>
          <cell r="AJ117">
            <v>21</v>
          </cell>
          <cell r="AK117">
            <v>5</v>
          </cell>
          <cell r="AL117">
            <v>452</v>
          </cell>
          <cell r="AM117">
            <v>113</v>
          </cell>
        </row>
        <row r="118">
          <cell r="B118" t="str">
            <v>ศรีสัชนาลัย</v>
          </cell>
          <cell r="C118">
            <v>525</v>
          </cell>
          <cell r="D118">
            <v>525</v>
          </cell>
          <cell r="E118">
            <v>525</v>
          </cell>
          <cell r="F118">
            <v>525</v>
          </cell>
          <cell r="G118">
            <v>367.5</v>
          </cell>
          <cell r="H118">
            <v>0</v>
          </cell>
          <cell r="I118">
            <v>700</v>
          </cell>
          <cell r="J118">
            <v>0</v>
          </cell>
          <cell r="K118">
            <v>484</v>
          </cell>
          <cell r="L118">
            <v>379</v>
          </cell>
          <cell r="M118">
            <v>180</v>
          </cell>
          <cell r="N118">
            <v>274</v>
          </cell>
          <cell r="O118">
            <v>266</v>
          </cell>
          <cell r="P118">
            <v>163</v>
          </cell>
          <cell r="Q118">
            <v>369</v>
          </cell>
          <cell r="R118">
            <v>19.780911600238291</v>
          </cell>
          <cell r="S118">
            <v>0</v>
          </cell>
          <cell r="T118">
            <v>0</v>
          </cell>
          <cell r="U118">
            <v>25</v>
          </cell>
          <cell r="V118">
            <v>19</v>
          </cell>
          <cell r="W118">
            <v>274</v>
          </cell>
          <cell r="X118">
            <v>250</v>
          </cell>
          <cell r="Y118">
            <v>44.695</v>
          </cell>
          <cell r="Z118">
            <v>11.958</v>
          </cell>
          <cell r="AA118">
            <v>163</v>
          </cell>
          <cell r="AB118">
            <v>48</v>
          </cell>
          <cell r="AC118">
            <v>265</v>
          </cell>
          <cell r="AD118">
            <v>257</v>
          </cell>
          <cell r="AE118">
            <v>0</v>
          </cell>
          <cell r="AF118">
            <v>8</v>
          </cell>
          <cell r="AG118">
            <v>265</v>
          </cell>
          <cell r="AH118">
            <v>0</v>
          </cell>
          <cell r="AI118">
            <v>257</v>
          </cell>
          <cell r="AJ118">
            <v>85</v>
          </cell>
          <cell r="AK118">
            <v>24</v>
          </cell>
          <cell r="AL118">
            <v>321</v>
          </cell>
          <cell r="AM118">
            <v>95</v>
          </cell>
        </row>
        <row r="119">
          <cell r="B119" t="str">
            <v>ศรีสำโรง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 t="str">
            <v/>
          </cell>
          <cell r="J119" t="str">
            <v/>
          </cell>
          <cell r="K119">
            <v>31</v>
          </cell>
          <cell r="L119">
            <v>39</v>
          </cell>
          <cell r="M119">
            <v>0</v>
          </cell>
          <cell r="N119">
            <v>36</v>
          </cell>
          <cell r="O119">
            <v>35</v>
          </cell>
          <cell r="P119">
            <v>0</v>
          </cell>
          <cell r="Q119">
            <v>73</v>
          </cell>
          <cell r="R119">
            <v>55.756953191546309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0</v>
          </cell>
          <cell r="X119">
            <v>35</v>
          </cell>
          <cell r="Y119">
            <v>0</v>
          </cell>
          <cell r="Z119">
            <v>5.125</v>
          </cell>
          <cell r="AA119" t="str">
            <v>-</v>
          </cell>
          <cell r="AB119">
            <v>146</v>
          </cell>
          <cell r="AC119">
            <v>14</v>
          </cell>
          <cell r="AD119">
            <v>13</v>
          </cell>
          <cell r="AE119">
            <v>0</v>
          </cell>
          <cell r="AF119">
            <v>1</v>
          </cell>
          <cell r="AG119">
            <v>0</v>
          </cell>
          <cell r="AH119">
            <v>14</v>
          </cell>
          <cell r="AI119">
            <v>13</v>
          </cell>
          <cell r="AJ119">
            <v>0</v>
          </cell>
          <cell r="AK119">
            <v>2</v>
          </cell>
          <cell r="AL119">
            <v>0</v>
          </cell>
          <cell r="AM119">
            <v>146</v>
          </cell>
        </row>
        <row r="120">
          <cell r="B120" t="str">
            <v>สวรรคโลก</v>
          </cell>
          <cell r="C120">
            <v>12</v>
          </cell>
          <cell r="D120">
            <v>12</v>
          </cell>
          <cell r="E120">
            <v>12</v>
          </cell>
          <cell r="F120">
            <v>12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16</v>
          </cell>
          <cell r="L120">
            <v>16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 t="str">
            <v>-</v>
          </cell>
          <cell r="AB120" t="str">
            <v>-</v>
          </cell>
          <cell r="AC120">
            <v>12</v>
          </cell>
          <cell r="AD120">
            <v>12</v>
          </cell>
          <cell r="AE120">
            <v>0</v>
          </cell>
          <cell r="AF120">
            <v>0</v>
          </cell>
          <cell r="AG120">
            <v>12</v>
          </cell>
          <cell r="AH120">
            <v>0</v>
          </cell>
          <cell r="AI120">
            <v>12</v>
          </cell>
          <cell r="AJ120">
            <v>4</v>
          </cell>
          <cell r="AK120">
            <v>5</v>
          </cell>
          <cell r="AL120">
            <v>340</v>
          </cell>
          <cell r="AM120">
            <v>376</v>
          </cell>
        </row>
        <row r="121">
          <cell r="B121" t="str">
            <v>ศรีนคร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 t="str">
            <v/>
          </cell>
          <cell r="J121" t="str">
            <v/>
          </cell>
          <cell r="K121">
            <v>8</v>
          </cell>
          <cell r="L121">
            <v>8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 t="str">
            <v>-</v>
          </cell>
          <cell r="AB121" t="str">
            <v>-</v>
          </cell>
          <cell r="AC121">
            <v>5</v>
          </cell>
          <cell r="AD121">
            <v>5</v>
          </cell>
          <cell r="AE121">
            <v>0</v>
          </cell>
          <cell r="AF121">
            <v>0</v>
          </cell>
          <cell r="AG121">
            <v>5</v>
          </cell>
          <cell r="AH121">
            <v>0</v>
          </cell>
          <cell r="AI121">
            <v>5</v>
          </cell>
          <cell r="AJ121">
            <v>2</v>
          </cell>
          <cell r="AK121">
            <v>2</v>
          </cell>
          <cell r="AL121">
            <v>448</v>
          </cell>
          <cell r="AM121">
            <v>455</v>
          </cell>
        </row>
        <row r="122">
          <cell r="B122" t="str">
            <v>แพร่</v>
          </cell>
          <cell r="C122">
            <v>4333.5</v>
          </cell>
          <cell r="D122">
            <v>4676.5</v>
          </cell>
          <cell r="E122">
            <v>3644</v>
          </cell>
          <cell r="F122">
            <v>3737</v>
          </cell>
          <cell r="G122">
            <v>423.57499999999999</v>
          </cell>
          <cell r="H122">
            <v>0</v>
          </cell>
          <cell r="I122">
            <v>116</v>
          </cell>
          <cell r="J122">
            <v>0</v>
          </cell>
          <cell r="K122">
            <v>3448.85</v>
          </cell>
          <cell r="L122">
            <v>2490.89</v>
          </cell>
          <cell r="M122">
            <v>1173</v>
          </cell>
          <cell r="N122">
            <v>2721</v>
          </cell>
          <cell r="O122">
            <v>3730</v>
          </cell>
          <cell r="P122">
            <v>860</v>
          </cell>
          <cell r="Q122">
            <v>6739</v>
          </cell>
          <cell r="R122">
            <v>37.024799999999999</v>
          </cell>
          <cell r="S122">
            <v>1126</v>
          </cell>
          <cell r="T122">
            <v>1408</v>
          </cell>
          <cell r="U122">
            <v>117</v>
          </cell>
          <cell r="V122">
            <v>0</v>
          </cell>
          <cell r="W122">
            <v>2183</v>
          </cell>
          <cell r="X122">
            <v>2193</v>
          </cell>
          <cell r="Y122">
            <v>1627.12</v>
          </cell>
          <cell r="Z122">
            <v>2269.1370000000002</v>
          </cell>
          <cell r="AA122">
            <v>745</v>
          </cell>
          <cell r="AB122">
            <v>1035</v>
          </cell>
          <cell r="AC122">
            <v>4755</v>
          </cell>
          <cell r="AD122">
            <v>4289</v>
          </cell>
          <cell r="AE122">
            <v>83</v>
          </cell>
          <cell r="AF122">
            <v>549</v>
          </cell>
          <cell r="AG122">
            <v>4606</v>
          </cell>
          <cell r="AH122">
            <v>0</v>
          </cell>
          <cell r="AI122">
            <v>4057</v>
          </cell>
          <cell r="AJ122">
            <v>1744</v>
          </cell>
          <cell r="AK122">
            <v>1256</v>
          </cell>
          <cell r="AL122">
            <v>379</v>
          </cell>
          <cell r="AM122">
            <v>310</v>
          </cell>
        </row>
        <row r="123">
          <cell r="B123" t="str">
            <v>เมืองแพร่</v>
          </cell>
          <cell r="C123">
            <v>894</v>
          </cell>
          <cell r="D123">
            <v>894</v>
          </cell>
          <cell r="E123">
            <v>849.5</v>
          </cell>
          <cell r="F123">
            <v>849.5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891</v>
          </cell>
          <cell r="L123">
            <v>514</v>
          </cell>
          <cell r="M123">
            <v>75</v>
          </cell>
          <cell r="N123">
            <v>97</v>
          </cell>
          <cell r="O123">
            <v>93</v>
          </cell>
          <cell r="P123">
            <v>10</v>
          </cell>
          <cell r="Q123">
            <v>176</v>
          </cell>
          <cell r="R123">
            <v>45.497260275039324</v>
          </cell>
          <cell r="S123">
            <v>0</v>
          </cell>
          <cell r="T123">
            <v>0</v>
          </cell>
          <cell r="U123">
            <v>4</v>
          </cell>
          <cell r="V123">
            <v>0</v>
          </cell>
          <cell r="W123">
            <v>97</v>
          </cell>
          <cell r="X123">
            <v>93</v>
          </cell>
          <cell r="Y123">
            <v>44.468000000000004</v>
          </cell>
          <cell r="Z123">
            <v>10.938000000000001</v>
          </cell>
          <cell r="AA123">
            <v>458</v>
          </cell>
          <cell r="AB123">
            <v>118</v>
          </cell>
          <cell r="AC123">
            <v>1165</v>
          </cell>
          <cell r="AD123">
            <v>1161</v>
          </cell>
          <cell r="AE123">
            <v>0</v>
          </cell>
          <cell r="AF123">
            <v>4</v>
          </cell>
          <cell r="AG123">
            <v>1165</v>
          </cell>
          <cell r="AH123">
            <v>0</v>
          </cell>
          <cell r="AI123">
            <v>1161</v>
          </cell>
          <cell r="AJ123">
            <v>365</v>
          </cell>
          <cell r="AK123">
            <v>137</v>
          </cell>
          <cell r="AL123">
            <v>313</v>
          </cell>
          <cell r="AM123">
            <v>118</v>
          </cell>
        </row>
        <row r="124">
          <cell r="B124" t="str">
            <v>เด่นชัย</v>
          </cell>
          <cell r="C124">
            <v>158</v>
          </cell>
          <cell r="D124">
            <v>158</v>
          </cell>
          <cell r="E124">
            <v>158</v>
          </cell>
          <cell r="F124">
            <v>158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84</v>
          </cell>
          <cell r="L124">
            <v>60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 t="str">
            <v>-</v>
          </cell>
          <cell r="AB124" t="str">
            <v>-</v>
          </cell>
          <cell r="AC124">
            <v>158</v>
          </cell>
          <cell r="AD124">
            <v>158</v>
          </cell>
          <cell r="AE124">
            <v>0</v>
          </cell>
          <cell r="AF124">
            <v>0</v>
          </cell>
          <cell r="AG124">
            <v>158</v>
          </cell>
          <cell r="AH124">
            <v>0</v>
          </cell>
          <cell r="AI124">
            <v>158</v>
          </cell>
          <cell r="AJ124">
            <v>24</v>
          </cell>
          <cell r="AK124">
            <v>22</v>
          </cell>
          <cell r="AL124">
            <v>150</v>
          </cell>
          <cell r="AM124">
            <v>138</v>
          </cell>
        </row>
        <row r="125">
          <cell r="B125" t="str">
            <v>ร้องกวาง</v>
          </cell>
          <cell r="C125">
            <v>602</v>
          </cell>
          <cell r="D125">
            <v>944</v>
          </cell>
          <cell r="E125">
            <v>514</v>
          </cell>
          <cell r="F125">
            <v>606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794.75</v>
          </cell>
          <cell r="L125">
            <v>610.75</v>
          </cell>
          <cell r="M125">
            <v>295</v>
          </cell>
          <cell r="N125">
            <v>320</v>
          </cell>
          <cell r="O125">
            <v>319</v>
          </cell>
          <cell r="P125">
            <v>95</v>
          </cell>
          <cell r="Q125">
            <v>543</v>
          </cell>
          <cell r="R125">
            <v>35.750501844184939</v>
          </cell>
          <cell r="S125">
            <v>3</v>
          </cell>
          <cell r="T125">
            <v>2</v>
          </cell>
          <cell r="U125">
            <v>4</v>
          </cell>
          <cell r="V125">
            <v>0</v>
          </cell>
          <cell r="W125">
            <v>320</v>
          </cell>
          <cell r="X125">
            <v>316</v>
          </cell>
          <cell r="Y125">
            <v>148.95599999999999</v>
          </cell>
          <cell r="Z125">
            <v>55.923999999999999</v>
          </cell>
          <cell r="AA125">
            <v>465</v>
          </cell>
          <cell r="AB125">
            <v>177</v>
          </cell>
          <cell r="AC125">
            <v>768</v>
          </cell>
          <cell r="AD125">
            <v>764</v>
          </cell>
          <cell r="AE125">
            <v>0</v>
          </cell>
          <cell r="AF125">
            <v>4</v>
          </cell>
          <cell r="AG125">
            <v>768</v>
          </cell>
          <cell r="AH125">
            <v>0</v>
          </cell>
          <cell r="AI125">
            <v>764</v>
          </cell>
          <cell r="AJ125">
            <v>304</v>
          </cell>
          <cell r="AK125">
            <v>135</v>
          </cell>
          <cell r="AL125">
            <v>396</v>
          </cell>
          <cell r="AM125">
            <v>177</v>
          </cell>
        </row>
        <row r="126">
          <cell r="B126" t="str">
            <v>ลอง</v>
          </cell>
          <cell r="C126">
            <v>94</v>
          </cell>
          <cell r="D126">
            <v>94</v>
          </cell>
          <cell r="E126">
            <v>4</v>
          </cell>
          <cell r="F126">
            <v>4</v>
          </cell>
          <cell r="G126">
            <v>3.0750000000000002</v>
          </cell>
          <cell r="H126">
            <v>0</v>
          </cell>
          <cell r="I126">
            <v>769</v>
          </cell>
          <cell r="J126">
            <v>0</v>
          </cell>
          <cell r="K126">
            <v>47.46</v>
          </cell>
          <cell r="L126">
            <v>45.5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 t="str">
            <v>-</v>
          </cell>
          <cell r="AB126" t="str">
            <v>-</v>
          </cell>
          <cell r="AC126">
            <v>15</v>
          </cell>
          <cell r="AD126">
            <v>15</v>
          </cell>
          <cell r="AE126">
            <v>0</v>
          </cell>
          <cell r="AF126">
            <v>0</v>
          </cell>
          <cell r="AG126">
            <v>15</v>
          </cell>
          <cell r="AH126">
            <v>0</v>
          </cell>
          <cell r="AI126">
            <v>15</v>
          </cell>
          <cell r="AJ126">
            <v>5</v>
          </cell>
          <cell r="AK126">
            <v>4</v>
          </cell>
          <cell r="AL126">
            <v>303</v>
          </cell>
          <cell r="AM126">
            <v>278</v>
          </cell>
        </row>
        <row r="127">
          <cell r="B127" t="str">
            <v>วังชิ้น</v>
          </cell>
          <cell r="C127">
            <v>48</v>
          </cell>
          <cell r="D127">
            <v>49</v>
          </cell>
          <cell r="E127">
            <v>20</v>
          </cell>
          <cell r="F127">
            <v>21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39</v>
          </cell>
          <cell r="L127">
            <v>39.5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 t="str">
            <v>-</v>
          </cell>
          <cell r="AB127" t="str">
            <v>-</v>
          </cell>
          <cell r="AC127">
            <v>49</v>
          </cell>
          <cell r="AD127">
            <v>42</v>
          </cell>
          <cell r="AE127">
            <v>0</v>
          </cell>
          <cell r="AF127">
            <v>7</v>
          </cell>
          <cell r="AG127">
            <v>49</v>
          </cell>
          <cell r="AH127">
            <v>0</v>
          </cell>
          <cell r="AI127">
            <v>42</v>
          </cell>
          <cell r="AJ127">
            <v>15</v>
          </cell>
          <cell r="AK127">
            <v>12</v>
          </cell>
          <cell r="AL127">
            <v>315</v>
          </cell>
          <cell r="AM127">
            <v>285</v>
          </cell>
        </row>
        <row r="128">
          <cell r="B128" t="str">
            <v>สอง</v>
          </cell>
          <cell r="C128">
            <v>1616.5</v>
          </cell>
          <cell r="D128">
            <v>1616.5</v>
          </cell>
          <cell r="E128">
            <v>1519.5</v>
          </cell>
          <cell r="F128">
            <v>1519.5</v>
          </cell>
          <cell r="G128">
            <v>420.5</v>
          </cell>
          <cell r="H128">
            <v>0</v>
          </cell>
          <cell r="I128">
            <v>277</v>
          </cell>
          <cell r="J128">
            <v>0</v>
          </cell>
          <cell r="K128">
            <v>1022.14</v>
          </cell>
          <cell r="L128">
            <v>814.64</v>
          </cell>
          <cell r="M128">
            <v>724</v>
          </cell>
          <cell r="N128">
            <v>1773</v>
          </cell>
          <cell r="O128">
            <v>2787</v>
          </cell>
          <cell r="P128">
            <v>755</v>
          </cell>
          <cell r="Q128">
            <v>4819</v>
          </cell>
          <cell r="R128">
            <v>37.195944038504145</v>
          </cell>
          <cell r="S128">
            <v>1123</v>
          </cell>
          <cell r="T128">
            <v>1405</v>
          </cell>
          <cell r="U128">
            <v>109</v>
          </cell>
          <cell r="V128">
            <v>0</v>
          </cell>
          <cell r="W128">
            <v>1298</v>
          </cell>
          <cell r="X128">
            <v>1286</v>
          </cell>
          <cell r="Y128">
            <v>999.42600000000004</v>
          </cell>
          <cell r="Z128">
            <v>1643.075</v>
          </cell>
          <cell r="AA128">
            <v>770</v>
          </cell>
          <cell r="AB128">
            <v>1278</v>
          </cell>
          <cell r="AC128">
            <v>1889</v>
          </cell>
          <cell r="AD128">
            <v>1438</v>
          </cell>
          <cell r="AE128">
            <v>83</v>
          </cell>
          <cell r="AF128">
            <v>534</v>
          </cell>
          <cell r="AG128">
            <v>1740</v>
          </cell>
          <cell r="AH128">
            <v>0</v>
          </cell>
          <cell r="AI128">
            <v>1206</v>
          </cell>
          <cell r="AJ128">
            <v>771</v>
          </cell>
          <cell r="AK128">
            <v>576</v>
          </cell>
          <cell r="AL128">
            <v>443</v>
          </cell>
          <cell r="AM128">
            <v>478</v>
          </cell>
        </row>
        <row r="129">
          <cell r="B129" t="str">
            <v>สูงเม่น</v>
          </cell>
          <cell r="C129">
            <v>129</v>
          </cell>
          <cell r="D129">
            <v>129</v>
          </cell>
          <cell r="E129">
            <v>8</v>
          </cell>
          <cell r="F129">
            <v>8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66</v>
          </cell>
          <cell r="L129">
            <v>69</v>
          </cell>
          <cell r="M129">
            <v>0</v>
          </cell>
          <cell r="N129">
            <v>379</v>
          </cell>
          <cell r="O129">
            <v>379</v>
          </cell>
          <cell r="P129">
            <v>0</v>
          </cell>
          <cell r="Q129">
            <v>880</v>
          </cell>
          <cell r="R129">
            <v>67.412201199448987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316</v>
          </cell>
          <cell r="X129">
            <v>346</v>
          </cell>
          <cell r="Y129">
            <v>405</v>
          </cell>
          <cell r="Z129">
            <v>382.1</v>
          </cell>
          <cell r="AA129">
            <v>1282</v>
          </cell>
          <cell r="AB129">
            <v>1104</v>
          </cell>
          <cell r="AC129">
            <v>40</v>
          </cell>
          <cell r="AD129">
            <v>40</v>
          </cell>
          <cell r="AE129">
            <v>0</v>
          </cell>
          <cell r="AF129">
            <v>0</v>
          </cell>
          <cell r="AG129">
            <v>40</v>
          </cell>
          <cell r="AH129">
            <v>0</v>
          </cell>
          <cell r="AI129">
            <v>40</v>
          </cell>
          <cell r="AJ129">
            <v>16</v>
          </cell>
          <cell r="AK129">
            <v>16</v>
          </cell>
          <cell r="AL129">
            <v>410</v>
          </cell>
          <cell r="AM129">
            <v>403</v>
          </cell>
        </row>
        <row r="130">
          <cell r="B130" t="str">
            <v>หนองม่วงไข่</v>
          </cell>
          <cell r="C130">
            <v>792</v>
          </cell>
          <cell r="D130">
            <v>792</v>
          </cell>
          <cell r="E130">
            <v>571</v>
          </cell>
          <cell r="F130">
            <v>571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504.5</v>
          </cell>
          <cell r="L130">
            <v>337.5</v>
          </cell>
          <cell r="M130">
            <v>79</v>
          </cell>
          <cell r="N130">
            <v>152</v>
          </cell>
          <cell r="O130">
            <v>152</v>
          </cell>
          <cell r="P130">
            <v>0</v>
          </cell>
          <cell r="Q130">
            <v>321</v>
          </cell>
          <cell r="R130">
            <v>56.576141040661327</v>
          </cell>
          <cell r="S130">
            <v>0</v>
          </cell>
          <cell r="T130">
            <v>1</v>
          </cell>
          <cell r="U130">
            <v>0</v>
          </cell>
          <cell r="V130">
            <v>0</v>
          </cell>
          <cell r="W130">
            <v>152</v>
          </cell>
          <cell r="X130">
            <v>152</v>
          </cell>
          <cell r="Y130">
            <v>29.27</v>
          </cell>
          <cell r="Z130">
            <v>177.1</v>
          </cell>
          <cell r="AA130">
            <v>193</v>
          </cell>
          <cell r="AB130">
            <v>1165</v>
          </cell>
          <cell r="AC130">
            <v>671</v>
          </cell>
          <cell r="AD130">
            <v>671</v>
          </cell>
          <cell r="AE130">
            <v>0</v>
          </cell>
          <cell r="AF130">
            <v>0</v>
          </cell>
          <cell r="AG130">
            <v>671</v>
          </cell>
          <cell r="AH130">
            <v>0</v>
          </cell>
          <cell r="AI130">
            <v>671</v>
          </cell>
          <cell r="AJ130">
            <v>244</v>
          </cell>
          <cell r="AK130">
            <v>354</v>
          </cell>
          <cell r="AL130">
            <v>363</v>
          </cell>
          <cell r="AM130">
            <v>528</v>
          </cell>
        </row>
        <row r="131">
          <cell r="B131" t="str">
            <v>น่าน</v>
          </cell>
          <cell r="C131">
            <v>14658.5</v>
          </cell>
          <cell r="D131">
            <v>5670.5</v>
          </cell>
          <cell r="E131">
            <v>10171.5</v>
          </cell>
          <cell r="F131">
            <v>5515.5</v>
          </cell>
          <cell r="G131">
            <v>1978</v>
          </cell>
          <cell r="H131">
            <v>0</v>
          </cell>
          <cell r="I131">
            <v>194</v>
          </cell>
          <cell r="J131">
            <v>0</v>
          </cell>
          <cell r="K131">
            <v>26691.5</v>
          </cell>
          <cell r="L131">
            <v>39662.94</v>
          </cell>
          <cell r="M131">
            <v>35810</v>
          </cell>
          <cell r="N131">
            <v>55721</v>
          </cell>
          <cell r="O131">
            <v>57031</v>
          </cell>
          <cell r="P131">
            <v>16357</v>
          </cell>
          <cell r="Q131">
            <v>100511</v>
          </cell>
          <cell r="R131">
            <v>13.05879</v>
          </cell>
          <cell r="S131">
            <v>1453</v>
          </cell>
          <cell r="T131">
            <v>800</v>
          </cell>
          <cell r="U131">
            <v>147</v>
          </cell>
          <cell r="V131">
            <v>113</v>
          </cell>
          <cell r="W131">
            <v>48947</v>
          </cell>
          <cell r="X131">
            <v>50719</v>
          </cell>
          <cell r="Y131">
            <v>34515.442999999999</v>
          </cell>
          <cell r="Z131">
            <v>45697.213000000003</v>
          </cell>
          <cell r="AA131">
            <v>705</v>
          </cell>
          <cell r="AB131">
            <v>901</v>
          </cell>
          <cell r="AC131">
            <v>37723</v>
          </cell>
          <cell r="AD131">
            <v>38620</v>
          </cell>
          <cell r="AE131">
            <v>1017</v>
          </cell>
          <cell r="AF131">
            <v>120</v>
          </cell>
          <cell r="AG131">
            <v>33319</v>
          </cell>
          <cell r="AH131">
            <v>2381</v>
          </cell>
          <cell r="AI131">
            <v>35580</v>
          </cell>
          <cell r="AJ131">
            <v>21578</v>
          </cell>
          <cell r="AK131">
            <v>21006</v>
          </cell>
          <cell r="AL131">
            <v>648</v>
          </cell>
          <cell r="AM131">
            <v>590</v>
          </cell>
        </row>
        <row r="132">
          <cell r="B132" t="str">
            <v>เมืองน่าน</v>
          </cell>
          <cell r="C132">
            <v>6162.5</v>
          </cell>
          <cell r="D132">
            <v>5631.5</v>
          </cell>
          <cell r="E132">
            <v>6017.5</v>
          </cell>
          <cell r="F132">
            <v>5486.5</v>
          </cell>
          <cell r="G132">
            <v>1978</v>
          </cell>
          <cell r="H132">
            <v>0</v>
          </cell>
          <cell r="I132">
            <v>329</v>
          </cell>
          <cell r="J132">
            <v>0</v>
          </cell>
          <cell r="K132">
            <v>1776</v>
          </cell>
          <cell r="L132">
            <v>4170.75</v>
          </cell>
          <cell r="M132">
            <v>4230</v>
          </cell>
          <cell r="N132">
            <v>7810</v>
          </cell>
          <cell r="O132">
            <v>8001</v>
          </cell>
          <cell r="P132">
            <v>1370</v>
          </cell>
          <cell r="Q132">
            <v>14632</v>
          </cell>
          <cell r="R132">
            <v>42.285354932100205</v>
          </cell>
          <cell r="S132">
            <v>250</v>
          </cell>
          <cell r="T132">
            <v>61</v>
          </cell>
          <cell r="U132">
            <v>61</v>
          </cell>
          <cell r="V132">
            <v>0</v>
          </cell>
          <cell r="W132">
            <v>5641</v>
          </cell>
          <cell r="X132">
            <v>6152</v>
          </cell>
          <cell r="Y132">
            <v>2254.8339999999998</v>
          </cell>
          <cell r="Z132">
            <v>2669.2159999999999</v>
          </cell>
          <cell r="AA132">
            <v>400</v>
          </cell>
          <cell r="AB132">
            <v>434</v>
          </cell>
          <cell r="AC132">
            <v>3723</v>
          </cell>
          <cell r="AD132">
            <v>3782</v>
          </cell>
          <cell r="AE132">
            <v>90</v>
          </cell>
          <cell r="AF132">
            <v>31</v>
          </cell>
          <cell r="AG132">
            <v>3704</v>
          </cell>
          <cell r="AH132">
            <v>0</v>
          </cell>
          <cell r="AI132">
            <v>3673</v>
          </cell>
          <cell r="AJ132">
            <v>2889</v>
          </cell>
          <cell r="AK132">
            <v>2670</v>
          </cell>
          <cell r="AL132">
            <v>780</v>
          </cell>
          <cell r="AM132">
            <v>727</v>
          </cell>
        </row>
        <row r="133">
          <cell r="B133" t="str">
            <v>เชียงกลาง</v>
          </cell>
          <cell r="C133">
            <v>4211</v>
          </cell>
          <cell r="D133">
            <v>0</v>
          </cell>
          <cell r="E133">
            <v>1503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 t="str">
            <v/>
          </cell>
          <cell r="K133">
            <v>4649</v>
          </cell>
          <cell r="L133">
            <v>8462.77</v>
          </cell>
          <cell r="M133">
            <v>7929</v>
          </cell>
          <cell r="N133">
            <v>5982</v>
          </cell>
          <cell r="O133">
            <v>5982</v>
          </cell>
          <cell r="P133">
            <v>1748</v>
          </cell>
          <cell r="Q133">
            <v>10216</v>
          </cell>
          <cell r="R133">
            <v>36.112809442904492</v>
          </cell>
          <cell r="S133">
            <v>0</v>
          </cell>
          <cell r="T133">
            <v>64</v>
          </cell>
          <cell r="U133">
            <v>0</v>
          </cell>
          <cell r="V133">
            <v>113</v>
          </cell>
          <cell r="W133">
            <v>5732</v>
          </cell>
          <cell r="X133">
            <v>5732</v>
          </cell>
          <cell r="Y133">
            <v>4604.3919999999998</v>
          </cell>
          <cell r="Z133">
            <v>4433.2070000000003</v>
          </cell>
          <cell r="AA133">
            <v>803</v>
          </cell>
          <cell r="AB133">
            <v>773</v>
          </cell>
          <cell r="AC133">
            <v>8198</v>
          </cell>
          <cell r="AD133">
            <v>8673</v>
          </cell>
          <cell r="AE133">
            <v>482</v>
          </cell>
          <cell r="AF133">
            <v>7</v>
          </cell>
          <cell r="AG133">
            <v>6518</v>
          </cell>
          <cell r="AH133">
            <v>1109</v>
          </cell>
          <cell r="AI133">
            <v>7620</v>
          </cell>
          <cell r="AJ133">
            <v>6844</v>
          </cell>
          <cell r="AK133">
            <v>5890</v>
          </cell>
          <cell r="AL133">
            <v>1050</v>
          </cell>
          <cell r="AM133">
            <v>773</v>
          </cell>
        </row>
        <row r="134">
          <cell r="B134" t="str">
            <v>ท่าวังผา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 t="str">
            <v/>
          </cell>
          <cell r="J134" t="str">
            <v/>
          </cell>
          <cell r="K134">
            <v>11062</v>
          </cell>
          <cell r="L134">
            <v>14250</v>
          </cell>
          <cell r="M134">
            <v>9389</v>
          </cell>
          <cell r="N134">
            <v>19926</v>
          </cell>
          <cell r="O134">
            <v>20353</v>
          </cell>
          <cell r="P134">
            <v>11992</v>
          </cell>
          <cell r="Q134">
            <v>28714</v>
          </cell>
          <cell r="R134">
            <v>20.959496668036081</v>
          </cell>
          <cell r="S134">
            <v>426</v>
          </cell>
          <cell r="T134">
            <v>21</v>
          </cell>
          <cell r="U134">
            <v>0</v>
          </cell>
          <cell r="V134">
            <v>0</v>
          </cell>
          <cell r="W134">
            <v>19250</v>
          </cell>
          <cell r="X134">
            <v>19250</v>
          </cell>
          <cell r="Y134">
            <v>12618.463</v>
          </cell>
          <cell r="Z134">
            <v>12993.752</v>
          </cell>
          <cell r="AA134">
            <v>656</v>
          </cell>
          <cell r="AB134">
            <v>675</v>
          </cell>
          <cell r="AC134">
            <v>13378</v>
          </cell>
          <cell r="AD134">
            <v>13448</v>
          </cell>
          <cell r="AE134">
            <v>70</v>
          </cell>
          <cell r="AF134">
            <v>0</v>
          </cell>
          <cell r="AG134">
            <v>11169</v>
          </cell>
          <cell r="AH134">
            <v>993</v>
          </cell>
          <cell r="AI134">
            <v>12162</v>
          </cell>
          <cell r="AJ134">
            <v>6042</v>
          </cell>
          <cell r="AK134">
            <v>6774</v>
          </cell>
          <cell r="AL134">
            <v>541</v>
          </cell>
          <cell r="AM134">
            <v>557</v>
          </cell>
        </row>
        <row r="135">
          <cell r="B135" t="str">
            <v>ทุ่งช้าง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 t="str">
            <v/>
          </cell>
          <cell r="J135" t="str">
            <v/>
          </cell>
          <cell r="K135">
            <v>75</v>
          </cell>
          <cell r="L135">
            <v>75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 t="str">
            <v>-</v>
          </cell>
          <cell r="AB135" t="str">
            <v>-</v>
          </cell>
          <cell r="AC135">
            <v>64</v>
          </cell>
          <cell r="AD135">
            <v>64</v>
          </cell>
          <cell r="AE135">
            <v>0</v>
          </cell>
          <cell r="AF135">
            <v>0</v>
          </cell>
          <cell r="AG135">
            <v>64</v>
          </cell>
          <cell r="AH135">
            <v>0</v>
          </cell>
          <cell r="AI135">
            <v>64</v>
          </cell>
          <cell r="AJ135">
            <v>16</v>
          </cell>
          <cell r="AK135">
            <v>16</v>
          </cell>
          <cell r="AL135">
            <v>251</v>
          </cell>
          <cell r="AM135">
            <v>244</v>
          </cell>
        </row>
        <row r="136">
          <cell r="B136" t="str">
            <v>นาน้อย</v>
          </cell>
          <cell r="C136">
            <v>14</v>
          </cell>
          <cell r="D136">
            <v>14</v>
          </cell>
          <cell r="E136">
            <v>4</v>
          </cell>
          <cell r="F136">
            <v>4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61</v>
          </cell>
          <cell r="L136">
            <v>82.7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 t="str">
            <v>-</v>
          </cell>
          <cell r="AB136" t="str">
            <v>-</v>
          </cell>
          <cell r="AC136">
            <v>50</v>
          </cell>
          <cell r="AD136">
            <v>50</v>
          </cell>
          <cell r="AE136">
            <v>0</v>
          </cell>
          <cell r="AF136">
            <v>0</v>
          </cell>
          <cell r="AG136">
            <v>50</v>
          </cell>
          <cell r="AH136">
            <v>0</v>
          </cell>
          <cell r="AI136">
            <v>50</v>
          </cell>
          <cell r="AJ136">
            <v>16</v>
          </cell>
          <cell r="AK136">
            <v>15</v>
          </cell>
          <cell r="AL136">
            <v>323</v>
          </cell>
          <cell r="AM136">
            <v>299</v>
          </cell>
        </row>
        <row r="137">
          <cell r="B137" t="str">
            <v>ปัว</v>
          </cell>
          <cell r="C137">
            <v>1080</v>
          </cell>
          <cell r="D137">
            <v>0</v>
          </cell>
          <cell r="E137">
            <v>158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 t="str">
            <v/>
          </cell>
          <cell r="K137">
            <v>1382</v>
          </cell>
          <cell r="L137">
            <v>1638</v>
          </cell>
          <cell r="M137">
            <v>6927</v>
          </cell>
          <cell r="N137">
            <v>4579</v>
          </cell>
          <cell r="O137">
            <v>4637</v>
          </cell>
          <cell r="P137">
            <v>1124</v>
          </cell>
          <cell r="Q137">
            <v>8150</v>
          </cell>
          <cell r="R137">
            <v>38.657166516533863</v>
          </cell>
          <cell r="S137">
            <v>58</v>
          </cell>
          <cell r="T137">
            <v>0</v>
          </cell>
          <cell r="U137">
            <v>0</v>
          </cell>
          <cell r="V137">
            <v>0</v>
          </cell>
          <cell r="W137">
            <v>3585</v>
          </cell>
          <cell r="X137">
            <v>3812</v>
          </cell>
          <cell r="Y137">
            <v>2313.19</v>
          </cell>
          <cell r="Z137">
            <v>2195.002</v>
          </cell>
          <cell r="AA137">
            <v>645</v>
          </cell>
          <cell r="AB137">
            <v>576</v>
          </cell>
          <cell r="AC137">
            <v>2106</v>
          </cell>
          <cell r="AD137">
            <v>2250</v>
          </cell>
          <cell r="AE137">
            <v>150</v>
          </cell>
          <cell r="AF137">
            <v>6</v>
          </cell>
          <cell r="AG137">
            <v>1906</v>
          </cell>
          <cell r="AH137">
            <v>0</v>
          </cell>
          <cell r="AI137">
            <v>1900</v>
          </cell>
          <cell r="AJ137">
            <v>985</v>
          </cell>
          <cell r="AK137">
            <v>878</v>
          </cell>
          <cell r="AL137">
            <v>517</v>
          </cell>
          <cell r="AM137">
            <v>462</v>
          </cell>
        </row>
        <row r="138">
          <cell r="B138" t="str">
            <v>เวียงสา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 t="str">
            <v/>
          </cell>
          <cell r="J138" t="str">
            <v/>
          </cell>
          <cell r="K138">
            <v>3576</v>
          </cell>
          <cell r="L138">
            <v>6543.5</v>
          </cell>
          <cell r="M138">
            <v>5112</v>
          </cell>
          <cell r="N138">
            <v>3306</v>
          </cell>
          <cell r="O138">
            <v>3484</v>
          </cell>
          <cell r="P138">
            <v>0</v>
          </cell>
          <cell r="Q138">
            <v>6988</v>
          </cell>
          <cell r="R138">
            <v>51.317301012298266</v>
          </cell>
          <cell r="S138">
            <v>185</v>
          </cell>
          <cell r="T138">
            <v>112</v>
          </cell>
          <cell r="U138">
            <v>6</v>
          </cell>
          <cell r="V138">
            <v>0</v>
          </cell>
          <cell r="W138">
            <v>2974</v>
          </cell>
          <cell r="X138">
            <v>3129</v>
          </cell>
          <cell r="Y138">
            <v>3870.4780000000001</v>
          </cell>
          <cell r="Z138">
            <v>3362.2820000000002</v>
          </cell>
          <cell r="AA138">
            <v>1301</v>
          </cell>
          <cell r="AB138">
            <v>1075</v>
          </cell>
          <cell r="AC138">
            <v>6335</v>
          </cell>
          <cell r="AD138">
            <v>6390</v>
          </cell>
          <cell r="AE138">
            <v>61</v>
          </cell>
          <cell r="AF138">
            <v>6</v>
          </cell>
          <cell r="AG138">
            <v>6325</v>
          </cell>
          <cell r="AH138">
            <v>5</v>
          </cell>
          <cell r="AI138">
            <v>6324</v>
          </cell>
          <cell r="AJ138">
            <v>3219</v>
          </cell>
          <cell r="AK138">
            <v>2979</v>
          </cell>
          <cell r="AL138">
            <v>509</v>
          </cell>
          <cell r="AM138">
            <v>471</v>
          </cell>
        </row>
        <row r="139">
          <cell r="B139" t="str">
            <v>แม่จริม</v>
          </cell>
          <cell r="C139">
            <v>85</v>
          </cell>
          <cell r="D139">
            <v>0</v>
          </cell>
          <cell r="E139">
            <v>66.5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 t="str">
            <v/>
          </cell>
          <cell r="K139">
            <v>164</v>
          </cell>
          <cell r="L139">
            <v>218</v>
          </cell>
          <cell r="M139">
            <v>0</v>
          </cell>
          <cell r="N139">
            <v>108</v>
          </cell>
          <cell r="O139">
            <v>108</v>
          </cell>
          <cell r="P139">
            <v>0</v>
          </cell>
          <cell r="Q139">
            <v>265</v>
          </cell>
          <cell r="R139">
            <v>74.254260406653714</v>
          </cell>
          <cell r="S139">
            <v>0</v>
          </cell>
          <cell r="T139">
            <v>0</v>
          </cell>
          <cell r="U139">
            <v>1</v>
          </cell>
          <cell r="V139">
            <v>0</v>
          </cell>
          <cell r="W139">
            <v>108</v>
          </cell>
          <cell r="X139">
            <v>108</v>
          </cell>
          <cell r="Y139">
            <v>13.65</v>
          </cell>
          <cell r="Z139">
            <v>140.66</v>
          </cell>
          <cell r="AA139">
            <v>126</v>
          </cell>
          <cell r="AB139">
            <v>1302</v>
          </cell>
          <cell r="AC139">
            <v>95</v>
          </cell>
          <cell r="AD139">
            <v>94</v>
          </cell>
          <cell r="AE139">
            <v>0</v>
          </cell>
          <cell r="AF139">
            <v>1</v>
          </cell>
          <cell r="AG139">
            <v>95</v>
          </cell>
          <cell r="AH139">
            <v>0</v>
          </cell>
          <cell r="AI139">
            <v>94</v>
          </cell>
          <cell r="AJ139">
            <v>14</v>
          </cell>
          <cell r="AK139">
            <v>122</v>
          </cell>
          <cell r="AL139">
            <v>143</v>
          </cell>
          <cell r="AM139">
            <v>1302</v>
          </cell>
        </row>
        <row r="140">
          <cell r="B140" t="str">
            <v>บ้านหลวง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 t="str">
            <v/>
          </cell>
          <cell r="J140" t="str">
            <v/>
          </cell>
          <cell r="K140">
            <v>953</v>
          </cell>
          <cell r="L140">
            <v>788.61</v>
          </cell>
          <cell r="M140">
            <v>1566</v>
          </cell>
          <cell r="N140">
            <v>4536</v>
          </cell>
          <cell r="O140">
            <v>4963</v>
          </cell>
          <cell r="P140">
            <v>0</v>
          </cell>
          <cell r="Q140">
            <v>11041</v>
          </cell>
          <cell r="R140">
            <v>62.481633895879007</v>
          </cell>
          <cell r="S140">
            <v>444</v>
          </cell>
          <cell r="T140">
            <v>114</v>
          </cell>
          <cell r="U140">
            <v>17</v>
          </cell>
          <cell r="V140">
            <v>0</v>
          </cell>
          <cell r="W140">
            <v>3074</v>
          </cell>
          <cell r="X140">
            <v>3988</v>
          </cell>
          <cell r="Y140">
            <v>3963.8989999999999</v>
          </cell>
          <cell r="Z140">
            <v>5897.9610000000002</v>
          </cell>
          <cell r="AA140">
            <v>1289</v>
          </cell>
          <cell r="AB140">
            <v>1479</v>
          </cell>
          <cell r="AC140">
            <v>820</v>
          </cell>
          <cell r="AD140">
            <v>936</v>
          </cell>
          <cell r="AE140">
            <v>123</v>
          </cell>
          <cell r="AF140">
            <v>7</v>
          </cell>
          <cell r="AG140">
            <v>820</v>
          </cell>
          <cell r="AH140">
            <v>0</v>
          </cell>
          <cell r="AI140">
            <v>813</v>
          </cell>
          <cell r="AJ140">
            <v>341</v>
          </cell>
          <cell r="AK140">
            <v>388</v>
          </cell>
          <cell r="AL140">
            <v>416</v>
          </cell>
          <cell r="AM140">
            <v>477</v>
          </cell>
        </row>
        <row r="141">
          <cell r="B141" t="str">
            <v>นาหมื่น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 t="str">
            <v/>
          </cell>
          <cell r="J141" t="str">
            <v/>
          </cell>
          <cell r="K141">
            <v>15</v>
          </cell>
          <cell r="L141">
            <v>46.38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 t="str">
            <v>-</v>
          </cell>
          <cell r="AB141" t="str">
            <v>-</v>
          </cell>
          <cell r="AC141">
            <v>31</v>
          </cell>
          <cell r="AD141">
            <v>31</v>
          </cell>
          <cell r="AE141">
            <v>0</v>
          </cell>
          <cell r="AF141">
            <v>0</v>
          </cell>
          <cell r="AG141">
            <v>14</v>
          </cell>
          <cell r="AH141">
            <v>17</v>
          </cell>
          <cell r="AI141">
            <v>31</v>
          </cell>
          <cell r="AJ141">
            <v>4</v>
          </cell>
          <cell r="AK141">
            <v>7</v>
          </cell>
          <cell r="AL141">
            <v>286</v>
          </cell>
          <cell r="AM141">
            <v>221</v>
          </cell>
        </row>
        <row r="142">
          <cell r="B142" t="str">
            <v>สันติสุข</v>
          </cell>
          <cell r="C142">
            <v>1228</v>
          </cell>
          <cell r="D142">
            <v>0</v>
          </cell>
          <cell r="E142">
            <v>614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 t="str">
            <v/>
          </cell>
          <cell r="K142">
            <v>279</v>
          </cell>
          <cell r="L142">
            <v>256.75</v>
          </cell>
          <cell r="M142">
            <v>0</v>
          </cell>
          <cell r="N142">
            <v>220</v>
          </cell>
          <cell r="O142">
            <v>220</v>
          </cell>
          <cell r="P142">
            <v>20</v>
          </cell>
          <cell r="Q142">
            <v>420</v>
          </cell>
          <cell r="R142">
            <v>46.446075534566475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173</v>
          </cell>
          <cell r="X142">
            <v>173</v>
          </cell>
          <cell r="Y142">
            <v>19.655999999999999</v>
          </cell>
          <cell r="Z142">
            <v>21.78</v>
          </cell>
          <cell r="AA142">
            <v>114</v>
          </cell>
          <cell r="AB142">
            <v>126</v>
          </cell>
          <cell r="AC142">
            <v>224</v>
          </cell>
          <cell r="AD142">
            <v>224</v>
          </cell>
          <cell r="AE142">
            <v>0</v>
          </cell>
          <cell r="AF142">
            <v>0</v>
          </cell>
          <cell r="AG142">
            <v>193</v>
          </cell>
          <cell r="AH142">
            <v>31</v>
          </cell>
          <cell r="AI142">
            <v>224</v>
          </cell>
          <cell r="AJ142">
            <v>112</v>
          </cell>
          <cell r="AK142">
            <v>133</v>
          </cell>
          <cell r="AL142">
            <v>580</v>
          </cell>
          <cell r="AM142">
            <v>592</v>
          </cell>
        </row>
        <row r="143">
          <cell r="B143" t="str">
            <v>บ่อเกลือ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 t="str">
            <v/>
          </cell>
          <cell r="J143" t="str">
            <v/>
          </cell>
          <cell r="K143">
            <v>57.5</v>
          </cell>
          <cell r="L143">
            <v>109.25</v>
          </cell>
          <cell r="M143">
            <v>0</v>
          </cell>
          <cell r="N143">
            <v>13</v>
          </cell>
          <cell r="O143">
            <v>14</v>
          </cell>
          <cell r="P143">
            <v>11</v>
          </cell>
          <cell r="Q143">
            <v>17</v>
          </cell>
          <cell r="R143">
            <v>10.562681853292959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 t="str">
            <v>-</v>
          </cell>
          <cell r="AB143" t="str">
            <v>-</v>
          </cell>
          <cell r="AC143">
            <v>58</v>
          </cell>
          <cell r="AD143">
            <v>58</v>
          </cell>
          <cell r="AE143">
            <v>0</v>
          </cell>
          <cell r="AF143">
            <v>0</v>
          </cell>
          <cell r="AG143">
            <v>56</v>
          </cell>
          <cell r="AH143">
            <v>2</v>
          </cell>
          <cell r="AI143">
            <v>58</v>
          </cell>
          <cell r="AJ143">
            <v>7</v>
          </cell>
          <cell r="AK143">
            <v>6</v>
          </cell>
          <cell r="AL143">
            <v>132</v>
          </cell>
          <cell r="AM143">
            <v>102</v>
          </cell>
        </row>
        <row r="144">
          <cell r="B144" t="str">
            <v>สองแคว</v>
          </cell>
          <cell r="C144">
            <v>721</v>
          </cell>
          <cell r="D144">
            <v>0</v>
          </cell>
          <cell r="E144">
            <v>721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 t="str">
            <v/>
          </cell>
          <cell r="K144">
            <v>726</v>
          </cell>
          <cell r="L144">
            <v>722.83</v>
          </cell>
          <cell r="M144">
            <v>226</v>
          </cell>
          <cell r="N144">
            <v>1149</v>
          </cell>
          <cell r="O144">
            <v>1231</v>
          </cell>
          <cell r="P144">
            <v>92</v>
          </cell>
          <cell r="Q144">
            <v>2370</v>
          </cell>
          <cell r="R144">
            <v>47.20799104782671</v>
          </cell>
          <cell r="S144">
            <v>87</v>
          </cell>
          <cell r="T144">
            <v>19</v>
          </cell>
          <cell r="U144">
            <v>5</v>
          </cell>
          <cell r="V144">
            <v>0</v>
          </cell>
          <cell r="W144">
            <v>1063</v>
          </cell>
          <cell r="X144">
            <v>1063</v>
          </cell>
          <cell r="Y144">
            <v>649.97400000000005</v>
          </cell>
          <cell r="Z144">
            <v>633.57799999999997</v>
          </cell>
          <cell r="AA144">
            <v>611</v>
          </cell>
          <cell r="AB144">
            <v>596</v>
          </cell>
          <cell r="AC144">
            <v>724</v>
          </cell>
          <cell r="AD144">
            <v>746</v>
          </cell>
          <cell r="AE144">
            <v>27</v>
          </cell>
          <cell r="AF144">
            <v>5</v>
          </cell>
          <cell r="AG144">
            <v>724</v>
          </cell>
          <cell r="AH144">
            <v>0</v>
          </cell>
          <cell r="AI144">
            <v>719</v>
          </cell>
          <cell r="AJ144">
            <v>228</v>
          </cell>
          <cell r="AK144">
            <v>221</v>
          </cell>
          <cell r="AL144">
            <v>315</v>
          </cell>
          <cell r="AM144">
            <v>307</v>
          </cell>
        </row>
        <row r="145">
          <cell r="B145" t="str">
            <v>เฉลิมพระเกียรติ</v>
          </cell>
          <cell r="C145">
            <v>25</v>
          </cell>
          <cell r="D145">
            <v>25</v>
          </cell>
          <cell r="E145">
            <v>25</v>
          </cell>
          <cell r="F145">
            <v>25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107</v>
          </cell>
          <cell r="L145">
            <v>345.15</v>
          </cell>
          <cell r="M145">
            <v>0</v>
          </cell>
          <cell r="N145">
            <v>273</v>
          </cell>
          <cell r="O145">
            <v>268</v>
          </cell>
          <cell r="P145">
            <v>0</v>
          </cell>
          <cell r="Q145">
            <v>607</v>
          </cell>
          <cell r="R145">
            <v>64.5364913374368</v>
          </cell>
          <cell r="S145">
            <v>3</v>
          </cell>
          <cell r="T145">
            <v>9</v>
          </cell>
          <cell r="U145">
            <v>7</v>
          </cell>
          <cell r="V145">
            <v>0</v>
          </cell>
          <cell r="W145">
            <v>155</v>
          </cell>
          <cell r="X145">
            <v>170</v>
          </cell>
          <cell r="Y145">
            <v>11.173</v>
          </cell>
          <cell r="Z145">
            <v>98.825999999999993</v>
          </cell>
          <cell r="AA145">
            <v>72</v>
          </cell>
          <cell r="AB145">
            <v>581</v>
          </cell>
          <cell r="AC145">
            <v>189</v>
          </cell>
          <cell r="AD145">
            <v>185</v>
          </cell>
          <cell r="AE145">
            <v>3</v>
          </cell>
          <cell r="AF145">
            <v>7</v>
          </cell>
          <cell r="AG145">
            <v>65</v>
          </cell>
          <cell r="AH145">
            <v>124</v>
          </cell>
          <cell r="AI145">
            <v>182</v>
          </cell>
          <cell r="AJ145">
            <v>21</v>
          </cell>
          <cell r="AK145">
            <v>69</v>
          </cell>
          <cell r="AL145">
            <v>320</v>
          </cell>
          <cell r="AM145">
            <v>381</v>
          </cell>
        </row>
        <row r="146">
          <cell r="B146" t="str">
            <v>ภูเพียง</v>
          </cell>
          <cell r="C146">
            <v>1132</v>
          </cell>
          <cell r="D146">
            <v>0</v>
          </cell>
          <cell r="E146">
            <v>1062.5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 t="str">
            <v/>
          </cell>
          <cell r="K146">
            <v>1809</v>
          </cell>
          <cell r="L146">
            <v>1953.25</v>
          </cell>
          <cell r="M146">
            <v>431</v>
          </cell>
          <cell r="N146">
            <v>7819</v>
          </cell>
          <cell r="O146">
            <v>7770</v>
          </cell>
          <cell r="P146">
            <v>0</v>
          </cell>
          <cell r="Q146">
            <v>17091</v>
          </cell>
          <cell r="R146">
            <v>61.201525160000728</v>
          </cell>
          <cell r="S146">
            <v>0</v>
          </cell>
          <cell r="T146">
            <v>400</v>
          </cell>
          <cell r="U146">
            <v>50</v>
          </cell>
          <cell r="V146">
            <v>0</v>
          </cell>
          <cell r="W146">
            <v>7192</v>
          </cell>
          <cell r="X146">
            <v>7142</v>
          </cell>
          <cell r="Y146">
            <v>4195.7340000000004</v>
          </cell>
          <cell r="Z146">
            <v>13250.949000000001</v>
          </cell>
          <cell r="AA146">
            <v>583</v>
          </cell>
          <cell r="AB146">
            <v>1855</v>
          </cell>
          <cell r="AC146">
            <v>1728</v>
          </cell>
          <cell r="AD146">
            <v>1689</v>
          </cell>
          <cell r="AE146">
            <v>11</v>
          </cell>
          <cell r="AF146">
            <v>50</v>
          </cell>
          <cell r="AG146">
            <v>1616</v>
          </cell>
          <cell r="AH146">
            <v>100</v>
          </cell>
          <cell r="AI146">
            <v>1666</v>
          </cell>
          <cell r="AJ146">
            <v>840</v>
          </cell>
          <cell r="AK146">
            <v>838</v>
          </cell>
          <cell r="AL146">
            <v>520</v>
          </cell>
          <cell r="AM146">
            <v>503</v>
          </cell>
        </row>
        <row r="147">
          <cell r="B147" t="str">
            <v>อุตรดิตถ์</v>
          </cell>
          <cell r="C147">
            <v>1759</v>
          </cell>
          <cell r="D147">
            <v>1759</v>
          </cell>
          <cell r="E147">
            <v>874</v>
          </cell>
          <cell r="F147">
            <v>874</v>
          </cell>
          <cell r="G147">
            <v>230.75</v>
          </cell>
          <cell r="H147">
            <v>0</v>
          </cell>
          <cell r="I147">
            <v>264</v>
          </cell>
          <cell r="J147">
            <v>0</v>
          </cell>
          <cell r="K147">
            <v>3055.75</v>
          </cell>
          <cell r="L147">
            <v>1697.75</v>
          </cell>
          <cell r="M147">
            <v>1218</v>
          </cell>
          <cell r="N147">
            <v>2462</v>
          </cell>
          <cell r="O147">
            <v>2241</v>
          </cell>
          <cell r="P147">
            <v>91</v>
          </cell>
          <cell r="Q147">
            <v>4998</v>
          </cell>
          <cell r="R147">
            <v>59.754532980616794</v>
          </cell>
          <cell r="S147">
            <v>0</v>
          </cell>
          <cell r="T147">
            <v>0</v>
          </cell>
          <cell r="U147">
            <v>222</v>
          </cell>
          <cell r="V147">
            <v>0</v>
          </cell>
          <cell r="W147">
            <v>2433</v>
          </cell>
          <cell r="X147">
            <v>2214</v>
          </cell>
          <cell r="Y147">
            <v>487.78699999999992</v>
          </cell>
          <cell r="Z147">
            <v>343.34900000000005</v>
          </cell>
          <cell r="AA147">
            <v>200</v>
          </cell>
          <cell r="AB147">
            <v>155</v>
          </cell>
          <cell r="AC147">
            <v>2152</v>
          </cell>
          <cell r="AD147">
            <v>2079</v>
          </cell>
          <cell r="AE147">
            <v>0</v>
          </cell>
          <cell r="AF147">
            <v>73</v>
          </cell>
          <cell r="AG147">
            <v>2142</v>
          </cell>
          <cell r="AH147">
            <v>10</v>
          </cell>
          <cell r="AI147">
            <v>2079</v>
          </cell>
          <cell r="AJ147">
            <v>722</v>
          </cell>
          <cell r="AK147">
            <v>492</v>
          </cell>
          <cell r="AL147">
            <v>337</v>
          </cell>
          <cell r="AM147">
            <v>237</v>
          </cell>
        </row>
        <row r="148">
          <cell r="B148" t="str">
            <v>เมืองอุตรดิตถ์</v>
          </cell>
          <cell r="C148">
            <v>303</v>
          </cell>
          <cell r="D148">
            <v>303</v>
          </cell>
          <cell r="E148">
            <v>258</v>
          </cell>
          <cell r="F148">
            <v>258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219</v>
          </cell>
          <cell r="L148">
            <v>195</v>
          </cell>
          <cell r="M148">
            <v>43</v>
          </cell>
          <cell r="N148">
            <v>91</v>
          </cell>
          <cell r="O148">
            <v>78</v>
          </cell>
          <cell r="P148">
            <v>8</v>
          </cell>
          <cell r="Q148">
            <v>148</v>
          </cell>
          <cell r="R148">
            <v>45.885974790187902</v>
          </cell>
          <cell r="S148">
            <v>0</v>
          </cell>
          <cell r="T148">
            <v>0</v>
          </cell>
          <cell r="U148">
            <v>13</v>
          </cell>
          <cell r="V148">
            <v>0</v>
          </cell>
          <cell r="W148">
            <v>67</v>
          </cell>
          <cell r="X148">
            <v>54</v>
          </cell>
          <cell r="Y148">
            <v>67.123000000000005</v>
          </cell>
          <cell r="Z148">
            <v>54.332999999999998</v>
          </cell>
          <cell r="AA148">
            <v>1002</v>
          </cell>
          <cell r="AB148">
            <v>1006</v>
          </cell>
          <cell r="AC148">
            <v>172</v>
          </cell>
          <cell r="AD148">
            <v>159</v>
          </cell>
          <cell r="AE148">
            <v>0</v>
          </cell>
          <cell r="AF148">
            <v>13</v>
          </cell>
          <cell r="AG148">
            <v>172</v>
          </cell>
          <cell r="AH148">
            <v>0</v>
          </cell>
          <cell r="AI148">
            <v>159</v>
          </cell>
          <cell r="AJ148">
            <v>55</v>
          </cell>
          <cell r="AK148">
            <v>52</v>
          </cell>
          <cell r="AL148">
            <v>320</v>
          </cell>
          <cell r="AM148">
            <v>324</v>
          </cell>
        </row>
        <row r="149">
          <cell r="B149" t="str">
            <v>ตรอน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 t="str">
            <v/>
          </cell>
          <cell r="J149" t="str">
            <v/>
          </cell>
          <cell r="K149">
            <v>19</v>
          </cell>
          <cell r="L149">
            <v>19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0.3</v>
          </cell>
          <cell r="Z149">
            <v>0.21</v>
          </cell>
          <cell r="AA149" t="str">
            <v>-</v>
          </cell>
          <cell r="AB149" t="str">
            <v>-</v>
          </cell>
          <cell r="AC149">
            <v>10</v>
          </cell>
          <cell r="AD149">
            <v>10</v>
          </cell>
          <cell r="AE149">
            <v>0</v>
          </cell>
          <cell r="AF149">
            <v>0</v>
          </cell>
          <cell r="AG149">
            <v>10</v>
          </cell>
          <cell r="AH149">
            <v>0</v>
          </cell>
          <cell r="AI149">
            <v>10</v>
          </cell>
          <cell r="AJ149">
            <v>3</v>
          </cell>
          <cell r="AK149">
            <v>2</v>
          </cell>
          <cell r="AL149">
            <v>280</v>
          </cell>
          <cell r="AM149">
            <v>235</v>
          </cell>
        </row>
        <row r="150">
          <cell r="B150" t="str">
            <v>ท่าปลา</v>
          </cell>
          <cell r="C150">
            <v>581</v>
          </cell>
          <cell r="D150">
            <v>581</v>
          </cell>
          <cell r="E150">
            <v>93</v>
          </cell>
          <cell r="F150">
            <v>93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2421</v>
          </cell>
          <cell r="L150">
            <v>1033</v>
          </cell>
          <cell r="M150">
            <v>1116</v>
          </cell>
          <cell r="N150">
            <v>2217</v>
          </cell>
          <cell r="O150">
            <v>2016</v>
          </cell>
          <cell r="P150">
            <v>0</v>
          </cell>
          <cell r="Q150">
            <v>4639</v>
          </cell>
          <cell r="R150">
            <v>66.370448491648517</v>
          </cell>
          <cell r="S150">
            <v>0</v>
          </cell>
          <cell r="T150">
            <v>0</v>
          </cell>
          <cell r="U150">
            <v>200</v>
          </cell>
          <cell r="V150">
            <v>0</v>
          </cell>
          <cell r="W150">
            <v>2217</v>
          </cell>
          <cell r="X150">
            <v>2017</v>
          </cell>
          <cell r="Y150">
            <v>347.15199999999999</v>
          </cell>
          <cell r="Z150">
            <v>271.81400000000002</v>
          </cell>
          <cell r="AA150">
            <v>157</v>
          </cell>
          <cell r="AB150">
            <v>135</v>
          </cell>
          <cell r="AC150">
            <v>1251</v>
          </cell>
          <cell r="AD150">
            <v>1200</v>
          </cell>
          <cell r="AE150">
            <v>0</v>
          </cell>
          <cell r="AF150">
            <v>51</v>
          </cell>
          <cell r="AG150">
            <v>1251</v>
          </cell>
          <cell r="AH150">
            <v>0</v>
          </cell>
          <cell r="AI150">
            <v>1200</v>
          </cell>
          <cell r="AJ150">
            <v>413</v>
          </cell>
          <cell r="AK150">
            <v>341</v>
          </cell>
          <cell r="AL150">
            <v>330</v>
          </cell>
          <cell r="AM150">
            <v>284</v>
          </cell>
        </row>
        <row r="151">
          <cell r="B151" t="str">
            <v>น้ำปาด</v>
          </cell>
          <cell r="C151">
            <v>11</v>
          </cell>
          <cell r="D151">
            <v>11</v>
          </cell>
          <cell r="E151">
            <v>7</v>
          </cell>
          <cell r="F151">
            <v>7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161</v>
          </cell>
          <cell r="L151">
            <v>161</v>
          </cell>
          <cell r="M151">
            <v>59</v>
          </cell>
          <cell r="N151">
            <v>48</v>
          </cell>
          <cell r="O151">
            <v>48</v>
          </cell>
          <cell r="P151">
            <v>4</v>
          </cell>
          <cell r="Q151">
            <v>92</v>
          </cell>
          <cell r="R151">
            <v>46.919611698015288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48</v>
          </cell>
          <cell r="X151">
            <v>48</v>
          </cell>
          <cell r="Y151">
            <v>47.22</v>
          </cell>
          <cell r="Z151">
            <v>2.0649999999999999</v>
          </cell>
          <cell r="AA151">
            <v>984</v>
          </cell>
          <cell r="AB151">
            <v>43</v>
          </cell>
          <cell r="AC151">
            <v>332</v>
          </cell>
          <cell r="AD151">
            <v>332</v>
          </cell>
          <cell r="AE151">
            <v>0</v>
          </cell>
          <cell r="AF151">
            <v>0</v>
          </cell>
          <cell r="AG151">
            <v>332</v>
          </cell>
          <cell r="AH151">
            <v>0</v>
          </cell>
          <cell r="AI151">
            <v>332</v>
          </cell>
          <cell r="AJ151">
            <v>113</v>
          </cell>
          <cell r="AK151">
            <v>14</v>
          </cell>
          <cell r="AL151">
            <v>340</v>
          </cell>
          <cell r="AM151">
            <v>43</v>
          </cell>
        </row>
        <row r="152">
          <cell r="B152" t="str">
            <v>พิชัย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 t="str">
            <v/>
          </cell>
          <cell r="J152" t="str">
            <v/>
          </cell>
          <cell r="K152">
            <v>20</v>
          </cell>
          <cell r="L152">
            <v>20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-</v>
          </cell>
          <cell r="AB152" t="str">
            <v>-</v>
          </cell>
          <cell r="AC152">
            <v>8</v>
          </cell>
          <cell r="AD152">
            <v>8</v>
          </cell>
          <cell r="AE152">
            <v>0</v>
          </cell>
          <cell r="AF152">
            <v>0</v>
          </cell>
          <cell r="AG152">
            <v>8</v>
          </cell>
          <cell r="AH152">
            <v>0</v>
          </cell>
          <cell r="AI152">
            <v>8</v>
          </cell>
          <cell r="AJ152">
            <v>2</v>
          </cell>
          <cell r="AK152">
            <v>1</v>
          </cell>
          <cell r="AL152">
            <v>211</v>
          </cell>
          <cell r="AM152">
            <v>166</v>
          </cell>
        </row>
        <row r="153">
          <cell r="B153" t="str">
            <v>ฟากท่า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 t="str">
            <v/>
          </cell>
          <cell r="J153" t="str">
            <v/>
          </cell>
          <cell r="K153">
            <v>70.75</v>
          </cell>
          <cell r="L153">
            <v>70.75</v>
          </cell>
          <cell r="M153">
            <v>0</v>
          </cell>
          <cell r="N153">
            <v>3</v>
          </cell>
          <cell r="O153">
            <v>3</v>
          </cell>
          <cell r="P153">
            <v>3</v>
          </cell>
          <cell r="Q153">
            <v>3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3</v>
          </cell>
          <cell r="X153">
            <v>3</v>
          </cell>
          <cell r="Y153">
            <v>0.90500000000000003</v>
          </cell>
          <cell r="Z153">
            <v>0.35</v>
          </cell>
          <cell r="AA153">
            <v>302</v>
          </cell>
          <cell r="AB153">
            <v>117</v>
          </cell>
          <cell r="AC153">
            <v>64</v>
          </cell>
          <cell r="AD153">
            <v>64</v>
          </cell>
          <cell r="AE153">
            <v>0</v>
          </cell>
          <cell r="AF153">
            <v>0</v>
          </cell>
          <cell r="AG153">
            <v>64</v>
          </cell>
          <cell r="AH153">
            <v>0</v>
          </cell>
          <cell r="AI153">
            <v>64</v>
          </cell>
          <cell r="AJ153">
            <v>19</v>
          </cell>
          <cell r="AK153">
            <v>7</v>
          </cell>
          <cell r="AL153">
            <v>303</v>
          </cell>
          <cell r="AM153">
            <v>117</v>
          </cell>
        </row>
        <row r="154">
          <cell r="B154" t="str">
            <v>ลับแล</v>
          </cell>
          <cell r="C154">
            <v>61</v>
          </cell>
          <cell r="D154">
            <v>61</v>
          </cell>
          <cell r="E154">
            <v>42</v>
          </cell>
          <cell r="F154">
            <v>42</v>
          </cell>
          <cell r="G154">
            <v>28.4</v>
          </cell>
          <cell r="H154">
            <v>0</v>
          </cell>
          <cell r="I154">
            <v>676</v>
          </cell>
          <cell r="J154">
            <v>0</v>
          </cell>
          <cell r="K154">
            <v>45</v>
          </cell>
          <cell r="L154">
            <v>45</v>
          </cell>
          <cell r="M154">
            <v>0</v>
          </cell>
          <cell r="N154">
            <v>26</v>
          </cell>
          <cell r="O154">
            <v>26</v>
          </cell>
          <cell r="P154">
            <v>26</v>
          </cell>
          <cell r="Q154">
            <v>26</v>
          </cell>
          <cell r="R154">
            <v>0</v>
          </cell>
          <cell r="S154">
            <v>0</v>
          </cell>
          <cell r="T154">
            <v>0</v>
          </cell>
          <cell r="U154">
            <v>1</v>
          </cell>
          <cell r="V154">
            <v>0</v>
          </cell>
          <cell r="W154">
            <v>21</v>
          </cell>
          <cell r="X154">
            <v>23</v>
          </cell>
          <cell r="Y154">
            <v>10.375</v>
          </cell>
          <cell r="Z154">
            <v>13.06</v>
          </cell>
          <cell r="AA154">
            <v>494</v>
          </cell>
          <cell r="AB154">
            <v>568</v>
          </cell>
          <cell r="AC154">
            <v>42</v>
          </cell>
          <cell r="AD154">
            <v>41</v>
          </cell>
          <cell r="AE154">
            <v>0</v>
          </cell>
          <cell r="AF154">
            <v>1</v>
          </cell>
          <cell r="AG154">
            <v>32</v>
          </cell>
          <cell r="AH154">
            <v>10</v>
          </cell>
          <cell r="AI154">
            <v>41</v>
          </cell>
          <cell r="AJ154">
            <v>9</v>
          </cell>
          <cell r="AK154">
            <v>13</v>
          </cell>
          <cell r="AL154">
            <v>280</v>
          </cell>
          <cell r="AM154">
            <v>322</v>
          </cell>
        </row>
        <row r="155">
          <cell r="B155" t="str">
            <v>บ้านโคก</v>
          </cell>
          <cell r="C155">
            <v>803</v>
          </cell>
          <cell r="D155">
            <v>803</v>
          </cell>
          <cell r="E155">
            <v>474</v>
          </cell>
          <cell r="F155">
            <v>474</v>
          </cell>
          <cell r="G155">
            <v>202.35</v>
          </cell>
          <cell r="H155">
            <v>0</v>
          </cell>
          <cell r="I155">
            <v>427</v>
          </cell>
          <cell r="J155">
            <v>0</v>
          </cell>
          <cell r="K155">
            <v>75</v>
          </cell>
          <cell r="L155">
            <v>128</v>
          </cell>
          <cell r="M155">
            <v>0</v>
          </cell>
          <cell r="N155">
            <v>77</v>
          </cell>
          <cell r="O155">
            <v>70</v>
          </cell>
          <cell r="P155">
            <v>50</v>
          </cell>
          <cell r="Q155">
            <v>90</v>
          </cell>
          <cell r="R155">
            <v>14.446109064673154</v>
          </cell>
          <cell r="S155">
            <v>0</v>
          </cell>
          <cell r="T155">
            <v>0</v>
          </cell>
          <cell r="U155">
            <v>8</v>
          </cell>
          <cell r="V155">
            <v>0</v>
          </cell>
          <cell r="W155">
            <v>77</v>
          </cell>
          <cell r="X155">
            <v>69</v>
          </cell>
          <cell r="Y155">
            <v>14.712</v>
          </cell>
          <cell r="Z155">
            <v>1.5169999999999999</v>
          </cell>
          <cell r="AA155">
            <v>191</v>
          </cell>
          <cell r="AB155">
            <v>22</v>
          </cell>
          <cell r="AC155">
            <v>263</v>
          </cell>
          <cell r="AD155">
            <v>255</v>
          </cell>
          <cell r="AE155">
            <v>0</v>
          </cell>
          <cell r="AF155">
            <v>8</v>
          </cell>
          <cell r="AG155">
            <v>263</v>
          </cell>
          <cell r="AH155">
            <v>0</v>
          </cell>
          <cell r="AI155">
            <v>255</v>
          </cell>
          <cell r="AJ155">
            <v>105</v>
          </cell>
          <cell r="AK155">
            <v>59</v>
          </cell>
          <cell r="AL155">
            <v>400</v>
          </cell>
          <cell r="AM155">
            <v>231</v>
          </cell>
        </row>
        <row r="156">
          <cell r="B156" t="str">
            <v>ทองแสนขัน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 t="str">
            <v/>
          </cell>
          <cell r="J156" t="str">
            <v/>
          </cell>
          <cell r="K156">
            <v>25</v>
          </cell>
          <cell r="L156">
            <v>26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 t="str">
            <v>-</v>
          </cell>
          <cell r="AB156" t="str">
            <v>-</v>
          </cell>
          <cell r="AC156">
            <v>10</v>
          </cell>
          <cell r="AD156">
            <v>10</v>
          </cell>
          <cell r="AE156">
            <v>0</v>
          </cell>
          <cell r="AF156">
            <v>0</v>
          </cell>
          <cell r="AG156">
            <v>10</v>
          </cell>
          <cell r="AH156">
            <v>0</v>
          </cell>
          <cell r="AI156">
            <v>10</v>
          </cell>
          <cell r="AJ156">
            <v>3</v>
          </cell>
          <cell r="AK156">
            <v>3</v>
          </cell>
          <cell r="AL156">
            <v>305</v>
          </cell>
          <cell r="AM156">
            <v>260</v>
          </cell>
        </row>
        <row r="157">
          <cell r="B157" t="str">
            <v>พิษณุโลก</v>
          </cell>
          <cell r="C157">
            <v>5315</v>
          </cell>
          <cell r="D157">
            <v>5325</v>
          </cell>
          <cell r="E157">
            <v>2377</v>
          </cell>
          <cell r="F157">
            <v>2372</v>
          </cell>
          <cell r="G157">
            <v>47.592999999999996</v>
          </cell>
          <cell r="H157">
            <v>0</v>
          </cell>
          <cell r="I157">
            <v>20</v>
          </cell>
          <cell r="J157">
            <v>0</v>
          </cell>
          <cell r="K157">
            <v>2654</v>
          </cell>
          <cell r="L157">
            <v>1360.75</v>
          </cell>
          <cell r="M157">
            <v>1034</v>
          </cell>
          <cell r="N157">
            <v>3393</v>
          </cell>
          <cell r="O157">
            <v>3366</v>
          </cell>
          <cell r="P157">
            <v>0</v>
          </cell>
          <cell r="Q157">
            <v>7880</v>
          </cell>
          <cell r="R157">
            <v>51.679459999999999</v>
          </cell>
          <cell r="S157">
            <v>73</v>
          </cell>
          <cell r="T157">
            <v>0</v>
          </cell>
          <cell r="U157">
            <v>102</v>
          </cell>
          <cell r="V157">
            <v>0</v>
          </cell>
          <cell r="W157">
            <v>3295</v>
          </cell>
          <cell r="X157">
            <v>3292</v>
          </cell>
          <cell r="Y157">
            <v>1896.1419999999998</v>
          </cell>
          <cell r="Z157">
            <v>1256.0900000000001</v>
          </cell>
          <cell r="AA157">
            <v>575</v>
          </cell>
          <cell r="AB157">
            <v>382</v>
          </cell>
          <cell r="AC157">
            <v>2801</v>
          </cell>
          <cell r="AD157">
            <v>2760</v>
          </cell>
          <cell r="AE157">
            <v>33</v>
          </cell>
          <cell r="AF157">
            <v>74</v>
          </cell>
          <cell r="AG157">
            <v>2794</v>
          </cell>
          <cell r="AH157">
            <v>7</v>
          </cell>
          <cell r="AI157">
            <v>2727</v>
          </cell>
          <cell r="AJ157">
            <v>1370</v>
          </cell>
          <cell r="AK157">
            <v>1524</v>
          </cell>
          <cell r="AL157">
            <v>490</v>
          </cell>
          <cell r="AM157">
            <v>559</v>
          </cell>
        </row>
        <row r="158">
          <cell r="B158" t="str">
            <v>ชาติตระการ</v>
          </cell>
          <cell r="C158">
            <v>657</v>
          </cell>
          <cell r="D158">
            <v>667</v>
          </cell>
          <cell r="E158">
            <v>478</v>
          </cell>
          <cell r="F158">
            <v>478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132</v>
          </cell>
          <cell r="L158">
            <v>158</v>
          </cell>
          <cell r="M158">
            <v>138</v>
          </cell>
          <cell r="N158">
            <v>197</v>
          </cell>
          <cell r="O158">
            <v>200</v>
          </cell>
          <cell r="P158">
            <v>0</v>
          </cell>
          <cell r="Q158">
            <v>507</v>
          </cell>
          <cell r="R158">
            <v>78.302381710264058</v>
          </cell>
          <cell r="S158">
            <v>4</v>
          </cell>
          <cell r="T158">
            <v>0</v>
          </cell>
          <cell r="U158">
            <v>1</v>
          </cell>
          <cell r="V158">
            <v>0</v>
          </cell>
          <cell r="W158">
            <v>99</v>
          </cell>
          <cell r="X158">
            <v>196</v>
          </cell>
          <cell r="Y158">
            <v>30.582999999999998</v>
          </cell>
          <cell r="Z158">
            <v>5.07</v>
          </cell>
          <cell r="AA158">
            <v>309</v>
          </cell>
          <cell r="AB158">
            <v>26</v>
          </cell>
          <cell r="AC158">
            <v>54</v>
          </cell>
          <cell r="AD158">
            <v>57</v>
          </cell>
          <cell r="AE158">
            <v>4</v>
          </cell>
          <cell r="AF158">
            <v>1</v>
          </cell>
          <cell r="AG158">
            <v>54</v>
          </cell>
          <cell r="AH158">
            <v>0</v>
          </cell>
          <cell r="AI158">
            <v>53</v>
          </cell>
          <cell r="AJ158">
            <v>20</v>
          </cell>
          <cell r="AK158">
            <v>1</v>
          </cell>
          <cell r="AL158">
            <v>375</v>
          </cell>
          <cell r="AM158">
            <v>26</v>
          </cell>
        </row>
        <row r="159">
          <cell r="B159" t="str">
            <v>นครไทย</v>
          </cell>
          <cell r="C159">
            <v>520</v>
          </cell>
          <cell r="D159">
            <v>515</v>
          </cell>
          <cell r="E159">
            <v>309</v>
          </cell>
          <cell r="F159">
            <v>304</v>
          </cell>
          <cell r="G159">
            <v>39</v>
          </cell>
          <cell r="H159">
            <v>0</v>
          </cell>
          <cell r="I159">
            <v>126</v>
          </cell>
          <cell r="J159">
            <v>0</v>
          </cell>
          <cell r="K159">
            <v>74</v>
          </cell>
          <cell r="L159">
            <v>93.75</v>
          </cell>
          <cell r="M159">
            <v>0</v>
          </cell>
          <cell r="N159">
            <v>37</v>
          </cell>
          <cell r="O159">
            <v>36</v>
          </cell>
          <cell r="P159">
            <v>0</v>
          </cell>
          <cell r="Q159">
            <v>74</v>
          </cell>
          <cell r="R159">
            <v>54.433105395181734</v>
          </cell>
          <cell r="S159">
            <v>0</v>
          </cell>
          <cell r="T159">
            <v>0</v>
          </cell>
          <cell r="U159">
            <v>1</v>
          </cell>
          <cell r="V159">
            <v>0</v>
          </cell>
          <cell r="W159">
            <v>37</v>
          </cell>
          <cell r="X159">
            <v>36</v>
          </cell>
          <cell r="Y159">
            <v>7.5</v>
          </cell>
          <cell r="Z159">
            <v>10.5</v>
          </cell>
          <cell r="AA159">
            <v>203</v>
          </cell>
          <cell r="AB159">
            <v>292</v>
          </cell>
          <cell r="AC159">
            <v>35</v>
          </cell>
          <cell r="AD159">
            <v>34</v>
          </cell>
          <cell r="AE159">
            <v>0</v>
          </cell>
          <cell r="AF159">
            <v>1</v>
          </cell>
          <cell r="AG159">
            <v>35</v>
          </cell>
          <cell r="AH159">
            <v>0</v>
          </cell>
          <cell r="AI159">
            <v>34</v>
          </cell>
          <cell r="AJ159">
            <v>13</v>
          </cell>
          <cell r="AK159">
            <v>18</v>
          </cell>
          <cell r="AL159">
            <v>370</v>
          </cell>
          <cell r="AM159">
            <v>532</v>
          </cell>
        </row>
        <row r="160">
          <cell r="B160" t="str">
            <v>บางระกำ</v>
          </cell>
          <cell r="C160">
            <v>33</v>
          </cell>
          <cell r="D160">
            <v>33</v>
          </cell>
          <cell r="E160">
            <v>22</v>
          </cell>
          <cell r="F160">
            <v>22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34</v>
          </cell>
          <cell r="L160">
            <v>34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 t="str">
            <v>-</v>
          </cell>
          <cell r="AB160" t="str">
            <v>-</v>
          </cell>
          <cell r="AC160">
            <v>20</v>
          </cell>
          <cell r="AD160">
            <v>20</v>
          </cell>
          <cell r="AE160">
            <v>0</v>
          </cell>
          <cell r="AF160">
            <v>0</v>
          </cell>
          <cell r="AG160">
            <v>20</v>
          </cell>
          <cell r="AH160">
            <v>0</v>
          </cell>
          <cell r="AI160">
            <v>20</v>
          </cell>
          <cell r="AJ160">
            <v>9</v>
          </cell>
          <cell r="AK160">
            <v>5</v>
          </cell>
          <cell r="AL160">
            <v>426</v>
          </cell>
          <cell r="AM160">
            <v>233</v>
          </cell>
        </row>
        <row r="161">
          <cell r="B161" t="str">
            <v>พรหมพิราม</v>
          </cell>
          <cell r="C161">
            <v>68</v>
          </cell>
          <cell r="D161">
            <v>68</v>
          </cell>
          <cell r="E161">
            <v>60</v>
          </cell>
          <cell r="F161">
            <v>60</v>
          </cell>
          <cell r="G161">
            <v>2.1930000000000001</v>
          </cell>
          <cell r="H161">
            <v>0</v>
          </cell>
          <cell r="I161">
            <v>37</v>
          </cell>
          <cell r="J161">
            <v>0</v>
          </cell>
          <cell r="K161">
            <v>21</v>
          </cell>
          <cell r="L161">
            <v>21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 t="str">
            <v>-</v>
          </cell>
          <cell r="AB161" t="str">
            <v>-</v>
          </cell>
          <cell r="AC161">
            <v>28</v>
          </cell>
          <cell r="AD161">
            <v>28</v>
          </cell>
          <cell r="AE161">
            <v>0</v>
          </cell>
          <cell r="AF161">
            <v>0</v>
          </cell>
          <cell r="AG161">
            <v>28</v>
          </cell>
          <cell r="AH161">
            <v>0</v>
          </cell>
          <cell r="AI161">
            <v>28</v>
          </cell>
          <cell r="AJ161">
            <v>10</v>
          </cell>
          <cell r="AK161">
            <v>5</v>
          </cell>
          <cell r="AL161">
            <v>355</v>
          </cell>
          <cell r="AM161">
            <v>162</v>
          </cell>
        </row>
        <row r="162">
          <cell r="B162" t="str">
            <v>วังทอง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 t="str">
            <v/>
          </cell>
          <cell r="J162" t="str">
            <v/>
          </cell>
          <cell r="K162">
            <v>175</v>
          </cell>
          <cell r="L162">
            <v>263</v>
          </cell>
          <cell r="M162">
            <v>157</v>
          </cell>
          <cell r="N162">
            <v>1233</v>
          </cell>
          <cell r="O162">
            <v>1302</v>
          </cell>
          <cell r="P162">
            <v>0</v>
          </cell>
          <cell r="Q162">
            <v>3227</v>
          </cell>
          <cell r="R162">
            <v>75.435157501217134</v>
          </cell>
          <cell r="S162">
            <v>69</v>
          </cell>
          <cell r="T162">
            <v>0</v>
          </cell>
          <cell r="U162">
            <v>1</v>
          </cell>
          <cell r="V162">
            <v>0</v>
          </cell>
          <cell r="W162">
            <v>1233</v>
          </cell>
          <cell r="X162">
            <v>1233</v>
          </cell>
          <cell r="Y162">
            <v>873.95299999999997</v>
          </cell>
          <cell r="Z162">
            <v>136.12</v>
          </cell>
          <cell r="AA162">
            <v>709</v>
          </cell>
          <cell r="AB162">
            <v>110</v>
          </cell>
          <cell r="AC162">
            <v>145</v>
          </cell>
          <cell r="AD162">
            <v>161</v>
          </cell>
          <cell r="AE162">
            <v>29</v>
          </cell>
          <cell r="AF162">
            <v>13</v>
          </cell>
          <cell r="AG162">
            <v>145</v>
          </cell>
          <cell r="AH162">
            <v>0</v>
          </cell>
          <cell r="AI162">
            <v>132</v>
          </cell>
          <cell r="AJ162">
            <v>56</v>
          </cell>
          <cell r="AK162">
            <v>15</v>
          </cell>
          <cell r="AL162">
            <v>384</v>
          </cell>
          <cell r="AM162">
            <v>110</v>
          </cell>
        </row>
        <row r="163">
          <cell r="B163" t="str">
            <v>วัดโบสถ์</v>
          </cell>
          <cell r="C163">
            <v>8</v>
          </cell>
          <cell r="D163">
            <v>8</v>
          </cell>
          <cell r="E163">
            <v>8</v>
          </cell>
          <cell r="F163">
            <v>8</v>
          </cell>
          <cell r="G163">
            <v>6.4</v>
          </cell>
          <cell r="H163">
            <v>0</v>
          </cell>
          <cell r="I163">
            <v>800</v>
          </cell>
          <cell r="J163">
            <v>0</v>
          </cell>
          <cell r="K163">
            <v>18</v>
          </cell>
          <cell r="L163">
            <v>19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 t="str">
            <v>-</v>
          </cell>
          <cell r="AB163" t="str">
            <v>-</v>
          </cell>
          <cell r="AC163">
            <v>10</v>
          </cell>
          <cell r="AD163">
            <v>10</v>
          </cell>
          <cell r="AE163">
            <v>0</v>
          </cell>
          <cell r="AF163">
            <v>0</v>
          </cell>
          <cell r="AG163">
            <v>3</v>
          </cell>
          <cell r="AH163">
            <v>7</v>
          </cell>
          <cell r="AI163">
            <v>10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</row>
        <row r="164">
          <cell r="B164" t="str">
            <v>เนินมะปราง</v>
          </cell>
          <cell r="C164">
            <v>4029</v>
          </cell>
          <cell r="D164">
            <v>4029</v>
          </cell>
          <cell r="E164">
            <v>1500</v>
          </cell>
          <cell r="F164">
            <v>1500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2159</v>
          </cell>
          <cell r="L164">
            <v>729</v>
          </cell>
          <cell r="M164">
            <v>739</v>
          </cell>
          <cell r="N164">
            <v>1926</v>
          </cell>
          <cell r="O164">
            <v>1828</v>
          </cell>
          <cell r="P164">
            <v>0</v>
          </cell>
          <cell r="Q164">
            <v>4072</v>
          </cell>
          <cell r="R164">
            <v>62.620022595446173</v>
          </cell>
          <cell r="S164">
            <v>0</v>
          </cell>
          <cell r="T164">
            <v>0</v>
          </cell>
          <cell r="U164">
            <v>99</v>
          </cell>
          <cell r="V164">
            <v>0</v>
          </cell>
          <cell r="W164">
            <v>1926</v>
          </cell>
          <cell r="X164">
            <v>1827</v>
          </cell>
          <cell r="Y164">
            <v>984.10599999999999</v>
          </cell>
          <cell r="Z164">
            <v>1104.4000000000001</v>
          </cell>
          <cell r="AA164">
            <v>511</v>
          </cell>
          <cell r="AB164">
            <v>604</v>
          </cell>
          <cell r="AC164">
            <v>2509</v>
          </cell>
          <cell r="AD164">
            <v>2450</v>
          </cell>
          <cell r="AE164">
            <v>0</v>
          </cell>
          <cell r="AF164">
            <v>59</v>
          </cell>
          <cell r="AG164">
            <v>2509</v>
          </cell>
          <cell r="AH164">
            <v>0</v>
          </cell>
          <cell r="AI164">
            <v>2450</v>
          </cell>
          <cell r="AJ164">
            <v>1262</v>
          </cell>
          <cell r="AK164">
            <v>1480</v>
          </cell>
          <cell r="AL164">
            <v>503</v>
          </cell>
          <cell r="AM164">
            <v>604</v>
          </cell>
        </row>
        <row r="165">
          <cell r="B165" t="str">
            <v>เลย</v>
          </cell>
          <cell r="C165">
            <v>33055.699999999997</v>
          </cell>
          <cell r="D165">
            <v>33787.199999999997</v>
          </cell>
          <cell r="E165">
            <v>24772.7</v>
          </cell>
          <cell r="F165">
            <v>25371.200000000001</v>
          </cell>
          <cell r="G165">
            <v>8764.6149999999998</v>
          </cell>
          <cell r="H165">
            <v>0</v>
          </cell>
          <cell r="I165">
            <v>354</v>
          </cell>
          <cell r="J165">
            <v>0</v>
          </cell>
          <cell r="K165">
            <v>19424</v>
          </cell>
          <cell r="L165">
            <v>19408</v>
          </cell>
          <cell r="M165">
            <v>19842</v>
          </cell>
          <cell r="N165">
            <v>11329</v>
          </cell>
          <cell r="O165">
            <v>11359</v>
          </cell>
          <cell r="P165">
            <v>725</v>
          </cell>
          <cell r="Q165">
            <v>26759</v>
          </cell>
          <cell r="R165">
            <v>27.20637</v>
          </cell>
          <cell r="S165">
            <v>49</v>
          </cell>
          <cell r="T165">
            <v>1</v>
          </cell>
          <cell r="U165">
            <v>18</v>
          </cell>
          <cell r="V165">
            <v>106</v>
          </cell>
          <cell r="W165">
            <v>11158</v>
          </cell>
          <cell r="X165">
            <v>11141</v>
          </cell>
          <cell r="Y165">
            <v>11515.641</v>
          </cell>
          <cell r="Z165">
            <v>7989.0870000000004</v>
          </cell>
          <cell r="AA165">
            <v>1032</v>
          </cell>
          <cell r="AB165">
            <v>717</v>
          </cell>
          <cell r="AC165">
            <v>19196</v>
          </cell>
          <cell r="AD165">
            <v>19195</v>
          </cell>
          <cell r="AE165">
            <v>15</v>
          </cell>
          <cell r="AF165">
            <v>16</v>
          </cell>
          <cell r="AG165">
            <v>18645</v>
          </cell>
          <cell r="AH165">
            <v>332</v>
          </cell>
          <cell r="AI165">
            <v>18961</v>
          </cell>
          <cell r="AJ165">
            <v>11576</v>
          </cell>
          <cell r="AK165">
            <v>6591</v>
          </cell>
          <cell r="AL165">
            <v>621</v>
          </cell>
          <cell r="AM165">
            <v>348</v>
          </cell>
        </row>
        <row r="166">
          <cell r="B166" t="str">
            <v>เมืองเลย</v>
          </cell>
          <cell r="C166">
            <v>4212</v>
          </cell>
          <cell r="D166">
            <v>4212</v>
          </cell>
          <cell r="E166">
            <v>4153</v>
          </cell>
          <cell r="F166">
            <v>4153</v>
          </cell>
          <cell r="G166">
            <v>1099</v>
          </cell>
          <cell r="H166">
            <v>0</v>
          </cell>
          <cell r="I166">
            <v>265</v>
          </cell>
          <cell r="J166">
            <v>0</v>
          </cell>
          <cell r="K166">
            <v>3951</v>
          </cell>
          <cell r="L166">
            <v>3741</v>
          </cell>
          <cell r="M166">
            <v>5040</v>
          </cell>
          <cell r="N166">
            <v>201</v>
          </cell>
          <cell r="O166">
            <v>201</v>
          </cell>
          <cell r="P166">
            <v>39</v>
          </cell>
          <cell r="Q166">
            <v>363</v>
          </cell>
          <cell r="R166">
            <v>41.038387472435431</v>
          </cell>
          <cell r="S166">
            <v>0</v>
          </cell>
          <cell r="T166">
            <v>1</v>
          </cell>
          <cell r="U166">
            <v>0</v>
          </cell>
          <cell r="V166">
            <v>0</v>
          </cell>
          <cell r="W166">
            <v>201</v>
          </cell>
          <cell r="X166">
            <v>201</v>
          </cell>
          <cell r="Y166">
            <v>178.87899999999999</v>
          </cell>
          <cell r="Z166">
            <v>167.53299999999999</v>
          </cell>
          <cell r="AA166">
            <v>890</v>
          </cell>
          <cell r="AB166">
            <v>833</v>
          </cell>
          <cell r="AC166">
            <v>1285</v>
          </cell>
          <cell r="AD166">
            <v>1285</v>
          </cell>
          <cell r="AE166">
            <v>0</v>
          </cell>
          <cell r="AF166">
            <v>0</v>
          </cell>
          <cell r="AG166">
            <v>1070</v>
          </cell>
          <cell r="AH166">
            <v>0</v>
          </cell>
          <cell r="AI166">
            <v>1070</v>
          </cell>
          <cell r="AJ166">
            <v>730</v>
          </cell>
          <cell r="AK166">
            <v>683</v>
          </cell>
          <cell r="AL166">
            <v>682</v>
          </cell>
          <cell r="AM166">
            <v>638</v>
          </cell>
        </row>
        <row r="167">
          <cell r="B167" t="str">
            <v>เชียงคาน</v>
          </cell>
          <cell r="C167">
            <v>170.5</v>
          </cell>
          <cell r="D167">
            <v>123.5</v>
          </cell>
          <cell r="E167">
            <v>80</v>
          </cell>
          <cell r="F167">
            <v>80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876</v>
          </cell>
          <cell r="L167">
            <v>888</v>
          </cell>
          <cell r="M167">
            <v>136</v>
          </cell>
          <cell r="N167">
            <v>587</v>
          </cell>
          <cell r="O167">
            <v>631</v>
          </cell>
          <cell r="P167">
            <v>590</v>
          </cell>
          <cell r="Q167">
            <v>672</v>
          </cell>
          <cell r="R167">
            <v>3.3272457977724668</v>
          </cell>
          <cell r="S167">
            <v>44</v>
          </cell>
          <cell r="T167">
            <v>0</v>
          </cell>
          <cell r="U167">
            <v>0</v>
          </cell>
          <cell r="V167">
            <v>0</v>
          </cell>
          <cell r="W167">
            <v>421</v>
          </cell>
          <cell r="X167">
            <v>421</v>
          </cell>
          <cell r="Y167">
            <v>761.25</v>
          </cell>
          <cell r="Z167">
            <v>246.5</v>
          </cell>
          <cell r="AA167">
            <v>1808</v>
          </cell>
          <cell r="AB167">
            <v>586</v>
          </cell>
          <cell r="AC167">
            <v>270</v>
          </cell>
          <cell r="AD167">
            <v>284</v>
          </cell>
          <cell r="AE167">
            <v>14</v>
          </cell>
          <cell r="AF167">
            <v>0</v>
          </cell>
          <cell r="AG167">
            <v>270</v>
          </cell>
          <cell r="AH167">
            <v>0</v>
          </cell>
          <cell r="AI167">
            <v>270</v>
          </cell>
          <cell r="AJ167">
            <v>154</v>
          </cell>
          <cell r="AK167">
            <v>66</v>
          </cell>
          <cell r="AL167">
            <v>570</v>
          </cell>
          <cell r="AM167">
            <v>246</v>
          </cell>
        </row>
        <row r="168">
          <cell r="B168" t="str">
            <v>ด่านซ้าย</v>
          </cell>
          <cell r="C168">
            <v>952</v>
          </cell>
          <cell r="D168">
            <v>952</v>
          </cell>
          <cell r="E168">
            <v>886</v>
          </cell>
          <cell r="F168">
            <v>886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730.5</v>
          </cell>
          <cell r="L168">
            <v>730.5</v>
          </cell>
          <cell r="M168">
            <v>190</v>
          </cell>
          <cell r="N168">
            <v>124</v>
          </cell>
          <cell r="O168">
            <v>124</v>
          </cell>
          <cell r="P168">
            <v>0</v>
          </cell>
          <cell r="Q168">
            <v>269</v>
          </cell>
          <cell r="R168">
            <v>59.738416952054941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124</v>
          </cell>
          <cell r="X168">
            <v>124</v>
          </cell>
          <cell r="Y168">
            <v>12</v>
          </cell>
          <cell r="Z168">
            <v>20</v>
          </cell>
          <cell r="AA168">
            <v>97</v>
          </cell>
          <cell r="AB168">
            <v>161</v>
          </cell>
          <cell r="AC168">
            <v>282</v>
          </cell>
          <cell r="AD168">
            <v>282</v>
          </cell>
          <cell r="AE168">
            <v>0</v>
          </cell>
          <cell r="AF168">
            <v>0</v>
          </cell>
          <cell r="AG168">
            <v>278</v>
          </cell>
          <cell r="AH168">
            <v>0</v>
          </cell>
          <cell r="AI168">
            <v>278</v>
          </cell>
          <cell r="AJ168">
            <v>153</v>
          </cell>
          <cell r="AK168">
            <v>139</v>
          </cell>
          <cell r="AL168">
            <v>550</v>
          </cell>
          <cell r="AM168">
            <v>500</v>
          </cell>
        </row>
        <row r="169">
          <cell r="B169" t="str">
            <v>ท่าลี่</v>
          </cell>
          <cell r="C169">
            <v>387.75</v>
          </cell>
          <cell r="D169">
            <v>387.75</v>
          </cell>
          <cell r="E169">
            <v>387.75</v>
          </cell>
          <cell r="F169">
            <v>387.75</v>
          </cell>
          <cell r="G169">
            <v>775.5</v>
          </cell>
          <cell r="H169">
            <v>0</v>
          </cell>
          <cell r="I169">
            <v>2000</v>
          </cell>
          <cell r="J169">
            <v>0</v>
          </cell>
          <cell r="K169">
            <v>590</v>
          </cell>
          <cell r="L169">
            <v>590</v>
          </cell>
          <cell r="M169">
            <v>421</v>
          </cell>
          <cell r="N169">
            <v>50</v>
          </cell>
          <cell r="O169">
            <v>49</v>
          </cell>
          <cell r="P169">
            <v>10</v>
          </cell>
          <cell r="Q169">
            <v>88</v>
          </cell>
          <cell r="R169">
            <v>40.787878521448086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49</v>
          </cell>
          <cell r="X169">
            <v>49</v>
          </cell>
          <cell r="Y169">
            <v>10.5</v>
          </cell>
          <cell r="Z169">
            <v>0</v>
          </cell>
          <cell r="AA169">
            <v>214</v>
          </cell>
          <cell r="AB169">
            <v>0</v>
          </cell>
          <cell r="AC169">
            <v>388</v>
          </cell>
          <cell r="AD169">
            <v>388</v>
          </cell>
          <cell r="AE169">
            <v>0</v>
          </cell>
          <cell r="AF169">
            <v>0</v>
          </cell>
          <cell r="AG169">
            <v>388</v>
          </cell>
          <cell r="AH169">
            <v>0</v>
          </cell>
          <cell r="AI169">
            <v>388</v>
          </cell>
          <cell r="AJ169">
            <v>198</v>
          </cell>
          <cell r="AK169">
            <v>115</v>
          </cell>
          <cell r="AL169">
            <v>510</v>
          </cell>
          <cell r="AM169">
            <v>296</v>
          </cell>
        </row>
        <row r="170">
          <cell r="B170" t="str">
            <v>ปากชม</v>
          </cell>
          <cell r="C170">
            <v>6918</v>
          </cell>
          <cell r="D170">
            <v>8227</v>
          </cell>
          <cell r="E170">
            <v>6618</v>
          </cell>
          <cell r="F170">
            <v>7727</v>
          </cell>
          <cell r="G170">
            <v>4358.125</v>
          </cell>
          <cell r="H170">
            <v>0</v>
          </cell>
          <cell r="I170">
            <v>659</v>
          </cell>
          <cell r="J170">
            <v>0</v>
          </cell>
          <cell r="K170">
            <v>3030</v>
          </cell>
          <cell r="L170">
            <v>3072</v>
          </cell>
          <cell r="M170">
            <v>8095</v>
          </cell>
          <cell r="N170">
            <v>4925</v>
          </cell>
          <cell r="O170">
            <v>4924</v>
          </cell>
          <cell r="P170">
            <v>0</v>
          </cell>
          <cell r="Q170">
            <v>10731</v>
          </cell>
          <cell r="R170">
            <v>60.173115345940332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4925</v>
          </cell>
          <cell r="X170">
            <v>4925</v>
          </cell>
          <cell r="Y170">
            <v>6773</v>
          </cell>
          <cell r="Z170">
            <v>2427.2890000000002</v>
          </cell>
          <cell r="AA170">
            <v>1375</v>
          </cell>
          <cell r="AB170">
            <v>493</v>
          </cell>
          <cell r="AC170">
            <v>6918</v>
          </cell>
          <cell r="AD170">
            <v>6918</v>
          </cell>
          <cell r="AE170">
            <v>0</v>
          </cell>
          <cell r="AF170">
            <v>0</v>
          </cell>
          <cell r="AG170">
            <v>6618</v>
          </cell>
          <cell r="AH170">
            <v>300</v>
          </cell>
          <cell r="AI170">
            <v>6918</v>
          </cell>
          <cell r="AJ170">
            <v>3276</v>
          </cell>
          <cell r="AK170">
            <v>1550</v>
          </cell>
          <cell r="AL170">
            <v>495</v>
          </cell>
          <cell r="AM170">
            <v>224</v>
          </cell>
        </row>
        <row r="171">
          <cell r="B171" t="str">
            <v>ภูกระดึง</v>
          </cell>
          <cell r="C171">
            <v>708</v>
          </cell>
          <cell r="D171">
            <v>708</v>
          </cell>
          <cell r="E171">
            <v>708</v>
          </cell>
          <cell r="F171">
            <v>708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756</v>
          </cell>
          <cell r="L171">
            <v>756</v>
          </cell>
          <cell r="M171">
            <v>72</v>
          </cell>
          <cell r="N171">
            <v>90</v>
          </cell>
          <cell r="O171">
            <v>90</v>
          </cell>
          <cell r="P171">
            <v>86</v>
          </cell>
          <cell r="Q171">
            <v>94</v>
          </cell>
          <cell r="R171">
            <v>2.5077417790862881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90</v>
          </cell>
          <cell r="X171">
            <v>90</v>
          </cell>
          <cell r="Y171">
            <v>21.85</v>
          </cell>
          <cell r="Z171">
            <v>0</v>
          </cell>
          <cell r="AA171">
            <v>243</v>
          </cell>
          <cell r="AB171">
            <v>0</v>
          </cell>
          <cell r="AC171">
            <v>708</v>
          </cell>
          <cell r="AD171">
            <v>708</v>
          </cell>
          <cell r="AE171">
            <v>0</v>
          </cell>
          <cell r="AF171">
            <v>0</v>
          </cell>
          <cell r="AG171">
            <v>708</v>
          </cell>
          <cell r="AH171">
            <v>0</v>
          </cell>
          <cell r="AI171">
            <v>708</v>
          </cell>
          <cell r="AJ171">
            <v>503</v>
          </cell>
          <cell r="AK171">
            <v>331</v>
          </cell>
          <cell r="AL171">
            <v>710</v>
          </cell>
          <cell r="AM171">
            <v>467</v>
          </cell>
        </row>
        <row r="172">
          <cell r="B172" t="str">
            <v>ภูเรือ</v>
          </cell>
          <cell r="C172">
            <v>4028.45</v>
          </cell>
          <cell r="D172">
            <v>4028.45</v>
          </cell>
          <cell r="E172">
            <v>3360.95</v>
          </cell>
          <cell r="F172">
            <v>3360.95</v>
          </cell>
          <cell r="G172">
            <v>1626</v>
          </cell>
          <cell r="H172">
            <v>0</v>
          </cell>
          <cell r="I172">
            <v>484</v>
          </cell>
          <cell r="J172">
            <v>0</v>
          </cell>
          <cell r="K172">
            <v>2570.75</v>
          </cell>
          <cell r="L172">
            <v>2430.75</v>
          </cell>
          <cell r="M172">
            <v>1396</v>
          </cell>
          <cell r="N172">
            <v>1720</v>
          </cell>
          <cell r="O172">
            <v>1720</v>
          </cell>
          <cell r="P172">
            <v>0</v>
          </cell>
          <cell r="Q172">
            <v>4651</v>
          </cell>
          <cell r="R172">
            <v>86.931133530479912</v>
          </cell>
          <cell r="S172">
            <v>0</v>
          </cell>
          <cell r="T172">
            <v>0</v>
          </cell>
          <cell r="U172">
            <v>0</v>
          </cell>
          <cell r="V172">
            <v>106</v>
          </cell>
          <cell r="W172">
            <v>1720</v>
          </cell>
          <cell r="X172">
            <v>1720</v>
          </cell>
          <cell r="Y172">
            <v>1631.992</v>
          </cell>
          <cell r="Z172">
            <v>390.71699999999998</v>
          </cell>
          <cell r="AA172">
            <v>949</v>
          </cell>
          <cell r="AB172">
            <v>227</v>
          </cell>
          <cell r="AC172">
            <v>4068</v>
          </cell>
          <cell r="AD172">
            <v>4062</v>
          </cell>
          <cell r="AE172">
            <v>0</v>
          </cell>
          <cell r="AF172">
            <v>6</v>
          </cell>
          <cell r="AG172">
            <v>4036</v>
          </cell>
          <cell r="AH172">
            <v>32</v>
          </cell>
          <cell r="AI172">
            <v>4062</v>
          </cell>
          <cell r="AJ172">
            <v>3043</v>
          </cell>
          <cell r="AK172">
            <v>731</v>
          </cell>
          <cell r="AL172">
            <v>754</v>
          </cell>
          <cell r="AM172">
            <v>180</v>
          </cell>
        </row>
        <row r="173">
          <cell r="B173" t="str">
            <v>วังสะพุง</v>
          </cell>
          <cell r="C173">
            <v>4426</v>
          </cell>
          <cell r="D173">
            <v>4426</v>
          </cell>
          <cell r="E173">
            <v>1912</v>
          </cell>
          <cell r="F173">
            <v>1912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1074.5</v>
          </cell>
          <cell r="L173">
            <v>1074.5</v>
          </cell>
          <cell r="M173">
            <v>108</v>
          </cell>
          <cell r="N173">
            <v>113</v>
          </cell>
          <cell r="O173">
            <v>114</v>
          </cell>
          <cell r="P173">
            <v>0</v>
          </cell>
          <cell r="Q173">
            <v>268</v>
          </cell>
          <cell r="R173">
            <v>68.780768541455615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113</v>
          </cell>
          <cell r="X173">
            <v>113</v>
          </cell>
          <cell r="Y173">
            <v>23.433</v>
          </cell>
          <cell r="Z173">
            <v>0</v>
          </cell>
          <cell r="AA173">
            <v>207</v>
          </cell>
          <cell r="AB173">
            <v>0</v>
          </cell>
          <cell r="AC173">
            <v>700</v>
          </cell>
          <cell r="AD173">
            <v>700</v>
          </cell>
          <cell r="AE173">
            <v>0</v>
          </cell>
          <cell r="AF173">
            <v>0</v>
          </cell>
          <cell r="AG173">
            <v>700</v>
          </cell>
          <cell r="AH173">
            <v>0</v>
          </cell>
          <cell r="AI173">
            <v>700</v>
          </cell>
          <cell r="AJ173">
            <v>424</v>
          </cell>
          <cell r="AK173">
            <v>279</v>
          </cell>
          <cell r="AL173">
            <v>606</v>
          </cell>
          <cell r="AM173">
            <v>399</v>
          </cell>
        </row>
        <row r="174">
          <cell r="B174" t="str">
            <v>นาแห้ว</v>
          </cell>
          <cell r="C174">
            <v>63</v>
          </cell>
          <cell r="D174">
            <v>12.5</v>
          </cell>
          <cell r="E174">
            <v>36</v>
          </cell>
          <cell r="F174">
            <v>5.5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23</v>
          </cell>
          <cell r="L174">
            <v>53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 t="str">
            <v>-</v>
          </cell>
          <cell r="AB174" t="str">
            <v>-</v>
          </cell>
          <cell r="AC174">
            <v>56</v>
          </cell>
          <cell r="AD174">
            <v>56</v>
          </cell>
          <cell r="AE174">
            <v>0</v>
          </cell>
          <cell r="AF174">
            <v>0</v>
          </cell>
          <cell r="AG174">
            <v>56</v>
          </cell>
          <cell r="AH174">
            <v>0</v>
          </cell>
          <cell r="AI174">
            <v>56</v>
          </cell>
          <cell r="AJ174">
            <v>25</v>
          </cell>
          <cell r="AK174">
            <v>17</v>
          </cell>
          <cell r="AL174">
            <v>444</v>
          </cell>
          <cell r="AM174">
            <v>308</v>
          </cell>
        </row>
        <row r="175">
          <cell r="B175" t="str">
            <v>นาด้วง</v>
          </cell>
          <cell r="C175">
            <v>2226</v>
          </cell>
          <cell r="D175">
            <v>2226</v>
          </cell>
          <cell r="E175">
            <v>1100</v>
          </cell>
          <cell r="F175">
            <v>1100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1127</v>
          </cell>
          <cell r="L175">
            <v>1293</v>
          </cell>
          <cell r="M175">
            <v>168</v>
          </cell>
          <cell r="N175">
            <v>198</v>
          </cell>
          <cell r="O175">
            <v>198</v>
          </cell>
          <cell r="P175">
            <v>0</v>
          </cell>
          <cell r="Q175">
            <v>410</v>
          </cell>
          <cell r="R175">
            <v>54.634170781360574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198</v>
          </cell>
          <cell r="X175">
            <v>198</v>
          </cell>
          <cell r="Y175">
            <v>287.375</v>
          </cell>
          <cell r="Z175">
            <v>20.425000000000001</v>
          </cell>
          <cell r="AA175">
            <v>1451</v>
          </cell>
          <cell r="AB175">
            <v>103</v>
          </cell>
          <cell r="AC175">
            <v>1072</v>
          </cell>
          <cell r="AD175">
            <v>1072</v>
          </cell>
          <cell r="AE175">
            <v>0</v>
          </cell>
          <cell r="AF175">
            <v>0</v>
          </cell>
          <cell r="AG175">
            <v>1072</v>
          </cell>
          <cell r="AH175">
            <v>0</v>
          </cell>
          <cell r="AI175">
            <v>1072</v>
          </cell>
          <cell r="AJ175">
            <v>836</v>
          </cell>
          <cell r="AK175">
            <v>778</v>
          </cell>
          <cell r="AL175">
            <v>780</v>
          </cell>
          <cell r="AM175">
            <v>726</v>
          </cell>
        </row>
        <row r="176">
          <cell r="B176" t="str">
            <v>ภูหลวง</v>
          </cell>
          <cell r="C176">
            <v>232</v>
          </cell>
          <cell r="D176">
            <v>172</v>
          </cell>
          <cell r="E176">
            <v>232</v>
          </cell>
          <cell r="F176">
            <v>172</v>
          </cell>
          <cell r="G176">
            <v>64.489999999999995</v>
          </cell>
          <cell r="H176">
            <v>0</v>
          </cell>
          <cell r="I176">
            <v>278</v>
          </cell>
          <cell r="J176">
            <v>0</v>
          </cell>
          <cell r="K176">
            <v>785</v>
          </cell>
          <cell r="L176">
            <v>769</v>
          </cell>
          <cell r="M176">
            <v>16</v>
          </cell>
          <cell r="N176">
            <v>245</v>
          </cell>
          <cell r="O176">
            <v>228</v>
          </cell>
          <cell r="P176">
            <v>0</v>
          </cell>
          <cell r="Q176">
            <v>595</v>
          </cell>
          <cell r="R176">
            <v>82.16224182313438</v>
          </cell>
          <cell r="S176">
            <v>0</v>
          </cell>
          <cell r="T176">
            <v>0</v>
          </cell>
          <cell r="U176">
            <v>18</v>
          </cell>
          <cell r="V176">
            <v>0</v>
          </cell>
          <cell r="W176">
            <v>245</v>
          </cell>
          <cell r="X176">
            <v>228</v>
          </cell>
          <cell r="Y176">
            <v>74.375</v>
          </cell>
          <cell r="Z176">
            <v>105</v>
          </cell>
          <cell r="AA176">
            <v>304</v>
          </cell>
          <cell r="AB176">
            <v>461</v>
          </cell>
          <cell r="AC176">
            <v>151</v>
          </cell>
          <cell r="AD176">
            <v>146</v>
          </cell>
          <cell r="AE176">
            <v>0</v>
          </cell>
          <cell r="AF176">
            <v>5</v>
          </cell>
          <cell r="AG176">
            <v>151</v>
          </cell>
          <cell r="AH176">
            <v>0</v>
          </cell>
          <cell r="AI176">
            <v>146</v>
          </cell>
          <cell r="AJ176">
            <v>94</v>
          </cell>
          <cell r="AK176">
            <v>88</v>
          </cell>
          <cell r="AL176">
            <v>620</v>
          </cell>
          <cell r="AM176">
            <v>600</v>
          </cell>
        </row>
        <row r="177">
          <cell r="B177" t="str">
            <v>ผาขาว</v>
          </cell>
          <cell r="C177">
            <v>522</v>
          </cell>
          <cell r="D177">
            <v>522</v>
          </cell>
          <cell r="E177">
            <v>522</v>
          </cell>
          <cell r="F177">
            <v>522</v>
          </cell>
          <cell r="G177">
            <v>607.5</v>
          </cell>
          <cell r="H177">
            <v>0</v>
          </cell>
          <cell r="I177">
            <v>1164</v>
          </cell>
          <cell r="J177">
            <v>0</v>
          </cell>
          <cell r="K177">
            <v>918.5</v>
          </cell>
          <cell r="L177">
            <v>918.5</v>
          </cell>
          <cell r="M177">
            <v>99</v>
          </cell>
          <cell r="N177">
            <v>338</v>
          </cell>
          <cell r="O177">
            <v>338</v>
          </cell>
          <cell r="P177">
            <v>0</v>
          </cell>
          <cell r="Q177">
            <v>845</v>
          </cell>
          <cell r="R177">
            <v>76.474555535420464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338</v>
          </cell>
          <cell r="X177">
            <v>338</v>
          </cell>
          <cell r="Y177">
            <v>389.88</v>
          </cell>
          <cell r="Z177">
            <v>7.56</v>
          </cell>
          <cell r="AA177">
            <v>1153</v>
          </cell>
          <cell r="AB177">
            <v>22</v>
          </cell>
          <cell r="AC177">
            <v>370</v>
          </cell>
          <cell r="AD177">
            <v>370</v>
          </cell>
          <cell r="AE177">
            <v>0</v>
          </cell>
          <cell r="AF177">
            <v>0</v>
          </cell>
          <cell r="AG177">
            <v>370</v>
          </cell>
          <cell r="AH177">
            <v>0</v>
          </cell>
          <cell r="AI177">
            <v>370</v>
          </cell>
          <cell r="AJ177">
            <v>213</v>
          </cell>
          <cell r="AK177">
            <v>8</v>
          </cell>
          <cell r="AL177">
            <v>577</v>
          </cell>
          <cell r="AM177">
            <v>22</v>
          </cell>
        </row>
        <row r="178">
          <cell r="B178" t="str">
            <v>เอราวัณ</v>
          </cell>
          <cell r="C178">
            <v>1430</v>
          </cell>
          <cell r="D178">
            <v>1010</v>
          </cell>
          <cell r="E178">
            <v>1387</v>
          </cell>
          <cell r="F178">
            <v>967</v>
          </cell>
          <cell r="G178">
            <v>159</v>
          </cell>
          <cell r="H178">
            <v>0</v>
          </cell>
          <cell r="I178">
            <v>115</v>
          </cell>
          <cell r="J178">
            <v>0</v>
          </cell>
          <cell r="K178">
            <v>1925.5</v>
          </cell>
          <cell r="L178">
            <v>1975.5</v>
          </cell>
          <cell r="M178">
            <v>2858</v>
          </cell>
          <cell r="N178">
            <v>1702</v>
          </cell>
          <cell r="O178">
            <v>1702</v>
          </cell>
          <cell r="P178">
            <v>0</v>
          </cell>
          <cell r="Q178">
            <v>4833</v>
          </cell>
          <cell r="R178">
            <v>93.869601971457186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1702</v>
          </cell>
          <cell r="X178">
            <v>1702</v>
          </cell>
          <cell r="Y178">
            <v>1252.7439999999999</v>
          </cell>
          <cell r="Z178">
            <v>1806.9559999999999</v>
          </cell>
          <cell r="AA178">
            <v>736</v>
          </cell>
          <cell r="AB178">
            <v>1062</v>
          </cell>
          <cell r="AC178">
            <v>550</v>
          </cell>
          <cell r="AD178">
            <v>550</v>
          </cell>
          <cell r="AE178">
            <v>0</v>
          </cell>
          <cell r="AF178">
            <v>0</v>
          </cell>
          <cell r="AG178">
            <v>550</v>
          </cell>
          <cell r="AH178">
            <v>0</v>
          </cell>
          <cell r="AI178">
            <v>550</v>
          </cell>
          <cell r="AJ178">
            <v>358</v>
          </cell>
          <cell r="AK178">
            <v>358</v>
          </cell>
          <cell r="AL178">
            <v>650</v>
          </cell>
          <cell r="AM178">
            <v>650</v>
          </cell>
        </row>
        <row r="179">
          <cell r="B179" t="str">
            <v>หนองหิน</v>
          </cell>
          <cell r="C179">
            <v>6780</v>
          </cell>
          <cell r="D179">
            <v>6780</v>
          </cell>
          <cell r="E179">
            <v>3390</v>
          </cell>
          <cell r="F179">
            <v>3390</v>
          </cell>
          <cell r="G179">
            <v>75</v>
          </cell>
          <cell r="H179">
            <v>0</v>
          </cell>
          <cell r="I179">
            <v>22</v>
          </cell>
          <cell r="J179">
            <v>0</v>
          </cell>
          <cell r="K179">
            <v>1066.25</v>
          </cell>
          <cell r="L179">
            <v>1116.25</v>
          </cell>
          <cell r="M179">
            <v>1243</v>
          </cell>
          <cell r="N179">
            <v>1036</v>
          </cell>
          <cell r="O179">
            <v>1040</v>
          </cell>
          <cell r="P179">
            <v>0</v>
          </cell>
          <cell r="Q179">
            <v>2940</v>
          </cell>
          <cell r="R179">
            <v>93.187012033512588</v>
          </cell>
          <cell r="S179">
            <v>5</v>
          </cell>
          <cell r="T179">
            <v>0</v>
          </cell>
          <cell r="U179">
            <v>0</v>
          </cell>
          <cell r="V179">
            <v>0</v>
          </cell>
          <cell r="W179">
            <v>1032</v>
          </cell>
          <cell r="X179">
            <v>1032</v>
          </cell>
          <cell r="Y179">
            <v>98.363</v>
          </cell>
          <cell r="Z179">
            <v>2797.107</v>
          </cell>
          <cell r="AA179">
            <v>95</v>
          </cell>
          <cell r="AB179">
            <v>2710</v>
          </cell>
          <cell r="AC179">
            <v>2378</v>
          </cell>
          <cell r="AD179">
            <v>2374</v>
          </cell>
          <cell r="AE179">
            <v>1</v>
          </cell>
          <cell r="AF179">
            <v>5</v>
          </cell>
          <cell r="AG179">
            <v>2378</v>
          </cell>
          <cell r="AH179">
            <v>0</v>
          </cell>
          <cell r="AI179">
            <v>2373</v>
          </cell>
          <cell r="AJ179">
            <v>1569</v>
          </cell>
          <cell r="AK179">
            <v>1448</v>
          </cell>
          <cell r="AL179">
            <v>660</v>
          </cell>
          <cell r="AM179">
            <v>610</v>
          </cell>
        </row>
        <row r="180">
          <cell r="B180" t="str">
            <v>หนองบัวลำภู</v>
          </cell>
          <cell r="C180">
            <v>2207</v>
          </cell>
          <cell r="D180">
            <v>1996</v>
          </cell>
          <cell r="E180">
            <v>1818</v>
          </cell>
          <cell r="F180">
            <v>1649</v>
          </cell>
          <cell r="G180">
            <v>1924.664</v>
          </cell>
          <cell r="H180">
            <v>0</v>
          </cell>
          <cell r="I180">
            <v>1059</v>
          </cell>
          <cell r="J180">
            <v>0</v>
          </cell>
          <cell r="K180">
            <v>1461</v>
          </cell>
          <cell r="L180">
            <v>1408</v>
          </cell>
          <cell r="M180">
            <v>434</v>
          </cell>
          <cell r="N180">
            <v>777</v>
          </cell>
          <cell r="O180">
            <v>777</v>
          </cell>
          <cell r="P180">
            <v>36</v>
          </cell>
          <cell r="Q180">
            <v>1848</v>
          </cell>
          <cell r="R180">
            <v>49.160530000000001</v>
          </cell>
          <cell r="S180">
            <v>0</v>
          </cell>
          <cell r="T180">
            <v>0</v>
          </cell>
          <cell r="U180">
            <v>0</v>
          </cell>
          <cell r="V180">
            <v>24</v>
          </cell>
          <cell r="W180">
            <v>777</v>
          </cell>
          <cell r="X180">
            <v>777</v>
          </cell>
          <cell r="Y180">
            <v>684.08</v>
          </cell>
          <cell r="Z180">
            <v>96.212999999999994</v>
          </cell>
          <cell r="AA180">
            <v>880</v>
          </cell>
          <cell r="AB180">
            <v>124</v>
          </cell>
          <cell r="AC180">
            <v>2244</v>
          </cell>
          <cell r="AD180">
            <v>2244</v>
          </cell>
          <cell r="AE180">
            <v>2</v>
          </cell>
          <cell r="AF180">
            <v>2</v>
          </cell>
          <cell r="AG180">
            <v>2055</v>
          </cell>
          <cell r="AH180">
            <v>139</v>
          </cell>
          <cell r="AI180">
            <v>2192</v>
          </cell>
          <cell r="AJ180">
            <v>704</v>
          </cell>
          <cell r="AK180">
            <v>324</v>
          </cell>
          <cell r="AL180">
            <v>343</v>
          </cell>
          <cell r="AM180">
            <v>148</v>
          </cell>
        </row>
        <row r="181">
          <cell r="B181" t="str">
            <v>เมืองหนองบัวลำภู</v>
          </cell>
          <cell r="C181">
            <v>482</v>
          </cell>
          <cell r="D181">
            <v>428</v>
          </cell>
          <cell r="E181">
            <v>432</v>
          </cell>
          <cell r="F181">
            <v>378</v>
          </cell>
          <cell r="G181">
            <v>246.35400000000001</v>
          </cell>
          <cell r="H181">
            <v>0</v>
          </cell>
          <cell r="I181">
            <v>570</v>
          </cell>
          <cell r="J181">
            <v>0</v>
          </cell>
          <cell r="K181">
            <v>120.5</v>
          </cell>
          <cell r="L181">
            <v>125.5</v>
          </cell>
          <cell r="M181">
            <v>68</v>
          </cell>
          <cell r="N181">
            <v>73</v>
          </cell>
          <cell r="O181">
            <v>72</v>
          </cell>
          <cell r="P181">
            <v>3</v>
          </cell>
          <cell r="Q181">
            <v>141</v>
          </cell>
          <cell r="R181">
            <v>48.991509730955769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73</v>
          </cell>
          <cell r="X181">
            <v>73</v>
          </cell>
          <cell r="Y181">
            <v>26.045999999999999</v>
          </cell>
          <cell r="Z181">
            <v>21.545999999999999</v>
          </cell>
          <cell r="AA181">
            <v>357</v>
          </cell>
          <cell r="AB181">
            <v>295</v>
          </cell>
          <cell r="AC181">
            <v>482</v>
          </cell>
          <cell r="AD181">
            <v>484</v>
          </cell>
          <cell r="AE181">
            <v>2</v>
          </cell>
          <cell r="AF181">
            <v>0</v>
          </cell>
          <cell r="AG181">
            <v>432</v>
          </cell>
          <cell r="AH181">
            <v>0</v>
          </cell>
          <cell r="AI181">
            <v>432</v>
          </cell>
          <cell r="AJ181">
            <v>194</v>
          </cell>
          <cell r="AK181">
            <v>160</v>
          </cell>
          <cell r="AL181">
            <v>449</v>
          </cell>
          <cell r="AM181">
            <v>371</v>
          </cell>
        </row>
        <row r="182">
          <cell r="B182" t="str">
            <v>นากลาง</v>
          </cell>
          <cell r="C182">
            <v>239</v>
          </cell>
          <cell r="D182">
            <v>197</v>
          </cell>
          <cell r="E182">
            <v>151</v>
          </cell>
          <cell r="F182">
            <v>151</v>
          </cell>
          <cell r="G182">
            <v>41.11</v>
          </cell>
          <cell r="H182">
            <v>0</v>
          </cell>
          <cell r="I182">
            <v>272</v>
          </cell>
          <cell r="J182">
            <v>0</v>
          </cell>
          <cell r="K182">
            <v>151.75</v>
          </cell>
          <cell r="L182">
            <v>151.75</v>
          </cell>
          <cell r="M182">
            <v>59</v>
          </cell>
          <cell r="N182">
            <v>269</v>
          </cell>
          <cell r="O182">
            <v>269</v>
          </cell>
          <cell r="P182">
            <v>0</v>
          </cell>
          <cell r="Q182">
            <v>685</v>
          </cell>
          <cell r="R182">
            <v>78.866333297491082</v>
          </cell>
          <cell r="S182">
            <v>0</v>
          </cell>
          <cell r="T182">
            <v>0</v>
          </cell>
          <cell r="U182">
            <v>0</v>
          </cell>
          <cell r="V182">
            <v>4</v>
          </cell>
          <cell r="W182">
            <v>269</v>
          </cell>
          <cell r="X182">
            <v>269</v>
          </cell>
          <cell r="Y182">
            <v>101.867</v>
          </cell>
          <cell r="Z182">
            <v>74.667000000000002</v>
          </cell>
          <cell r="AA182">
            <v>379</v>
          </cell>
          <cell r="AB182">
            <v>278</v>
          </cell>
          <cell r="AC182">
            <v>215</v>
          </cell>
          <cell r="AD182">
            <v>213</v>
          </cell>
          <cell r="AE182">
            <v>0</v>
          </cell>
          <cell r="AF182">
            <v>2</v>
          </cell>
          <cell r="AG182">
            <v>165</v>
          </cell>
          <cell r="AH182">
            <v>50</v>
          </cell>
          <cell r="AI182">
            <v>213</v>
          </cell>
          <cell r="AJ182">
            <v>70</v>
          </cell>
          <cell r="AK182">
            <v>66</v>
          </cell>
          <cell r="AL182">
            <v>424</v>
          </cell>
          <cell r="AM182">
            <v>311</v>
          </cell>
        </row>
        <row r="183">
          <cell r="B183" t="str">
            <v>โนนสัง</v>
          </cell>
          <cell r="C183">
            <v>12</v>
          </cell>
          <cell r="D183">
            <v>12</v>
          </cell>
          <cell r="E183">
            <v>7</v>
          </cell>
          <cell r="F183">
            <v>7</v>
          </cell>
          <cell r="G183">
            <v>4.2</v>
          </cell>
          <cell r="H183">
            <v>0</v>
          </cell>
          <cell r="I183">
            <v>600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 t="str">
            <v>-</v>
          </cell>
          <cell r="AB183" t="str">
            <v>-</v>
          </cell>
          <cell r="AC183">
            <v>12</v>
          </cell>
          <cell r="AD183">
            <v>12</v>
          </cell>
          <cell r="AE183">
            <v>0</v>
          </cell>
          <cell r="AF183">
            <v>0</v>
          </cell>
          <cell r="AG183">
            <v>12</v>
          </cell>
          <cell r="AH183">
            <v>0</v>
          </cell>
          <cell r="AI183">
            <v>12</v>
          </cell>
          <cell r="AJ183">
            <v>7</v>
          </cell>
          <cell r="AK183">
            <v>4</v>
          </cell>
          <cell r="AL183">
            <v>571</v>
          </cell>
          <cell r="AM183">
            <v>324</v>
          </cell>
        </row>
        <row r="184">
          <cell r="B184" t="str">
            <v>ศรีบุญเรือง</v>
          </cell>
          <cell r="C184">
            <v>27</v>
          </cell>
          <cell r="D184">
            <v>26</v>
          </cell>
          <cell r="E184">
            <v>27</v>
          </cell>
          <cell r="F184">
            <v>26</v>
          </cell>
          <cell r="G184">
            <v>25</v>
          </cell>
          <cell r="H184">
            <v>0</v>
          </cell>
          <cell r="I184">
            <v>926</v>
          </cell>
          <cell r="J184">
            <v>0</v>
          </cell>
          <cell r="K184">
            <v>36</v>
          </cell>
          <cell r="L184">
            <v>36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 t="str">
            <v>-</v>
          </cell>
          <cell r="AB184" t="str">
            <v>-</v>
          </cell>
          <cell r="AC184">
            <v>35</v>
          </cell>
          <cell r="AD184">
            <v>35</v>
          </cell>
          <cell r="AE184">
            <v>0</v>
          </cell>
          <cell r="AF184">
            <v>0</v>
          </cell>
          <cell r="AG184">
            <v>20</v>
          </cell>
          <cell r="AH184">
            <v>15</v>
          </cell>
          <cell r="AI184">
            <v>35</v>
          </cell>
          <cell r="AJ184">
            <v>6</v>
          </cell>
          <cell r="AK184">
            <v>3</v>
          </cell>
          <cell r="AL184">
            <v>310</v>
          </cell>
          <cell r="AM184">
            <v>80</v>
          </cell>
        </row>
        <row r="185">
          <cell r="B185" t="str">
            <v>สุวรรณคูหา</v>
          </cell>
          <cell r="C185">
            <v>183</v>
          </cell>
          <cell r="D185">
            <v>183</v>
          </cell>
          <cell r="E185">
            <v>163</v>
          </cell>
          <cell r="F185">
            <v>163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487.75</v>
          </cell>
          <cell r="L185">
            <v>454.75</v>
          </cell>
          <cell r="M185">
            <v>16</v>
          </cell>
          <cell r="N185">
            <v>57</v>
          </cell>
          <cell r="O185">
            <v>57</v>
          </cell>
          <cell r="P185">
            <v>33</v>
          </cell>
          <cell r="Q185">
            <v>81</v>
          </cell>
          <cell r="R185">
            <v>21.636636622204698</v>
          </cell>
          <cell r="S185">
            <v>0</v>
          </cell>
          <cell r="T185">
            <v>0</v>
          </cell>
          <cell r="U185">
            <v>0</v>
          </cell>
          <cell r="V185">
            <v>20</v>
          </cell>
          <cell r="W185">
            <v>57</v>
          </cell>
          <cell r="X185">
            <v>57</v>
          </cell>
          <cell r="Y185">
            <v>21</v>
          </cell>
          <cell r="Z185">
            <v>0</v>
          </cell>
          <cell r="AA185">
            <v>368</v>
          </cell>
          <cell r="AB185">
            <v>0</v>
          </cell>
          <cell r="AC185">
            <v>471</v>
          </cell>
          <cell r="AD185">
            <v>471</v>
          </cell>
          <cell r="AE185">
            <v>0</v>
          </cell>
          <cell r="AF185">
            <v>0</v>
          </cell>
          <cell r="AG185">
            <v>397</v>
          </cell>
          <cell r="AH185">
            <v>74</v>
          </cell>
          <cell r="AI185">
            <v>471</v>
          </cell>
          <cell r="AJ185">
            <v>139</v>
          </cell>
          <cell r="AK185">
            <v>46</v>
          </cell>
          <cell r="AL185">
            <v>350</v>
          </cell>
          <cell r="AM185">
            <v>97</v>
          </cell>
        </row>
        <row r="186">
          <cell r="B186" t="str">
            <v>นาวัง</v>
          </cell>
          <cell r="C186">
            <v>1264</v>
          </cell>
          <cell r="D186">
            <v>1150</v>
          </cell>
          <cell r="E186">
            <v>1038</v>
          </cell>
          <cell r="F186">
            <v>924</v>
          </cell>
          <cell r="G186">
            <v>1608</v>
          </cell>
          <cell r="H186">
            <v>0</v>
          </cell>
          <cell r="I186">
            <v>1549</v>
          </cell>
          <cell r="J186">
            <v>0</v>
          </cell>
          <cell r="K186">
            <v>665</v>
          </cell>
          <cell r="L186">
            <v>640</v>
          </cell>
          <cell r="M186">
            <v>291</v>
          </cell>
          <cell r="N186">
            <v>378</v>
          </cell>
          <cell r="O186">
            <v>379</v>
          </cell>
          <cell r="P186">
            <v>0</v>
          </cell>
          <cell r="Q186">
            <v>941</v>
          </cell>
          <cell r="R186">
            <v>75.593268978678338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378</v>
          </cell>
          <cell r="X186">
            <v>378</v>
          </cell>
          <cell r="Y186">
            <v>535.16700000000003</v>
          </cell>
          <cell r="Z186">
            <v>0</v>
          </cell>
          <cell r="AA186">
            <v>1416</v>
          </cell>
          <cell r="AB186">
            <v>0</v>
          </cell>
          <cell r="AC186">
            <v>1029</v>
          </cell>
          <cell r="AD186">
            <v>1029</v>
          </cell>
          <cell r="AE186">
            <v>0</v>
          </cell>
          <cell r="AF186">
            <v>0</v>
          </cell>
          <cell r="AG186">
            <v>1029</v>
          </cell>
          <cell r="AH186">
            <v>0</v>
          </cell>
          <cell r="AI186">
            <v>1029</v>
          </cell>
          <cell r="AJ186">
            <v>288</v>
          </cell>
          <cell r="AK186">
            <v>45</v>
          </cell>
          <cell r="AL186">
            <v>280</v>
          </cell>
          <cell r="AM186">
            <v>44</v>
          </cell>
        </row>
        <row r="187">
          <cell r="B187" t="str">
            <v>อุดรธานี</v>
          </cell>
          <cell r="C187">
            <v>318</v>
          </cell>
          <cell r="D187">
            <v>322</v>
          </cell>
          <cell r="E187">
            <v>274</v>
          </cell>
          <cell r="F187">
            <v>253</v>
          </cell>
          <cell r="G187">
            <v>72.5</v>
          </cell>
          <cell r="H187">
            <v>65.45</v>
          </cell>
          <cell r="I187">
            <v>265</v>
          </cell>
          <cell r="J187">
            <v>259</v>
          </cell>
          <cell r="K187">
            <v>1103.75</v>
          </cell>
          <cell r="L187">
            <v>1143.75</v>
          </cell>
          <cell r="M187">
            <v>76</v>
          </cell>
          <cell r="N187">
            <v>98</v>
          </cell>
          <cell r="O187">
            <v>98</v>
          </cell>
          <cell r="P187">
            <v>21</v>
          </cell>
          <cell r="Q187">
            <v>208</v>
          </cell>
          <cell r="R187">
            <v>36.69473</v>
          </cell>
          <cell r="S187">
            <v>0</v>
          </cell>
          <cell r="T187">
            <v>0</v>
          </cell>
          <cell r="U187">
            <v>1</v>
          </cell>
          <cell r="V187">
            <v>0</v>
          </cell>
          <cell r="W187">
            <v>98</v>
          </cell>
          <cell r="X187">
            <v>96</v>
          </cell>
          <cell r="Y187">
            <v>26.727</v>
          </cell>
          <cell r="Z187">
            <v>6.3330000000000002</v>
          </cell>
          <cell r="AA187">
            <v>273</v>
          </cell>
          <cell r="AB187">
            <v>66</v>
          </cell>
          <cell r="AC187">
            <v>1253</v>
          </cell>
          <cell r="AD187">
            <v>1252</v>
          </cell>
          <cell r="AE187">
            <v>0</v>
          </cell>
          <cell r="AF187">
            <v>1</v>
          </cell>
          <cell r="AG187">
            <v>1253</v>
          </cell>
          <cell r="AH187">
            <v>0</v>
          </cell>
          <cell r="AI187">
            <v>1252</v>
          </cell>
          <cell r="AJ187">
            <v>470</v>
          </cell>
          <cell r="AK187">
            <v>167</v>
          </cell>
          <cell r="AL187">
            <v>375</v>
          </cell>
          <cell r="AM187">
            <v>133</v>
          </cell>
        </row>
        <row r="188">
          <cell r="B188" t="str">
            <v>เมืองอุดรธานี</v>
          </cell>
          <cell r="C188">
            <v>2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 t="str">
            <v/>
          </cell>
          <cell r="J188" t="str">
            <v/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 t="str">
            <v>-</v>
          </cell>
          <cell r="AB188" t="str">
            <v>-</v>
          </cell>
          <cell r="AC188">
            <v>13</v>
          </cell>
          <cell r="AD188">
            <v>13</v>
          </cell>
          <cell r="AE188">
            <v>0</v>
          </cell>
          <cell r="AF188">
            <v>0</v>
          </cell>
          <cell r="AG188">
            <v>13</v>
          </cell>
          <cell r="AH188">
            <v>0</v>
          </cell>
          <cell r="AI188">
            <v>13</v>
          </cell>
          <cell r="AJ188">
            <v>2</v>
          </cell>
          <cell r="AK188">
            <v>0</v>
          </cell>
          <cell r="AL188">
            <v>156</v>
          </cell>
          <cell r="AM188">
            <v>38</v>
          </cell>
        </row>
        <row r="189">
          <cell r="B189" t="str">
            <v>กุมภวาปี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 t="str">
            <v/>
          </cell>
          <cell r="J189" t="str">
            <v/>
          </cell>
          <cell r="K189">
            <v>9</v>
          </cell>
          <cell r="L189">
            <v>9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 t="str">
            <v>-</v>
          </cell>
          <cell r="AB189" t="str">
            <v>-</v>
          </cell>
          <cell r="AC189">
            <v>9</v>
          </cell>
          <cell r="AD189">
            <v>9</v>
          </cell>
          <cell r="AE189">
            <v>0</v>
          </cell>
          <cell r="AF189">
            <v>0</v>
          </cell>
          <cell r="AG189">
            <v>9</v>
          </cell>
          <cell r="AH189">
            <v>0</v>
          </cell>
          <cell r="AI189">
            <v>9</v>
          </cell>
          <cell r="AJ189">
            <v>1</v>
          </cell>
          <cell r="AK189">
            <v>0</v>
          </cell>
          <cell r="AL189">
            <v>166</v>
          </cell>
          <cell r="AM189">
            <v>40</v>
          </cell>
        </row>
        <row r="190">
          <cell r="B190" t="str">
            <v>บ้านดุง</v>
          </cell>
          <cell r="C190">
            <v>7</v>
          </cell>
          <cell r="D190">
            <v>7</v>
          </cell>
          <cell r="E190">
            <v>4</v>
          </cell>
          <cell r="F190">
            <v>4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19.5</v>
          </cell>
          <cell r="L190">
            <v>19.5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 t="str">
            <v>-</v>
          </cell>
          <cell r="AB190" t="str">
            <v>-</v>
          </cell>
          <cell r="AC190">
            <v>17</v>
          </cell>
          <cell r="AD190">
            <v>17</v>
          </cell>
          <cell r="AE190">
            <v>0</v>
          </cell>
          <cell r="AF190">
            <v>0</v>
          </cell>
          <cell r="AG190">
            <v>17</v>
          </cell>
          <cell r="AH190">
            <v>0</v>
          </cell>
          <cell r="AI190">
            <v>17</v>
          </cell>
          <cell r="AJ190">
            <v>3</v>
          </cell>
          <cell r="AK190">
            <v>1</v>
          </cell>
          <cell r="AL190">
            <v>175</v>
          </cell>
          <cell r="AM190">
            <v>42</v>
          </cell>
        </row>
        <row r="191">
          <cell r="B191" t="str">
            <v>บ้านผือ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 t="str">
            <v/>
          </cell>
          <cell r="J191" t="str">
            <v/>
          </cell>
          <cell r="K191">
            <v>39</v>
          </cell>
          <cell r="L191">
            <v>39</v>
          </cell>
          <cell r="M191">
            <v>1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 t="str">
            <v>-</v>
          </cell>
          <cell r="AB191" t="str">
            <v>-</v>
          </cell>
          <cell r="AC191">
            <v>49</v>
          </cell>
          <cell r="AD191">
            <v>49</v>
          </cell>
          <cell r="AE191">
            <v>0</v>
          </cell>
          <cell r="AF191">
            <v>0</v>
          </cell>
          <cell r="AG191">
            <v>49</v>
          </cell>
          <cell r="AH191">
            <v>0</v>
          </cell>
          <cell r="AI191">
            <v>49</v>
          </cell>
          <cell r="AJ191">
            <v>21</v>
          </cell>
          <cell r="AK191">
            <v>5</v>
          </cell>
          <cell r="AL191">
            <v>437</v>
          </cell>
          <cell r="AM191">
            <v>106</v>
          </cell>
        </row>
        <row r="192">
          <cell r="B192" t="str">
            <v>เพ็ญ</v>
          </cell>
          <cell r="C192">
            <v>14</v>
          </cell>
          <cell r="D192">
            <v>14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 t="str">
            <v/>
          </cell>
          <cell r="J192" t="str">
            <v/>
          </cell>
          <cell r="K192">
            <v>2</v>
          </cell>
          <cell r="L192">
            <v>2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 t="str">
            <v>-</v>
          </cell>
          <cell r="AB192" t="str">
            <v>-</v>
          </cell>
          <cell r="AC192">
            <v>14</v>
          </cell>
          <cell r="AD192">
            <v>14</v>
          </cell>
          <cell r="AE192">
            <v>0</v>
          </cell>
          <cell r="AF192">
            <v>0</v>
          </cell>
          <cell r="AG192">
            <v>14</v>
          </cell>
          <cell r="AH192">
            <v>0</v>
          </cell>
          <cell r="AI192">
            <v>14</v>
          </cell>
          <cell r="AJ192">
            <v>2</v>
          </cell>
          <cell r="AK192">
            <v>1</v>
          </cell>
          <cell r="AL192">
            <v>160</v>
          </cell>
          <cell r="AM192">
            <v>39</v>
          </cell>
        </row>
        <row r="193">
          <cell r="B193" t="str">
            <v>ศรีธาตุ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 t="str">
            <v/>
          </cell>
          <cell r="J193" t="str">
            <v/>
          </cell>
          <cell r="K193">
            <v>59</v>
          </cell>
          <cell r="L193">
            <v>59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 t="str">
            <v>-</v>
          </cell>
          <cell r="AB193" t="str">
            <v>-</v>
          </cell>
          <cell r="AC193">
            <v>25</v>
          </cell>
          <cell r="AD193">
            <v>25</v>
          </cell>
          <cell r="AE193">
            <v>0</v>
          </cell>
          <cell r="AF193">
            <v>0</v>
          </cell>
          <cell r="AG193">
            <v>25</v>
          </cell>
          <cell r="AH193">
            <v>0</v>
          </cell>
          <cell r="AI193">
            <v>25</v>
          </cell>
          <cell r="AJ193">
            <v>5</v>
          </cell>
          <cell r="AK193">
            <v>1</v>
          </cell>
          <cell r="AL193">
            <v>191</v>
          </cell>
          <cell r="AM193">
            <v>46</v>
          </cell>
        </row>
        <row r="194">
          <cell r="B194" t="str">
            <v>น้ำโสม</v>
          </cell>
          <cell r="C194">
            <v>189</v>
          </cell>
          <cell r="D194">
            <v>149</v>
          </cell>
          <cell r="E194">
            <v>189</v>
          </cell>
          <cell r="F194">
            <v>149</v>
          </cell>
          <cell r="G194">
            <v>72.5</v>
          </cell>
          <cell r="H194">
            <v>0</v>
          </cell>
          <cell r="I194">
            <v>384</v>
          </cell>
          <cell r="J194">
            <v>0</v>
          </cell>
          <cell r="K194">
            <v>502</v>
          </cell>
          <cell r="L194">
            <v>512</v>
          </cell>
          <cell r="M194">
            <v>32</v>
          </cell>
          <cell r="N194">
            <v>38</v>
          </cell>
          <cell r="O194">
            <v>39</v>
          </cell>
          <cell r="P194">
            <v>21</v>
          </cell>
          <cell r="Q194">
            <v>57</v>
          </cell>
          <cell r="R194">
            <v>23.662239412842705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38</v>
          </cell>
          <cell r="X194">
            <v>38</v>
          </cell>
          <cell r="Y194">
            <v>15.327</v>
          </cell>
          <cell r="Z194">
            <v>0.95</v>
          </cell>
          <cell r="AA194">
            <v>403</v>
          </cell>
          <cell r="AB194">
            <v>25</v>
          </cell>
          <cell r="AC194">
            <v>402</v>
          </cell>
          <cell r="AD194">
            <v>402</v>
          </cell>
          <cell r="AE194">
            <v>0</v>
          </cell>
          <cell r="AF194">
            <v>0</v>
          </cell>
          <cell r="AG194">
            <v>402</v>
          </cell>
          <cell r="AH194">
            <v>0</v>
          </cell>
          <cell r="AI194">
            <v>402</v>
          </cell>
          <cell r="AJ194">
            <v>216</v>
          </cell>
          <cell r="AK194">
            <v>64</v>
          </cell>
          <cell r="AL194">
            <v>538</v>
          </cell>
          <cell r="AM194">
            <v>160</v>
          </cell>
        </row>
        <row r="195">
          <cell r="B195" t="str">
            <v>หนองวัวซอ</v>
          </cell>
          <cell r="C195">
            <v>10</v>
          </cell>
          <cell r="D195">
            <v>10</v>
          </cell>
          <cell r="E195">
            <v>10</v>
          </cell>
          <cell r="F195">
            <v>10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31.25</v>
          </cell>
          <cell r="L195">
            <v>31.25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 t="str">
            <v>-</v>
          </cell>
          <cell r="AB195" t="str">
            <v>-</v>
          </cell>
          <cell r="AC195">
            <v>128</v>
          </cell>
          <cell r="AD195">
            <v>128</v>
          </cell>
          <cell r="AE195">
            <v>0</v>
          </cell>
          <cell r="AF195">
            <v>0</v>
          </cell>
          <cell r="AG195">
            <v>128</v>
          </cell>
          <cell r="AH195">
            <v>0</v>
          </cell>
          <cell r="AI195">
            <v>128</v>
          </cell>
          <cell r="AJ195">
            <v>21</v>
          </cell>
          <cell r="AK195">
            <v>5</v>
          </cell>
          <cell r="AL195">
            <v>162</v>
          </cell>
          <cell r="AM195">
            <v>39</v>
          </cell>
        </row>
        <row r="196">
          <cell r="B196" t="str">
            <v>กุดจับ</v>
          </cell>
          <cell r="C196">
            <v>33</v>
          </cell>
          <cell r="D196">
            <v>33</v>
          </cell>
          <cell r="E196">
            <v>16</v>
          </cell>
          <cell r="F196">
            <v>16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10</v>
          </cell>
          <cell r="L196">
            <v>10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 t="str">
            <v>-</v>
          </cell>
          <cell r="AB196" t="str">
            <v>-</v>
          </cell>
          <cell r="AC196">
            <v>41</v>
          </cell>
          <cell r="AD196">
            <v>41</v>
          </cell>
          <cell r="AE196">
            <v>0</v>
          </cell>
          <cell r="AF196">
            <v>0</v>
          </cell>
          <cell r="AG196">
            <v>41</v>
          </cell>
          <cell r="AH196">
            <v>0</v>
          </cell>
          <cell r="AI196">
            <v>41</v>
          </cell>
          <cell r="AJ196">
            <v>8</v>
          </cell>
          <cell r="AK196">
            <v>2</v>
          </cell>
          <cell r="AL196">
            <v>188</v>
          </cell>
          <cell r="AM196">
            <v>45</v>
          </cell>
        </row>
        <row r="197">
          <cell r="B197" t="str">
            <v>สร้างคอม</v>
          </cell>
          <cell r="C197">
            <v>27</v>
          </cell>
          <cell r="D197">
            <v>29</v>
          </cell>
          <cell r="E197">
            <v>22</v>
          </cell>
          <cell r="F197">
            <v>24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 t="str">
            <v>-</v>
          </cell>
          <cell r="AB197" t="str">
            <v>-</v>
          </cell>
          <cell r="AC197">
            <v>50</v>
          </cell>
          <cell r="AD197">
            <v>50</v>
          </cell>
          <cell r="AE197">
            <v>0</v>
          </cell>
          <cell r="AF197">
            <v>0</v>
          </cell>
          <cell r="AG197">
            <v>50</v>
          </cell>
          <cell r="AH197">
            <v>0</v>
          </cell>
          <cell r="AI197">
            <v>50</v>
          </cell>
          <cell r="AJ197">
            <v>9</v>
          </cell>
          <cell r="AK197">
            <v>2</v>
          </cell>
          <cell r="AL197">
            <v>170</v>
          </cell>
          <cell r="AM197">
            <v>41</v>
          </cell>
        </row>
        <row r="198">
          <cell r="B198" t="str">
            <v>วังสามหมอ</v>
          </cell>
          <cell r="C198">
            <v>17</v>
          </cell>
          <cell r="D198">
            <v>17</v>
          </cell>
          <cell r="E198">
            <v>17</v>
          </cell>
          <cell r="F198">
            <v>17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3</v>
          </cell>
          <cell r="L198">
            <v>33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 t="str">
            <v>-</v>
          </cell>
          <cell r="AB198" t="str">
            <v>-</v>
          </cell>
          <cell r="AC198">
            <v>70</v>
          </cell>
          <cell r="AD198">
            <v>70</v>
          </cell>
          <cell r="AE198">
            <v>0</v>
          </cell>
          <cell r="AF198">
            <v>0</v>
          </cell>
          <cell r="AG198">
            <v>70</v>
          </cell>
          <cell r="AH198">
            <v>0</v>
          </cell>
          <cell r="AI198">
            <v>70</v>
          </cell>
          <cell r="AJ198">
            <v>12</v>
          </cell>
          <cell r="AK198">
            <v>3</v>
          </cell>
          <cell r="AL198">
            <v>171</v>
          </cell>
          <cell r="AM198">
            <v>40</v>
          </cell>
        </row>
        <row r="199">
          <cell r="B199" t="str">
            <v>หนองแสง</v>
          </cell>
          <cell r="C199">
            <v>6</v>
          </cell>
          <cell r="D199">
            <v>6</v>
          </cell>
          <cell r="E199">
            <v>3</v>
          </cell>
          <cell r="F199">
            <v>3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 t="str">
            <v>-</v>
          </cell>
          <cell r="AB199" t="str">
            <v>-</v>
          </cell>
          <cell r="AC199">
            <v>6</v>
          </cell>
          <cell r="AD199">
            <v>6</v>
          </cell>
          <cell r="AE199">
            <v>0</v>
          </cell>
          <cell r="AF199">
            <v>0</v>
          </cell>
          <cell r="AG199">
            <v>6</v>
          </cell>
          <cell r="AH199">
            <v>0</v>
          </cell>
          <cell r="AI199">
            <v>6</v>
          </cell>
          <cell r="AJ199">
            <v>1</v>
          </cell>
          <cell r="AK199">
            <v>0</v>
          </cell>
          <cell r="AL199">
            <v>236</v>
          </cell>
          <cell r="AM199">
            <v>57</v>
          </cell>
        </row>
        <row r="200">
          <cell r="B200" t="str">
            <v>นายูง</v>
          </cell>
          <cell r="C200">
            <v>13</v>
          </cell>
          <cell r="D200">
            <v>57</v>
          </cell>
          <cell r="E200">
            <v>13</v>
          </cell>
          <cell r="F200">
            <v>30</v>
          </cell>
          <cell r="G200">
            <v>0</v>
          </cell>
          <cell r="H200">
            <v>65.45</v>
          </cell>
          <cell r="I200">
            <v>0</v>
          </cell>
          <cell r="J200">
            <v>2182</v>
          </cell>
          <cell r="K200">
            <v>426</v>
          </cell>
          <cell r="L200">
            <v>426</v>
          </cell>
          <cell r="M200">
            <v>43</v>
          </cell>
          <cell r="N200">
            <v>60</v>
          </cell>
          <cell r="O200">
            <v>59</v>
          </cell>
          <cell r="P200">
            <v>0</v>
          </cell>
          <cell r="Q200">
            <v>151</v>
          </cell>
          <cell r="R200">
            <v>79.796776998456266</v>
          </cell>
          <cell r="S200">
            <v>0</v>
          </cell>
          <cell r="T200">
            <v>0</v>
          </cell>
          <cell r="U200">
            <v>1</v>
          </cell>
          <cell r="V200">
            <v>0</v>
          </cell>
          <cell r="W200">
            <v>60</v>
          </cell>
          <cell r="X200">
            <v>58</v>
          </cell>
          <cell r="Y200">
            <v>11.4</v>
          </cell>
          <cell r="Z200">
            <v>5.383</v>
          </cell>
          <cell r="AA200">
            <v>190</v>
          </cell>
          <cell r="AB200">
            <v>93</v>
          </cell>
          <cell r="AC200">
            <v>429</v>
          </cell>
          <cell r="AD200">
            <v>428</v>
          </cell>
          <cell r="AE200">
            <v>0</v>
          </cell>
          <cell r="AF200">
            <v>1</v>
          </cell>
          <cell r="AG200">
            <v>429</v>
          </cell>
          <cell r="AH200">
            <v>0</v>
          </cell>
          <cell r="AI200">
            <v>428</v>
          </cell>
          <cell r="AJ200">
            <v>169</v>
          </cell>
          <cell r="AK200">
            <v>83</v>
          </cell>
          <cell r="AL200">
            <v>394</v>
          </cell>
          <cell r="AM200">
            <v>193</v>
          </cell>
        </row>
        <row r="201">
          <cell r="B201" t="str">
            <v>หนองคาย</v>
          </cell>
          <cell r="C201">
            <v>667</v>
          </cell>
          <cell r="D201">
            <v>707</v>
          </cell>
          <cell r="E201">
            <v>600</v>
          </cell>
          <cell r="F201">
            <v>600</v>
          </cell>
          <cell r="G201">
            <v>16.3</v>
          </cell>
          <cell r="H201">
            <v>0</v>
          </cell>
          <cell r="I201">
            <v>27</v>
          </cell>
          <cell r="J201">
            <v>0</v>
          </cell>
          <cell r="K201">
            <v>721.5</v>
          </cell>
          <cell r="L201">
            <v>676.5</v>
          </cell>
          <cell r="M201">
            <v>427</v>
          </cell>
          <cell r="N201">
            <v>453</v>
          </cell>
          <cell r="O201">
            <v>453</v>
          </cell>
          <cell r="P201">
            <v>325</v>
          </cell>
          <cell r="Q201">
            <v>628</v>
          </cell>
          <cell r="R201">
            <v>16.048819999999999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453</v>
          </cell>
          <cell r="X201">
            <v>453</v>
          </cell>
          <cell r="Y201">
            <v>221.63000000000002</v>
          </cell>
          <cell r="Z201">
            <v>288.36700000000002</v>
          </cell>
          <cell r="AA201">
            <v>489</v>
          </cell>
          <cell r="AB201">
            <v>637</v>
          </cell>
          <cell r="AC201">
            <v>687</v>
          </cell>
          <cell r="AD201">
            <v>688</v>
          </cell>
          <cell r="AE201">
            <v>2</v>
          </cell>
          <cell r="AF201">
            <v>1</v>
          </cell>
          <cell r="AG201">
            <v>624</v>
          </cell>
          <cell r="AH201">
            <v>0</v>
          </cell>
          <cell r="AI201">
            <v>623</v>
          </cell>
          <cell r="AJ201">
            <v>454</v>
          </cell>
          <cell r="AK201">
            <v>467</v>
          </cell>
          <cell r="AL201">
            <v>728</v>
          </cell>
          <cell r="AM201">
            <v>750</v>
          </cell>
        </row>
        <row r="202">
          <cell r="B202" t="str">
            <v>เมืองหนองคาย</v>
          </cell>
          <cell r="C202">
            <v>235</v>
          </cell>
          <cell r="D202">
            <v>229</v>
          </cell>
          <cell r="E202">
            <v>204</v>
          </cell>
          <cell r="F202">
            <v>204</v>
          </cell>
          <cell r="G202">
            <v>1.3</v>
          </cell>
          <cell r="H202">
            <v>0</v>
          </cell>
          <cell r="I202">
            <v>6</v>
          </cell>
          <cell r="J202">
            <v>0</v>
          </cell>
          <cell r="K202">
            <v>148</v>
          </cell>
          <cell r="L202">
            <v>148</v>
          </cell>
          <cell r="M202">
            <v>182</v>
          </cell>
          <cell r="N202">
            <v>116</v>
          </cell>
          <cell r="O202">
            <v>116</v>
          </cell>
          <cell r="P202">
            <v>54</v>
          </cell>
          <cell r="Q202">
            <v>178</v>
          </cell>
          <cell r="R202">
            <v>27.366483853437554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116</v>
          </cell>
          <cell r="X202">
            <v>116</v>
          </cell>
          <cell r="Y202">
            <v>55.26</v>
          </cell>
          <cell r="Z202">
            <v>70.2</v>
          </cell>
          <cell r="AA202">
            <v>476</v>
          </cell>
          <cell r="AB202">
            <v>605</v>
          </cell>
          <cell r="AC202">
            <v>229</v>
          </cell>
          <cell r="AD202">
            <v>228</v>
          </cell>
          <cell r="AE202">
            <v>0</v>
          </cell>
          <cell r="AF202">
            <v>1</v>
          </cell>
          <cell r="AG202">
            <v>202</v>
          </cell>
          <cell r="AH202">
            <v>0</v>
          </cell>
          <cell r="AI202">
            <v>201</v>
          </cell>
          <cell r="AJ202">
            <v>129</v>
          </cell>
          <cell r="AK202">
            <v>129</v>
          </cell>
          <cell r="AL202">
            <v>641</v>
          </cell>
          <cell r="AM202">
            <v>641</v>
          </cell>
        </row>
        <row r="203">
          <cell r="B203" t="str">
            <v>ท่าบ่อ</v>
          </cell>
          <cell r="C203">
            <v>163</v>
          </cell>
          <cell r="D203">
            <v>163</v>
          </cell>
          <cell r="E203">
            <v>139</v>
          </cell>
          <cell r="F203">
            <v>139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45</v>
          </cell>
          <cell r="L203">
            <v>45</v>
          </cell>
          <cell r="M203">
            <v>0</v>
          </cell>
          <cell r="N203">
            <v>4</v>
          </cell>
          <cell r="O203">
            <v>4</v>
          </cell>
          <cell r="P203">
            <v>4</v>
          </cell>
          <cell r="Q203">
            <v>4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4</v>
          </cell>
          <cell r="X203">
            <v>4</v>
          </cell>
          <cell r="Y203">
            <v>4.05</v>
          </cell>
          <cell r="Z203">
            <v>3.5</v>
          </cell>
          <cell r="AA203">
            <v>1013</v>
          </cell>
          <cell r="AB203">
            <v>875</v>
          </cell>
          <cell r="AC203">
            <v>96</v>
          </cell>
          <cell r="AD203">
            <v>96</v>
          </cell>
          <cell r="AE203">
            <v>0</v>
          </cell>
          <cell r="AF203">
            <v>0</v>
          </cell>
          <cell r="AG203">
            <v>96</v>
          </cell>
          <cell r="AH203">
            <v>0</v>
          </cell>
          <cell r="AI203">
            <v>96</v>
          </cell>
          <cell r="AJ203">
            <v>46</v>
          </cell>
          <cell r="AK203">
            <v>40</v>
          </cell>
          <cell r="AL203">
            <v>484</v>
          </cell>
          <cell r="AM203">
            <v>418</v>
          </cell>
        </row>
        <row r="204">
          <cell r="B204" t="str">
            <v>โพนพิสัย</v>
          </cell>
          <cell r="C204">
            <v>8</v>
          </cell>
          <cell r="D204">
            <v>4</v>
          </cell>
          <cell r="E204">
            <v>4</v>
          </cell>
          <cell r="F204">
            <v>4</v>
          </cell>
          <cell r="G204">
            <v>4</v>
          </cell>
          <cell r="H204">
            <v>0</v>
          </cell>
          <cell r="I204">
            <v>1000</v>
          </cell>
          <cell r="J204">
            <v>0</v>
          </cell>
          <cell r="K204">
            <v>5</v>
          </cell>
          <cell r="L204">
            <v>5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 t="str">
            <v>-</v>
          </cell>
          <cell r="AB204" t="str">
            <v>-</v>
          </cell>
          <cell r="AC204">
            <v>4</v>
          </cell>
          <cell r="AD204">
            <v>4</v>
          </cell>
          <cell r="AE204">
            <v>0</v>
          </cell>
          <cell r="AF204">
            <v>0</v>
          </cell>
          <cell r="AG204">
            <v>4</v>
          </cell>
          <cell r="AH204">
            <v>0</v>
          </cell>
          <cell r="AI204">
            <v>4</v>
          </cell>
          <cell r="AJ204">
            <v>1</v>
          </cell>
          <cell r="AK204">
            <v>2</v>
          </cell>
          <cell r="AL204">
            <v>297</v>
          </cell>
          <cell r="AM204">
            <v>387</v>
          </cell>
        </row>
        <row r="205">
          <cell r="B205" t="str">
            <v>ศรีเชียงใหม่</v>
          </cell>
          <cell r="C205">
            <v>0</v>
          </cell>
          <cell r="D205">
            <v>50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 t="str">
            <v/>
          </cell>
          <cell r="J205" t="str">
            <v/>
          </cell>
          <cell r="K205">
            <v>115</v>
          </cell>
          <cell r="L205">
            <v>115</v>
          </cell>
          <cell r="M205">
            <v>119</v>
          </cell>
          <cell r="N205">
            <v>237</v>
          </cell>
          <cell r="O205">
            <v>237</v>
          </cell>
          <cell r="P205">
            <v>237</v>
          </cell>
          <cell r="Q205">
            <v>237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237</v>
          </cell>
          <cell r="X205">
            <v>237</v>
          </cell>
          <cell r="Y205">
            <v>140.80000000000001</v>
          </cell>
          <cell r="Z205">
            <v>194.667</v>
          </cell>
          <cell r="AA205">
            <v>594</v>
          </cell>
          <cell r="AB205">
            <v>821</v>
          </cell>
          <cell r="AC205">
            <v>81</v>
          </cell>
          <cell r="AD205">
            <v>83</v>
          </cell>
          <cell r="AE205">
            <v>2</v>
          </cell>
          <cell r="AF205">
            <v>0</v>
          </cell>
          <cell r="AG205">
            <v>75</v>
          </cell>
          <cell r="AH205">
            <v>0</v>
          </cell>
          <cell r="AI205">
            <v>75</v>
          </cell>
          <cell r="AJ205">
            <v>38</v>
          </cell>
          <cell r="AK205">
            <v>62</v>
          </cell>
          <cell r="AL205">
            <v>507</v>
          </cell>
          <cell r="AM205">
            <v>821</v>
          </cell>
        </row>
        <row r="206">
          <cell r="B206" t="str">
            <v>สังคม</v>
          </cell>
          <cell r="C206">
            <v>110</v>
          </cell>
          <cell r="D206">
            <v>110</v>
          </cell>
          <cell r="E206">
            <v>102</v>
          </cell>
          <cell r="F206">
            <v>102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272</v>
          </cell>
          <cell r="L206">
            <v>227</v>
          </cell>
          <cell r="M206">
            <v>60</v>
          </cell>
          <cell r="N206">
            <v>66</v>
          </cell>
          <cell r="O206">
            <v>66</v>
          </cell>
          <cell r="P206">
            <v>0</v>
          </cell>
          <cell r="Q206">
            <v>179</v>
          </cell>
          <cell r="R206">
            <v>87.214960826977162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66</v>
          </cell>
          <cell r="X206">
            <v>66</v>
          </cell>
          <cell r="Y206">
            <v>0.72</v>
          </cell>
          <cell r="Z206">
            <v>0</v>
          </cell>
          <cell r="AA206">
            <v>11</v>
          </cell>
          <cell r="AB206">
            <v>0</v>
          </cell>
          <cell r="AC206">
            <v>114</v>
          </cell>
          <cell r="AD206">
            <v>114</v>
          </cell>
          <cell r="AE206">
            <v>0</v>
          </cell>
          <cell r="AF206">
            <v>0</v>
          </cell>
          <cell r="AG206">
            <v>84</v>
          </cell>
          <cell r="AH206">
            <v>0</v>
          </cell>
          <cell r="AI206">
            <v>84</v>
          </cell>
          <cell r="AJ206">
            <v>47</v>
          </cell>
          <cell r="AK206">
            <v>46</v>
          </cell>
          <cell r="AL206">
            <v>560</v>
          </cell>
          <cell r="AM206">
            <v>549</v>
          </cell>
        </row>
        <row r="207">
          <cell r="B207" t="str">
            <v>เฝ้าไร่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 t="str">
            <v/>
          </cell>
          <cell r="J207" t="str">
            <v/>
          </cell>
          <cell r="K207">
            <v>101.5</v>
          </cell>
          <cell r="L207">
            <v>101.5</v>
          </cell>
          <cell r="M207">
            <v>4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 t="str">
            <v>-</v>
          </cell>
          <cell r="AB207" t="str">
            <v>-</v>
          </cell>
          <cell r="AC207">
            <v>12</v>
          </cell>
          <cell r="AD207">
            <v>12</v>
          </cell>
          <cell r="AE207">
            <v>0</v>
          </cell>
          <cell r="AF207">
            <v>0</v>
          </cell>
          <cell r="AG207">
            <v>12</v>
          </cell>
          <cell r="AH207">
            <v>0</v>
          </cell>
          <cell r="AI207">
            <v>12</v>
          </cell>
          <cell r="AJ207">
            <v>4</v>
          </cell>
          <cell r="AK207">
            <v>6</v>
          </cell>
          <cell r="AL207">
            <v>360</v>
          </cell>
          <cell r="AM207">
            <v>469</v>
          </cell>
        </row>
        <row r="208">
          <cell r="B208" t="str">
            <v>โพธิ์ตาก</v>
          </cell>
          <cell r="C208">
            <v>151</v>
          </cell>
          <cell r="D208">
            <v>151</v>
          </cell>
          <cell r="E208">
            <v>151</v>
          </cell>
          <cell r="F208">
            <v>151</v>
          </cell>
          <cell r="G208">
            <v>11</v>
          </cell>
          <cell r="H208">
            <v>0</v>
          </cell>
          <cell r="I208">
            <v>73</v>
          </cell>
          <cell r="J208">
            <v>0</v>
          </cell>
          <cell r="K208">
            <v>35</v>
          </cell>
          <cell r="L208">
            <v>35</v>
          </cell>
          <cell r="M208">
            <v>62</v>
          </cell>
          <cell r="N208">
            <v>30</v>
          </cell>
          <cell r="O208">
            <v>30</v>
          </cell>
          <cell r="P208">
            <v>30</v>
          </cell>
          <cell r="Q208">
            <v>30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30</v>
          </cell>
          <cell r="X208">
            <v>30</v>
          </cell>
          <cell r="Y208">
            <v>20.8</v>
          </cell>
          <cell r="Z208">
            <v>20</v>
          </cell>
          <cell r="AA208">
            <v>693</v>
          </cell>
          <cell r="AB208">
            <v>667</v>
          </cell>
          <cell r="AC208">
            <v>151</v>
          </cell>
          <cell r="AD208">
            <v>151</v>
          </cell>
          <cell r="AE208">
            <v>0</v>
          </cell>
          <cell r="AF208">
            <v>0</v>
          </cell>
          <cell r="AG208">
            <v>151</v>
          </cell>
          <cell r="AH208">
            <v>0</v>
          </cell>
          <cell r="AI208">
            <v>151</v>
          </cell>
          <cell r="AJ208">
            <v>189</v>
          </cell>
          <cell r="AK208">
            <v>182</v>
          </cell>
          <cell r="AL208">
            <v>1250</v>
          </cell>
          <cell r="AM208">
            <v>1203</v>
          </cell>
        </row>
        <row r="209">
          <cell r="B209" t="str">
            <v>บึงกาฬ</v>
          </cell>
          <cell r="C209">
            <v>34</v>
          </cell>
          <cell r="D209">
            <v>20.25</v>
          </cell>
          <cell r="E209">
            <v>17</v>
          </cell>
          <cell r="F209">
            <v>7</v>
          </cell>
          <cell r="G209">
            <v>0.6</v>
          </cell>
          <cell r="H209">
            <v>0</v>
          </cell>
          <cell r="I209">
            <v>35</v>
          </cell>
          <cell r="J209">
            <v>0</v>
          </cell>
          <cell r="K209">
            <v>161.75</v>
          </cell>
          <cell r="L209">
            <v>49</v>
          </cell>
          <cell r="M209">
            <v>23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 t="str">
            <v>-</v>
          </cell>
          <cell r="AB209" t="str">
            <v>-</v>
          </cell>
          <cell r="AC209">
            <v>90</v>
          </cell>
          <cell r="AD209">
            <v>57</v>
          </cell>
          <cell r="AE209">
            <v>0</v>
          </cell>
          <cell r="AF209">
            <v>33</v>
          </cell>
          <cell r="AG209">
            <v>61</v>
          </cell>
          <cell r="AH209">
            <v>29</v>
          </cell>
          <cell r="AI209">
            <v>57</v>
          </cell>
          <cell r="AJ209">
            <v>32</v>
          </cell>
          <cell r="AK209">
            <v>16</v>
          </cell>
          <cell r="AL209">
            <v>525</v>
          </cell>
          <cell r="AM209">
            <v>281</v>
          </cell>
        </row>
        <row r="210">
          <cell r="B210" t="str">
            <v>เมืองบึงกาฬ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 t="str">
            <v/>
          </cell>
          <cell r="J210" t="str">
            <v/>
          </cell>
          <cell r="K210">
            <v>11</v>
          </cell>
          <cell r="L210">
            <v>20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 t="str">
            <v>-</v>
          </cell>
          <cell r="AB210" t="str">
            <v>-</v>
          </cell>
          <cell r="AC210">
            <v>4</v>
          </cell>
          <cell r="AD210">
            <v>2</v>
          </cell>
          <cell r="AE210">
            <v>0</v>
          </cell>
          <cell r="AF210">
            <v>2</v>
          </cell>
          <cell r="AG210">
            <v>4</v>
          </cell>
          <cell r="AH210">
            <v>0</v>
          </cell>
          <cell r="AI210">
            <v>2</v>
          </cell>
          <cell r="AJ210">
            <v>4</v>
          </cell>
          <cell r="AK210">
            <v>1</v>
          </cell>
          <cell r="AL210">
            <v>960</v>
          </cell>
          <cell r="AM210">
            <v>570</v>
          </cell>
        </row>
        <row r="211">
          <cell r="B211" t="str">
            <v>เซกา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 t="str">
            <v/>
          </cell>
          <cell r="J211" t="str">
            <v/>
          </cell>
          <cell r="K211">
            <v>35.25</v>
          </cell>
          <cell r="L211">
            <v>6</v>
          </cell>
          <cell r="M211">
            <v>8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 t="str">
            <v>-</v>
          </cell>
          <cell r="AB211" t="str">
            <v>-</v>
          </cell>
          <cell r="AC211">
            <v>24</v>
          </cell>
          <cell r="AD211">
            <v>15</v>
          </cell>
          <cell r="AE211">
            <v>0</v>
          </cell>
          <cell r="AF211">
            <v>9</v>
          </cell>
          <cell r="AG211">
            <v>12</v>
          </cell>
          <cell r="AH211">
            <v>12</v>
          </cell>
          <cell r="AI211">
            <v>15</v>
          </cell>
          <cell r="AJ211">
            <v>6</v>
          </cell>
          <cell r="AK211">
            <v>4</v>
          </cell>
          <cell r="AL211">
            <v>500</v>
          </cell>
          <cell r="AM211">
            <v>287</v>
          </cell>
        </row>
        <row r="212">
          <cell r="B212" t="str">
            <v>ปากคาด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 t="str">
            <v/>
          </cell>
          <cell r="J212" t="str">
            <v/>
          </cell>
          <cell r="K212">
            <v>55.5</v>
          </cell>
          <cell r="L212">
            <v>9</v>
          </cell>
          <cell r="M212">
            <v>13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 t="str">
            <v>-</v>
          </cell>
          <cell r="AB212" t="str">
            <v>-</v>
          </cell>
          <cell r="AC212">
            <v>21</v>
          </cell>
          <cell r="AD212">
            <v>14</v>
          </cell>
          <cell r="AE212">
            <v>0</v>
          </cell>
          <cell r="AF212">
            <v>7</v>
          </cell>
          <cell r="AG212">
            <v>17</v>
          </cell>
          <cell r="AH212">
            <v>4</v>
          </cell>
          <cell r="AI212">
            <v>14</v>
          </cell>
          <cell r="AJ212">
            <v>10</v>
          </cell>
          <cell r="AK212">
            <v>5</v>
          </cell>
          <cell r="AL212">
            <v>588</v>
          </cell>
          <cell r="AM212">
            <v>375</v>
          </cell>
        </row>
        <row r="213">
          <cell r="B213" t="str">
            <v>บึงโขงหลง</v>
          </cell>
          <cell r="C213">
            <v>33</v>
          </cell>
          <cell r="D213">
            <v>19.25</v>
          </cell>
          <cell r="E213">
            <v>16</v>
          </cell>
          <cell r="F213">
            <v>6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18</v>
          </cell>
          <cell r="L213">
            <v>14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 t="str">
            <v>-</v>
          </cell>
          <cell r="AB213" t="str">
            <v>-</v>
          </cell>
          <cell r="AC213">
            <v>21</v>
          </cell>
          <cell r="AD213">
            <v>16</v>
          </cell>
          <cell r="AE213">
            <v>0</v>
          </cell>
          <cell r="AF213">
            <v>5</v>
          </cell>
          <cell r="AG213">
            <v>16</v>
          </cell>
          <cell r="AH213">
            <v>5</v>
          </cell>
          <cell r="AI213">
            <v>16</v>
          </cell>
          <cell r="AJ213">
            <v>7</v>
          </cell>
          <cell r="AK213">
            <v>4</v>
          </cell>
          <cell r="AL213">
            <v>438</v>
          </cell>
          <cell r="AM213">
            <v>250</v>
          </cell>
        </row>
        <row r="214">
          <cell r="B214" t="str">
            <v>ศรีวิไล</v>
          </cell>
          <cell r="C214">
            <v>1</v>
          </cell>
          <cell r="D214">
            <v>1</v>
          </cell>
          <cell r="E214">
            <v>1</v>
          </cell>
          <cell r="F214">
            <v>1</v>
          </cell>
          <cell r="G214">
            <v>0.6</v>
          </cell>
          <cell r="H214">
            <v>0</v>
          </cell>
          <cell r="I214">
            <v>600</v>
          </cell>
          <cell r="J214">
            <v>0</v>
          </cell>
          <cell r="K214">
            <v>42</v>
          </cell>
          <cell r="L214">
            <v>0</v>
          </cell>
          <cell r="M214">
            <v>2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 t="str">
            <v>-</v>
          </cell>
          <cell r="AB214" t="str">
            <v>-</v>
          </cell>
          <cell r="AC214">
            <v>20</v>
          </cell>
          <cell r="AD214">
            <v>10</v>
          </cell>
          <cell r="AE214">
            <v>0</v>
          </cell>
          <cell r="AF214">
            <v>10</v>
          </cell>
          <cell r="AG214">
            <v>12</v>
          </cell>
          <cell r="AH214">
            <v>8</v>
          </cell>
          <cell r="AI214">
            <v>10</v>
          </cell>
          <cell r="AJ214">
            <v>5</v>
          </cell>
          <cell r="AK214">
            <v>2</v>
          </cell>
          <cell r="AL214">
            <v>417</v>
          </cell>
          <cell r="AM214">
            <v>236</v>
          </cell>
        </row>
        <row r="215">
          <cell r="B215" t="str">
            <v>ยโสธร</v>
          </cell>
          <cell r="C215">
            <v>116</v>
          </cell>
          <cell r="D215">
            <v>111</v>
          </cell>
          <cell r="E215">
            <v>47</v>
          </cell>
          <cell r="F215">
            <v>47</v>
          </cell>
          <cell r="G215">
            <v>51.5</v>
          </cell>
          <cell r="H215">
            <v>0</v>
          </cell>
          <cell r="I215">
            <v>1096</v>
          </cell>
          <cell r="J215">
            <v>0</v>
          </cell>
          <cell r="K215">
            <v>110</v>
          </cell>
          <cell r="L215">
            <v>112</v>
          </cell>
          <cell r="M215">
            <v>71</v>
          </cell>
          <cell r="N215">
            <v>73</v>
          </cell>
          <cell r="O215">
            <v>73</v>
          </cell>
          <cell r="P215">
            <v>48</v>
          </cell>
          <cell r="Q215">
            <v>98</v>
          </cell>
          <cell r="R215">
            <v>19.81973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71</v>
          </cell>
          <cell r="X215">
            <v>71</v>
          </cell>
          <cell r="Y215">
            <v>112.535</v>
          </cell>
          <cell r="Z215">
            <v>60.822000000000003</v>
          </cell>
          <cell r="AA215">
            <v>1585</v>
          </cell>
          <cell r="AB215">
            <v>857</v>
          </cell>
          <cell r="AC215">
            <v>259</v>
          </cell>
          <cell r="AD215">
            <v>258</v>
          </cell>
          <cell r="AE215">
            <v>0</v>
          </cell>
          <cell r="AF215">
            <v>1</v>
          </cell>
          <cell r="AG215">
            <v>259</v>
          </cell>
          <cell r="AH215">
            <v>0</v>
          </cell>
          <cell r="AI215">
            <v>258</v>
          </cell>
          <cell r="AJ215">
            <v>160</v>
          </cell>
          <cell r="AK215">
            <v>86</v>
          </cell>
          <cell r="AL215">
            <v>618</v>
          </cell>
          <cell r="AM215">
            <v>333</v>
          </cell>
        </row>
        <row r="216">
          <cell r="B216" t="str">
            <v>กุดชุม</v>
          </cell>
          <cell r="C216">
            <v>45</v>
          </cell>
          <cell r="D216">
            <v>45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 t="str">
            <v/>
          </cell>
          <cell r="J216" t="str">
            <v/>
          </cell>
          <cell r="K216">
            <v>80</v>
          </cell>
          <cell r="L216">
            <v>80</v>
          </cell>
          <cell r="M216">
            <v>62</v>
          </cell>
          <cell r="N216">
            <v>62</v>
          </cell>
          <cell r="O216">
            <v>62</v>
          </cell>
          <cell r="P216">
            <v>37</v>
          </cell>
          <cell r="Q216">
            <v>87</v>
          </cell>
          <cell r="R216">
            <v>20.291249422984329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60</v>
          </cell>
          <cell r="X216">
            <v>60</v>
          </cell>
          <cell r="Y216">
            <v>93.635000000000005</v>
          </cell>
          <cell r="Z216">
            <v>51.822000000000003</v>
          </cell>
          <cell r="AA216">
            <v>1561</v>
          </cell>
          <cell r="AB216">
            <v>864</v>
          </cell>
          <cell r="AC216">
            <v>152</v>
          </cell>
          <cell r="AD216">
            <v>152</v>
          </cell>
          <cell r="AE216">
            <v>0</v>
          </cell>
          <cell r="AF216">
            <v>0</v>
          </cell>
          <cell r="AG216">
            <v>152</v>
          </cell>
          <cell r="AH216">
            <v>0</v>
          </cell>
          <cell r="AI216">
            <v>152</v>
          </cell>
          <cell r="AJ216">
            <v>113</v>
          </cell>
          <cell r="AK216">
            <v>62</v>
          </cell>
          <cell r="AL216">
            <v>742</v>
          </cell>
          <cell r="AM216">
            <v>411</v>
          </cell>
        </row>
        <row r="217">
          <cell r="B217" t="str">
            <v>คำเขื่อนแก้ว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 t="str">
            <v/>
          </cell>
          <cell r="J217" t="str">
            <v/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 t="str">
            <v>-</v>
          </cell>
          <cell r="AB217" t="str">
            <v>-</v>
          </cell>
          <cell r="AC217">
            <v>3</v>
          </cell>
          <cell r="AD217">
            <v>3</v>
          </cell>
          <cell r="AE217">
            <v>0</v>
          </cell>
          <cell r="AF217">
            <v>0</v>
          </cell>
          <cell r="AG217">
            <v>3</v>
          </cell>
          <cell r="AH217">
            <v>0</v>
          </cell>
          <cell r="AI217">
            <v>3</v>
          </cell>
          <cell r="AJ217">
            <v>2</v>
          </cell>
          <cell r="AK217">
            <v>1</v>
          </cell>
          <cell r="AL217">
            <v>508</v>
          </cell>
          <cell r="AM217">
            <v>275</v>
          </cell>
        </row>
        <row r="218">
          <cell r="B218" t="str">
            <v>ป่าติ้ว</v>
          </cell>
          <cell r="C218">
            <v>27</v>
          </cell>
          <cell r="D218">
            <v>27</v>
          </cell>
          <cell r="E218">
            <v>20</v>
          </cell>
          <cell r="F218">
            <v>20</v>
          </cell>
          <cell r="G218">
            <v>2.5</v>
          </cell>
          <cell r="H218">
            <v>0</v>
          </cell>
          <cell r="I218">
            <v>125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 t="str">
            <v>-</v>
          </cell>
          <cell r="AB218" t="str">
            <v>-</v>
          </cell>
          <cell r="AC218">
            <v>30</v>
          </cell>
          <cell r="AD218">
            <v>30</v>
          </cell>
          <cell r="AE218">
            <v>0</v>
          </cell>
          <cell r="AF218">
            <v>0</v>
          </cell>
          <cell r="AG218">
            <v>30</v>
          </cell>
          <cell r="AH218">
            <v>0</v>
          </cell>
          <cell r="AI218">
            <v>30</v>
          </cell>
          <cell r="AJ218">
            <v>14</v>
          </cell>
          <cell r="AK218">
            <v>8</v>
          </cell>
          <cell r="AL218">
            <v>478</v>
          </cell>
          <cell r="AM218">
            <v>258</v>
          </cell>
        </row>
        <row r="219">
          <cell r="B219" t="str">
            <v>ไทยเจริญ</v>
          </cell>
          <cell r="C219">
            <v>40</v>
          </cell>
          <cell r="D219">
            <v>35</v>
          </cell>
          <cell r="E219">
            <v>25</v>
          </cell>
          <cell r="F219">
            <v>25</v>
          </cell>
          <cell r="G219">
            <v>49</v>
          </cell>
          <cell r="H219">
            <v>0</v>
          </cell>
          <cell r="I219">
            <v>1960</v>
          </cell>
          <cell r="J219">
            <v>0</v>
          </cell>
          <cell r="K219">
            <v>30</v>
          </cell>
          <cell r="L219">
            <v>32</v>
          </cell>
          <cell r="M219">
            <v>9</v>
          </cell>
          <cell r="N219">
            <v>11</v>
          </cell>
          <cell r="O219">
            <v>11</v>
          </cell>
          <cell r="P219">
            <v>11</v>
          </cell>
          <cell r="Q219">
            <v>11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11</v>
          </cell>
          <cell r="X219">
            <v>11</v>
          </cell>
          <cell r="Y219">
            <v>18.899999999999999</v>
          </cell>
          <cell r="Z219">
            <v>9</v>
          </cell>
          <cell r="AA219">
            <v>1718</v>
          </cell>
          <cell r="AB219">
            <v>818</v>
          </cell>
          <cell r="AC219">
            <v>74</v>
          </cell>
          <cell r="AD219">
            <v>73</v>
          </cell>
          <cell r="AE219">
            <v>0</v>
          </cell>
          <cell r="AF219">
            <v>1</v>
          </cell>
          <cell r="AG219">
            <v>74</v>
          </cell>
          <cell r="AH219">
            <v>0</v>
          </cell>
          <cell r="AI219">
            <v>73</v>
          </cell>
          <cell r="AJ219">
            <v>31</v>
          </cell>
          <cell r="AK219">
            <v>15</v>
          </cell>
          <cell r="AL219">
            <v>424</v>
          </cell>
          <cell r="AM219">
            <v>202</v>
          </cell>
        </row>
        <row r="220">
          <cell r="B220" t="str">
            <v>อุบลราชธานี</v>
          </cell>
          <cell r="C220">
            <v>941</v>
          </cell>
          <cell r="D220">
            <v>444</v>
          </cell>
          <cell r="E220">
            <v>646</v>
          </cell>
          <cell r="F220">
            <v>376</v>
          </cell>
          <cell r="G220">
            <v>581.20000000000005</v>
          </cell>
          <cell r="H220">
            <v>0</v>
          </cell>
          <cell r="I220">
            <v>900</v>
          </cell>
          <cell r="J220">
            <v>0</v>
          </cell>
          <cell r="K220">
            <v>369</v>
          </cell>
          <cell r="L220">
            <v>337</v>
          </cell>
          <cell r="M220">
            <v>268</v>
          </cell>
          <cell r="N220">
            <v>431</v>
          </cell>
          <cell r="O220">
            <v>437</v>
          </cell>
          <cell r="P220">
            <v>349</v>
          </cell>
          <cell r="Q220">
            <v>525</v>
          </cell>
          <cell r="R220">
            <v>19.73151</v>
          </cell>
          <cell r="S220">
            <v>8</v>
          </cell>
          <cell r="T220">
            <v>15</v>
          </cell>
          <cell r="U220">
            <v>4</v>
          </cell>
          <cell r="V220">
            <v>3</v>
          </cell>
          <cell r="W220">
            <v>311</v>
          </cell>
          <cell r="X220">
            <v>312</v>
          </cell>
          <cell r="Y220">
            <v>257.09800000000001</v>
          </cell>
          <cell r="Z220">
            <v>161.86700000000002</v>
          </cell>
          <cell r="AA220">
            <v>827</v>
          </cell>
          <cell r="AB220">
            <v>519</v>
          </cell>
          <cell r="AC220">
            <v>1110</v>
          </cell>
          <cell r="AD220">
            <v>1114</v>
          </cell>
          <cell r="AE220">
            <v>8</v>
          </cell>
          <cell r="AF220">
            <v>4</v>
          </cell>
          <cell r="AG220">
            <v>1000</v>
          </cell>
          <cell r="AH220">
            <v>93</v>
          </cell>
          <cell r="AI220">
            <v>1089</v>
          </cell>
          <cell r="AJ220">
            <v>512</v>
          </cell>
          <cell r="AK220">
            <v>408</v>
          </cell>
          <cell r="AL220">
            <v>512</v>
          </cell>
          <cell r="AM220">
            <v>375</v>
          </cell>
        </row>
        <row r="221">
          <cell r="B221" t="str">
            <v>เขมราฐ</v>
          </cell>
          <cell r="C221">
            <v>327</v>
          </cell>
          <cell r="D221">
            <v>0</v>
          </cell>
          <cell r="E221">
            <v>146</v>
          </cell>
          <cell r="F221">
            <v>0</v>
          </cell>
          <cell r="G221">
            <v>332</v>
          </cell>
          <cell r="H221">
            <v>0</v>
          </cell>
          <cell r="I221">
            <v>2274</v>
          </cell>
          <cell r="J221" t="str">
            <v/>
          </cell>
          <cell r="K221">
            <v>67</v>
          </cell>
          <cell r="L221">
            <v>55</v>
          </cell>
          <cell r="M221">
            <v>37</v>
          </cell>
          <cell r="N221">
            <v>53</v>
          </cell>
          <cell r="O221">
            <v>53</v>
          </cell>
          <cell r="P221">
            <v>20</v>
          </cell>
          <cell r="Q221">
            <v>86</v>
          </cell>
          <cell r="R221">
            <v>31.593254975728964</v>
          </cell>
          <cell r="S221">
            <v>0</v>
          </cell>
          <cell r="T221">
            <v>0</v>
          </cell>
          <cell r="U221">
            <v>1</v>
          </cell>
          <cell r="V221">
            <v>0</v>
          </cell>
          <cell r="W221">
            <v>53</v>
          </cell>
          <cell r="X221">
            <v>57</v>
          </cell>
          <cell r="Y221">
            <v>40.058</v>
          </cell>
          <cell r="Z221">
            <v>0.6</v>
          </cell>
          <cell r="AA221">
            <v>756</v>
          </cell>
          <cell r="AB221">
            <v>11</v>
          </cell>
          <cell r="AC221">
            <v>321</v>
          </cell>
          <cell r="AD221">
            <v>320</v>
          </cell>
          <cell r="AE221">
            <v>0</v>
          </cell>
          <cell r="AF221">
            <v>1</v>
          </cell>
          <cell r="AG221">
            <v>321</v>
          </cell>
          <cell r="AH221">
            <v>0</v>
          </cell>
          <cell r="AI221">
            <v>320</v>
          </cell>
          <cell r="AJ221">
            <v>145</v>
          </cell>
          <cell r="AK221">
            <v>4</v>
          </cell>
          <cell r="AL221">
            <v>451</v>
          </cell>
          <cell r="AM221">
            <v>11</v>
          </cell>
        </row>
        <row r="222">
          <cell r="B222" t="str">
            <v>ศรีเมืองใหม่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 t="str">
            <v/>
          </cell>
          <cell r="J222" t="str">
            <v/>
          </cell>
          <cell r="K222">
            <v>22</v>
          </cell>
          <cell r="L222">
            <v>22</v>
          </cell>
          <cell r="M222">
            <v>7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 t="str">
            <v>-</v>
          </cell>
          <cell r="AB222" t="str">
            <v>-</v>
          </cell>
          <cell r="AC222">
            <v>32</v>
          </cell>
          <cell r="AD222">
            <v>32</v>
          </cell>
          <cell r="AE222">
            <v>0</v>
          </cell>
          <cell r="AF222">
            <v>0</v>
          </cell>
          <cell r="AG222">
            <v>32</v>
          </cell>
          <cell r="AH222">
            <v>0</v>
          </cell>
          <cell r="AI222">
            <v>32</v>
          </cell>
          <cell r="AJ222">
            <v>12</v>
          </cell>
          <cell r="AK222">
            <v>8</v>
          </cell>
          <cell r="AL222">
            <v>379</v>
          </cell>
          <cell r="AM222">
            <v>238</v>
          </cell>
        </row>
        <row r="223">
          <cell r="B223" t="str">
            <v>เดชอุดม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 t="str">
            <v/>
          </cell>
          <cell r="J223" t="str">
            <v/>
          </cell>
          <cell r="K223">
            <v>22</v>
          </cell>
          <cell r="L223">
            <v>12</v>
          </cell>
          <cell r="M223">
            <v>5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 t="str">
            <v>-</v>
          </cell>
          <cell r="AB223" t="str">
            <v>-</v>
          </cell>
          <cell r="AC223">
            <v>20</v>
          </cell>
          <cell r="AD223">
            <v>20</v>
          </cell>
          <cell r="AE223">
            <v>0</v>
          </cell>
          <cell r="AF223">
            <v>0</v>
          </cell>
          <cell r="AG223">
            <v>20</v>
          </cell>
          <cell r="AH223">
            <v>0</v>
          </cell>
          <cell r="AI223">
            <v>20</v>
          </cell>
          <cell r="AJ223">
            <v>8</v>
          </cell>
          <cell r="AK223">
            <v>5</v>
          </cell>
          <cell r="AL223">
            <v>378</v>
          </cell>
          <cell r="AM223">
            <v>237</v>
          </cell>
        </row>
        <row r="224">
          <cell r="B224" t="str">
            <v>น้ำยืน</v>
          </cell>
          <cell r="C224">
            <v>407</v>
          </cell>
          <cell r="D224">
            <v>349</v>
          </cell>
          <cell r="E224">
            <v>339</v>
          </cell>
          <cell r="F224">
            <v>281</v>
          </cell>
          <cell r="G224">
            <v>249.2</v>
          </cell>
          <cell r="H224">
            <v>0</v>
          </cell>
          <cell r="I224">
            <v>735</v>
          </cell>
          <cell r="J224">
            <v>0</v>
          </cell>
          <cell r="K224">
            <v>93</v>
          </cell>
          <cell r="L224">
            <v>83</v>
          </cell>
          <cell r="M224">
            <v>51</v>
          </cell>
          <cell r="N224">
            <v>82</v>
          </cell>
          <cell r="O224">
            <v>88</v>
          </cell>
          <cell r="P224">
            <v>47</v>
          </cell>
          <cell r="Q224">
            <v>129</v>
          </cell>
          <cell r="R224">
            <v>23.974289747313222</v>
          </cell>
          <cell r="S224">
            <v>8</v>
          </cell>
          <cell r="T224">
            <v>4</v>
          </cell>
          <cell r="U224">
            <v>3</v>
          </cell>
          <cell r="V224">
            <v>3</v>
          </cell>
          <cell r="W224">
            <v>57</v>
          </cell>
          <cell r="X224">
            <v>54</v>
          </cell>
          <cell r="Y224">
            <v>16.117999999999999</v>
          </cell>
          <cell r="Z224">
            <v>16.8</v>
          </cell>
          <cell r="AA224">
            <v>283</v>
          </cell>
          <cell r="AB224">
            <v>311</v>
          </cell>
          <cell r="AC224">
            <v>244</v>
          </cell>
          <cell r="AD224">
            <v>249</v>
          </cell>
          <cell r="AE224">
            <v>8</v>
          </cell>
          <cell r="AF224">
            <v>3</v>
          </cell>
          <cell r="AG224">
            <v>211</v>
          </cell>
          <cell r="AH224">
            <v>33</v>
          </cell>
          <cell r="AI224">
            <v>241</v>
          </cell>
          <cell r="AJ224">
            <v>156</v>
          </cell>
          <cell r="AK224">
            <v>195</v>
          </cell>
          <cell r="AL224">
            <v>737</v>
          </cell>
          <cell r="AM224">
            <v>810</v>
          </cell>
        </row>
        <row r="225">
          <cell r="B225" t="str">
            <v>โขงเจียม</v>
          </cell>
          <cell r="C225">
            <v>112</v>
          </cell>
          <cell r="D225">
            <v>0</v>
          </cell>
          <cell r="E225">
            <v>66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 t="str">
            <v/>
          </cell>
          <cell r="K225">
            <v>37</v>
          </cell>
          <cell r="L225">
            <v>37</v>
          </cell>
          <cell r="M225">
            <v>89</v>
          </cell>
          <cell r="N225">
            <v>199</v>
          </cell>
          <cell r="O225">
            <v>199</v>
          </cell>
          <cell r="P225">
            <v>199</v>
          </cell>
          <cell r="Q225">
            <v>199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115</v>
          </cell>
          <cell r="X225">
            <v>115</v>
          </cell>
          <cell r="Y225">
            <v>142.4</v>
          </cell>
          <cell r="Z225">
            <v>82.4</v>
          </cell>
          <cell r="AA225">
            <v>1238</v>
          </cell>
          <cell r="AB225">
            <v>717</v>
          </cell>
          <cell r="AC225">
            <v>121</v>
          </cell>
          <cell r="AD225">
            <v>121</v>
          </cell>
          <cell r="AE225">
            <v>0</v>
          </cell>
          <cell r="AF225">
            <v>0</v>
          </cell>
          <cell r="AG225">
            <v>111</v>
          </cell>
          <cell r="AH225">
            <v>0</v>
          </cell>
          <cell r="AI225">
            <v>111</v>
          </cell>
          <cell r="AJ225">
            <v>40</v>
          </cell>
          <cell r="AK225">
            <v>23</v>
          </cell>
          <cell r="AL225">
            <v>358</v>
          </cell>
          <cell r="AM225">
            <v>207</v>
          </cell>
        </row>
        <row r="226">
          <cell r="B226" t="str">
            <v>กุดข้าวปุ้น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 t="str">
            <v/>
          </cell>
          <cell r="J226" t="str">
            <v/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 t="str">
            <v>-</v>
          </cell>
          <cell r="AB226" t="str">
            <v>-</v>
          </cell>
          <cell r="AC226">
            <v>83</v>
          </cell>
          <cell r="AD226">
            <v>83</v>
          </cell>
          <cell r="AE226">
            <v>0</v>
          </cell>
          <cell r="AF226">
            <v>0</v>
          </cell>
          <cell r="AG226">
            <v>83</v>
          </cell>
          <cell r="AH226">
            <v>0</v>
          </cell>
          <cell r="AI226">
            <v>83</v>
          </cell>
          <cell r="AJ226">
            <v>28</v>
          </cell>
          <cell r="AK226">
            <v>18</v>
          </cell>
          <cell r="AL226">
            <v>340</v>
          </cell>
          <cell r="AM226">
            <v>213</v>
          </cell>
        </row>
        <row r="227">
          <cell r="B227" t="str">
            <v>โพธิ์ไทร</v>
          </cell>
          <cell r="C227">
            <v>87</v>
          </cell>
          <cell r="D227">
            <v>87</v>
          </cell>
          <cell r="E227">
            <v>87</v>
          </cell>
          <cell r="F227">
            <v>87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108</v>
          </cell>
          <cell r="L227">
            <v>108</v>
          </cell>
          <cell r="M227">
            <v>79</v>
          </cell>
          <cell r="N227">
            <v>97</v>
          </cell>
          <cell r="O227">
            <v>97</v>
          </cell>
          <cell r="P227">
            <v>83</v>
          </cell>
          <cell r="Q227">
            <v>111</v>
          </cell>
          <cell r="R227">
            <v>7.5392759275477044</v>
          </cell>
          <cell r="S227">
            <v>0</v>
          </cell>
          <cell r="T227">
            <v>11</v>
          </cell>
          <cell r="U227">
            <v>0</v>
          </cell>
          <cell r="V227">
            <v>0</v>
          </cell>
          <cell r="W227">
            <v>86</v>
          </cell>
          <cell r="X227">
            <v>86</v>
          </cell>
          <cell r="Y227">
            <v>58.521999999999998</v>
          </cell>
          <cell r="Z227">
            <v>62.067</v>
          </cell>
          <cell r="AA227">
            <v>680</v>
          </cell>
          <cell r="AB227">
            <v>722</v>
          </cell>
          <cell r="AC227">
            <v>246</v>
          </cell>
          <cell r="AD227">
            <v>246</v>
          </cell>
          <cell r="AE227">
            <v>0</v>
          </cell>
          <cell r="AF227">
            <v>0</v>
          </cell>
          <cell r="AG227">
            <v>189</v>
          </cell>
          <cell r="AH227">
            <v>50</v>
          </cell>
          <cell r="AI227">
            <v>239</v>
          </cell>
          <cell r="AJ227">
            <v>100</v>
          </cell>
          <cell r="AK227">
            <v>135</v>
          </cell>
          <cell r="AL227">
            <v>530</v>
          </cell>
          <cell r="AM227">
            <v>563</v>
          </cell>
        </row>
        <row r="228">
          <cell r="B228" t="str">
            <v>ทุ่งศรีอุดม</v>
          </cell>
          <cell r="C228">
            <v>8</v>
          </cell>
          <cell r="D228">
            <v>8</v>
          </cell>
          <cell r="E228">
            <v>8</v>
          </cell>
          <cell r="F228">
            <v>8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 t="str">
            <v>-</v>
          </cell>
          <cell r="AB228" t="str">
            <v>-</v>
          </cell>
          <cell r="AC228">
            <v>13</v>
          </cell>
          <cell r="AD228">
            <v>13</v>
          </cell>
          <cell r="AE228">
            <v>0</v>
          </cell>
          <cell r="AF228">
            <v>0</v>
          </cell>
          <cell r="AG228">
            <v>13</v>
          </cell>
          <cell r="AH228">
            <v>0</v>
          </cell>
          <cell r="AI228">
            <v>13</v>
          </cell>
          <cell r="AJ228">
            <v>5</v>
          </cell>
          <cell r="AK228">
            <v>3</v>
          </cell>
          <cell r="AL228">
            <v>347</v>
          </cell>
          <cell r="AM228">
            <v>218</v>
          </cell>
        </row>
        <row r="229">
          <cell r="B229" t="str">
            <v>น้ำขุ่น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 t="str">
            <v/>
          </cell>
          <cell r="J229" t="str">
            <v/>
          </cell>
          <cell r="K229">
            <v>20</v>
          </cell>
          <cell r="L229">
            <v>20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 t="str">
            <v>-</v>
          </cell>
          <cell r="AB229" t="str">
            <v>-</v>
          </cell>
          <cell r="AC229">
            <v>30</v>
          </cell>
          <cell r="AD229">
            <v>30</v>
          </cell>
          <cell r="AE229">
            <v>0</v>
          </cell>
          <cell r="AF229">
            <v>0</v>
          </cell>
          <cell r="AG229">
            <v>20</v>
          </cell>
          <cell r="AH229">
            <v>10</v>
          </cell>
          <cell r="AI229">
            <v>30</v>
          </cell>
          <cell r="AJ229">
            <v>18</v>
          </cell>
          <cell r="AK229">
            <v>17</v>
          </cell>
          <cell r="AL229">
            <v>903</v>
          </cell>
          <cell r="AM229">
            <v>567</v>
          </cell>
        </row>
        <row r="230">
          <cell r="B230" t="str">
            <v>ศรีสะเกษ</v>
          </cell>
          <cell r="C230">
            <v>373</v>
          </cell>
          <cell r="D230">
            <v>374</v>
          </cell>
          <cell r="E230">
            <v>162</v>
          </cell>
          <cell r="F230">
            <v>163</v>
          </cell>
          <cell r="G230">
            <v>1255.48</v>
          </cell>
          <cell r="H230">
            <v>2</v>
          </cell>
          <cell r="I230">
            <v>7750</v>
          </cell>
          <cell r="J230">
            <v>12</v>
          </cell>
          <cell r="K230">
            <v>207</v>
          </cell>
          <cell r="L230">
            <v>207</v>
          </cell>
          <cell r="M230">
            <v>387</v>
          </cell>
          <cell r="N230">
            <v>458</v>
          </cell>
          <cell r="O230">
            <v>457</v>
          </cell>
          <cell r="P230">
            <v>50</v>
          </cell>
          <cell r="Q230">
            <v>1055</v>
          </cell>
          <cell r="R230">
            <v>66.754870694050467</v>
          </cell>
          <cell r="S230">
            <v>5</v>
          </cell>
          <cell r="T230">
            <v>0</v>
          </cell>
          <cell r="U230">
            <v>6</v>
          </cell>
          <cell r="V230">
            <v>3</v>
          </cell>
          <cell r="W230">
            <v>415</v>
          </cell>
          <cell r="X230">
            <v>409</v>
          </cell>
          <cell r="Y230">
            <v>295.65000000000003</v>
          </cell>
          <cell r="Z230">
            <v>96.13</v>
          </cell>
          <cell r="AA230">
            <v>712</v>
          </cell>
          <cell r="AB230">
            <v>235</v>
          </cell>
          <cell r="AC230">
            <v>1203</v>
          </cell>
          <cell r="AD230">
            <v>1199</v>
          </cell>
          <cell r="AE230">
            <v>7</v>
          </cell>
          <cell r="AF230">
            <v>11</v>
          </cell>
          <cell r="AG230">
            <v>1189</v>
          </cell>
          <cell r="AH230">
            <v>14</v>
          </cell>
          <cell r="AI230">
            <v>1192</v>
          </cell>
          <cell r="AJ230">
            <v>862</v>
          </cell>
          <cell r="AK230">
            <v>286</v>
          </cell>
          <cell r="AL230">
            <v>725</v>
          </cell>
          <cell r="AM230">
            <v>240</v>
          </cell>
        </row>
        <row r="231">
          <cell r="B231" t="str">
            <v>กันทรลักษ์</v>
          </cell>
          <cell r="C231">
            <v>45</v>
          </cell>
          <cell r="D231">
            <v>55</v>
          </cell>
          <cell r="E231">
            <v>0</v>
          </cell>
          <cell r="F231">
            <v>10</v>
          </cell>
          <cell r="G231">
            <v>0</v>
          </cell>
          <cell r="H231">
            <v>2</v>
          </cell>
          <cell r="I231" t="str">
            <v/>
          </cell>
          <cell r="J231">
            <v>200</v>
          </cell>
          <cell r="K231">
            <v>125</v>
          </cell>
          <cell r="L231">
            <v>125</v>
          </cell>
          <cell r="M231">
            <v>343</v>
          </cell>
          <cell r="N231">
            <v>407</v>
          </cell>
          <cell r="O231">
            <v>407</v>
          </cell>
          <cell r="P231">
            <v>0</v>
          </cell>
          <cell r="Q231">
            <v>1005</v>
          </cell>
          <cell r="R231">
            <v>74.964590132024014</v>
          </cell>
          <cell r="S231">
            <v>0</v>
          </cell>
          <cell r="T231">
            <v>0</v>
          </cell>
          <cell r="U231">
            <v>0</v>
          </cell>
          <cell r="V231">
            <v>2</v>
          </cell>
          <cell r="W231">
            <v>364</v>
          </cell>
          <cell r="X231">
            <v>364</v>
          </cell>
          <cell r="Y231">
            <v>273.35000000000002</v>
          </cell>
          <cell r="Z231">
            <v>82.45</v>
          </cell>
          <cell r="AA231">
            <v>751</v>
          </cell>
          <cell r="AB231">
            <v>227</v>
          </cell>
          <cell r="AC231">
            <v>934</v>
          </cell>
          <cell r="AD231">
            <v>934</v>
          </cell>
          <cell r="AE231">
            <v>0</v>
          </cell>
          <cell r="AF231">
            <v>0</v>
          </cell>
          <cell r="AG231">
            <v>920</v>
          </cell>
          <cell r="AH231">
            <v>14</v>
          </cell>
          <cell r="AI231">
            <v>934</v>
          </cell>
          <cell r="AJ231">
            <v>731</v>
          </cell>
          <cell r="AK231">
            <v>212</v>
          </cell>
          <cell r="AL231">
            <v>795</v>
          </cell>
          <cell r="AM231">
            <v>227</v>
          </cell>
        </row>
        <row r="232">
          <cell r="B232" t="str">
            <v>กันทรารมย์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 t="str">
            <v/>
          </cell>
          <cell r="J232" t="str">
            <v/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 t="str">
            <v>-</v>
          </cell>
          <cell r="AB232" t="str">
            <v>-</v>
          </cell>
          <cell r="AC232">
            <v>60</v>
          </cell>
          <cell r="AD232">
            <v>60</v>
          </cell>
          <cell r="AE232">
            <v>0</v>
          </cell>
          <cell r="AF232">
            <v>0</v>
          </cell>
          <cell r="AG232">
            <v>60</v>
          </cell>
          <cell r="AH232">
            <v>0</v>
          </cell>
          <cell r="AI232">
            <v>60</v>
          </cell>
          <cell r="AJ232">
            <v>26</v>
          </cell>
          <cell r="AK232">
            <v>8</v>
          </cell>
          <cell r="AL232">
            <v>425</v>
          </cell>
          <cell r="AM232">
            <v>140</v>
          </cell>
        </row>
        <row r="233">
          <cell r="B233" t="str">
            <v>ขุขันธ์</v>
          </cell>
          <cell r="C233">
            <v>75</v>
          </cell>
          <cell r="D233">
            <v>75</v>
          </cell>
          <cell r="E233">
            <v>30</v>
          </cell>
          <cell r="F233">
            <v>30</v>
          </cell>
          <cell r="G233">
            <v>9</v>
          </cell>
          <cell r="H233">
            <v>0</v>
          </cell>
          <cell r="I233">
            <v>300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 t="str">
            <v>-</v>
          </cell>
          <cell r="AB233" t="str">
            <v>-</v>
          </cell>
          <cell r="AC233">
            <v>30</v>
          </cell>
          <cell r="AD233">
            <v>30</v>
          </cell>
          <cell r="AE233">
            <v>0</v>
          </cell>
          <cell r="AF233">
            <v>0</v>
          </cell>
          <cell r="AG233">
            <v>30</v>
          </cell>
          <cell r="AH233">
            <v>0</v>
          </cell>
          <cell r="AI233">
            <v>30</v>
          </cell>
          <cell r="AJ233">
            <v>14</v>
          </cell>
          <cell r="AK233">
            <v>5</v>
          </cell>
          <cell r="AL233">
            <v>455</v>
          </cell>
          <cell r="AM233">
            <v>150</v>
          </cell>
        </row>
        <row r="234">
          <cell r="B234" t="str">
            <v>ขุนหาญ</v>
          </cell>
          <cell r="C234">
            <v>244</v>
          </cell>
          <cell r="D234">
            <v>244</v>
          </cell>
          <cell r="E234">
            <v>123</v>
          </cell>
          <cell r="F234">
            <v>123</v>
          </cell>
          <cell r="G234">
            <v>1245</v>
          </cell>
          <cell r="H234">
            <v>0</v>
          </cell>
          <cell r="I234">
            <v>10122</v>
          </cell>
          <cell r="J234">
            <v>0</v>
          </cell>
          <cell r="K234">
            <v>33</v>
          </cell>
          <cell r="L234">
            <v>33</v>
          </cell>
          <cell r="M234">
            <v>29</v>
          </cell>
          <cell r="N234">
            <v>12</v>
          </cell>
          <cell r="O234">
            <v>11</v>
          </cell>
          <cell r="P234">
            <v>11</v>
          </cell>
          <cell r="Q234">
            <v>11</v>
          </cell>
          <cell r="R234">
            <v>0</v>
          </cell>
          <cell r="S234">
            <v>0</v>
          </cell>
          <cell r="T234">
            <v>0</v>
          </cell>
          <cell r="U234">
            <v>1</v>
          </cell>
          <cell r="V234">
            <v>0</v>
          </cell>
          <cell r="W234">
            <v>12</v>
          </cell>
          <cell r="X234">
            <v>11</v>
          </cell>
          <cell r="Y234">
            <v>12.7</v>
          </cell>
          <cell r="Z234">
            <v>10.6</v>
          </cell>
          <cell r="AA234">
            <v>1058</v>
          </cell>
          <cell r="AB234">
            <v>964</v>
          </cell>
          <cell r="AC234">
            <v>129</v>
          </cell>
          <cell r="AD234">
            <v>125</v>
          </cell>
          <cell r="AE234">
            <v>2</v>
          </cell>
          <cell r="AF234">
            <v>6</v>
          </cell>
          <cell r="AG234">
            <v>129</v>
          </cell>
          <cell r="AH234">
            <v>0</v>
          </cell>
          <cell r="AI234">
            <v>123</v>
          </cell>
          <cell r="AJ234">
            <v>63</v>
          </cell>
          <cell r="AK234">
            <v>55</v>
          </cell>
          <cell r="AL234">
            <v>489</v>
          </cell>
          <cell r="AM234">
            <v>446</v>
          </cell>
        </row>
        <row r="235">
          <cell r="B235" t="str">
            <v>ศรีรัตนะ</v>
          </cell>
          <cell r="C235">
            <v>2</v>
          </cell>
          <cell r="D235">
            <v>0</v>
          </cell>
          <cell r="E235">
            <v>2</v>
          </cell>
          <cell r="F235">
            <v>0</v>
          </cell>
          <cell r="G235">
            <v>1.48</v>
          </cell>
          <cell r="H235">
            <v>0</v>
          </cell>
          <cell r="I235">
            <v>740</v>
          </cell>
          <cell r="J235" t="str">
            <v/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 t="str">
            <v>-</v>
          </cell>
          <cell r="AB235" t="str">
            <v>-</v>
          </cell>
          <cell r="AC235">
            <v>19</v>
          </cell>
          <cell r="AD235">
            <v>19</v>
          </cell>
          <cell r="AE235">
            <v>0</v>
          </cell>
          <cell r="AF235">
            <v>0</v>
          </cell>
          <cell r="AG235">
            <v>19</v>
          </cell>
          <cell r="AH235">
            <v>0</v>
          </cell>
          <cell r="AI235">
            <v>19</v>
          </cell>
          <cell r="AJ235">
            <v>10</v>
          </cell>
          <cell r="AK235">
            <v>3</v>
          </cell>
          <cell r="AL235">
            <v>502</v>
          </cell>
          <cell r="AM235">
            <v>166</v>
          </cell>
        </row>
        <row r="236">
          <cell r="B236" t="str">
            <v>น้ำเกลี้ยง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 t="str">
            <v/>
          </cell>
          <cell r="J236" t="str">
            <v/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 t="str">
            <v>-</v>
          </cell>
          <cell r="AB236" t="str">
            <v>-</v>
          </cell>
          <cell r="AC236">
            <v>6</v>
          </cell>
          <cell r="AD236">
            <v>6</v>
          </cell>
          <cell r="AE236">
            <v>0</v>
          </cell>
          <cell r="AF236">
            <v>0</v>
          </cell>
          <cell r="AG236">
            <v>6</v>
          </cell>
          <cell r="AH236">
            <v>0</v>
          </cell>
          <cell r="AI236">
            <v>6</v>
          </cell>
          <cell r="AJ236">
            <v>3</v>
          </cell>
          <cell r="AK236">
            <v>1</v>
          </cell>
          <cell r="AL236">
            <v>449</v>
          </cell>
          <cell r="AM236">
            <v>148</v>
          </cell>
        </row>
        <row r="237">
          <cell r="B237" t="str">
            <v>ภูสิงห์</v>
          </cell>
          <cell r="C237">
            <v>7</v>
          </cell>
          <cell r="D237">
            <v>0</v>
          </cell>
          <cell r="E237">
            <v>7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 t="str">
            <v/>
          </cell>
          <cell r="K237">
            <v>49</v>
          </cell>
          <cell r="L237">
            <v>49</v>
          </cell>
          <cell r="M237">
            <v>15</v>
          </cell>
          <cell r="N237">
            <v>39</v>
          </cell>
          <cell r="O237">
            <v>39</v>
          </cell>
          <cell r="P237">
            <v>39</v>
          </cell>
          <cell r="Q237">
            <v>39</v>
          </cell>
          <cell r="R237">
            <v>0</v>
          </cell>
          <cell r="S237">
            <v>5</v>
          </cell>
          <cell r="T237">
            <v>0</v>
          </cell>
          <cell r="U237">
            <v>5</v>
          </cell>
          <cell r="V237">
            <v>1</v>
          </cell>
          <cell r="W237">
            <v>39</v>
          </cell>
          <cell r="X237">
            <v>34</v>
          </cell>
          <cell r="Y237">
            <v>9.6</v>
          </cell>
          <cell r="Z237">
            <v>3.08</v>
          </cell>
          <cell r="AA237">
            <v>246</v>
          </cell>
          <cell r="AB237">
            <v>91</v>
          </cell>
          <cell r="AC237">
            <v>25</v>
          </cell>
          <cell r="AD237">
            <v>25</v>
          </cell>
          <cell r="AE237">
            <v>5</v>
          </cell>
          <cell r="AF237">
            <v>5</v>
          </cell>
          <cell r="AG237">
            <v>25</v>
          </cell>
          <cell r="AH237">
            <v>0</v>
          </cell>
          <cell r="AI237">
            <v>20</v>
          </cell>
          <cell r="AJ237">
            <v>15</v>
          </cell>
          <cell r="AK237">
            <v>2</v>
          </cell>
          <cell r="AL237">
            <v>587</v>
          </cell>
          <cell r="AM237">
            <v>91</v>
          </cell>
        </row>
        <row r="238">
          <cell r="B238" t="str">
            <v>ชัยภูมิ</v>
          </cell>
          <cell r="C238">
            <v>3274</v>
          </cell>
          <cell r="D238">
            <v>3210</v>
          </cell>
          <cell r="E238">
            <v>1777</v>
          </cell>
          <cell r="F238">
            <v>1718</v>
          </cell>
          <cell r="G238">
            <v>3830.5</v>
          </cell>
          <cell r="H238">
            <v>0</v>
          </cell>
          <cell r="I238">
            <v>2156</v>
          </cell>
          <cell r="J238">
            <v>0</v>
          </cell>
          <cell r="K238">
            <v>1344</v>
          </cell>
          <cell r="L238">
            <v>1480</v>
          </cell>
          <cell r="M238">
            <v>784</v>
          </cell>
          <cell r="N238">
            <v>4275</v>
          </cell>
          <cell r="O238">
            <v>4292</v>
          </cell>
          <cell r="P238">
            <v>300</v>
          </cell>
          <cell r="Q238">
            <v>8883</v>
          </cell>
          <cell r="R238">
            <v>53.843609999999998</v>
          </cell>
          <cell r="S238">
            <v>16</v>
          </cell>
          <cell r="T238">
            <v>261</v>
          </cell>
          <cell r="U238">
            <v>0</v>
          </cell>
          <cell r="V238">
            <v>4</v>
          </cell>
          <cell r="W238">
            <v>3527</v>
          </cell>
          <cell r="X238">
            <v>3527</v>
          </cell>
          <cell r="Y238">
            <v>2464.1890000000003</v>
          </cell>
          <cell r="Z238">
            <v>1833.183</v>
          </cell>
          <cell r="AA238">
            <v>699</v>
          </cell>
          <cell r="AB238">
            <v>520</v>
          </cell>
          <cell r="AC238">
            <v>1996.25</v>
          </cell>
          <cell r="AD238">
            <v>1967.25</v>
          </cell>
          <cell r="AE238">
            <v>23</v>
          </cell>
          <cell r="AF238">
            <v>52</v>
          </cell>
          <cell r="AG238">
            <v>1853.5</v>
          </cell>
          <cell r="AH238">
            <v>66.25</v>
          </cell>
          <cell r="AI238">
            <v>1867.75</v>
          </cell>
          <cell r="AJ238">
            <v>698</v>
          </cell>
          <cell r="AK238">
            <v>559</v>
          </cell>
          <cell r="AL238">
            <v>377</v>
          </cell>
          <cell r="AM238">
            <v>299</v>
          </cell>
        </row>
        <row r="239">
          <cell r="B239" t="str">
            <v>เมืองชัยภูมิ</v>
          </cell>
          <cell r="C239">
            <v>997</v>
          </cell>
          <cell r="D239">
            <v>997</v>
          </cell>
          <cell r="E239">
            <v>997</v>
          </cell>
          <cell r="F239">
            <v>997</v>
          </cell>
          <cell r="G239">
            <v>3607.5</v>
          </cell>
          <cell r="H239">
            <v>0</v>
          </cell>
          <cell r="I239">
            <v>3618</v>
          </cell>
          <cell r="J239">
            <v>0</v>
          </cell>
          <cell r="K239">
            <v>655</v>
          </cell>
          <cell r="L239">
            <v>625</v>
          </cell>
          <cell r="M239">
            <v>465</v>
          </cell>
          <cell r="N239">
            <v>3762</v>
          </cell>
          <cell r="O239">
            <v>3764</v>
          </cell>
          <cell r="P239">
            <v>0</v>
          </cell>
          <cell r="Q239">
            <v>8032</v>
          </cell>
          <cell r="R239">
            <v>57.846733436895008</v>
          </cell>
          <cell r="S239">
            <v>2</v>
          </cell>
          <cell r="T239">
            <v>261</v>
          </cell>
          <cell r="U239">
            <v>0</v>
          </cell>
          <cell r="V239">
            <v>0</v>
          </cell>
          <cell r="W239">
            <v>3066</v>
          </cell>
          <cell r="X239">
            <v>3066</v>
          </cell>
          <cell r="Y239">
            <v>2255.7750000000001</v>
          </cell>
          <cell r="Z239">
            <v>1750.375</v>
          </cell>
          <cell r="AA239">
            <v>736</v>
          </cell>
          <cell r="AB239">
            <v>571</v>
          </cell>
          <cell r="AC239">
            <v>612</v>
          </cell>
          <cell r="AD239">
            <v>625</v>
          </cell>
          <cell r="AE239">
            <v>20</v>
          </cell>
          <cell r="AF239">
            <v>7</v>
          </cell>
          <cell r="AG239">
            <v>585</v>
          </cell>
          <cell r="AH239">
            <v>24</v>
          </cell>
          <cell r="AI239">
            <v>602</v>
          </cell>
          <cell r="AJ239">
            <v>215</v>
          </cell>
          <cell r="AK239">
            <v>172</v>
          </cell>
          <cell r="AL239">
            <v>367</v>
          </cell>
          <cell r="AM239">
            <v>285</v>
          </cell>
        </row>
        <row r="240">
          <cell r="B240" t="str">
            <v>เกษตรสมบูรณ์</v>
          </cell>
          <cell r="C240">
            <v>303</v>
          </cell>
          <cell r="D240">
            <v>281</v>
          </cell>
          <cell r="E240">
            <v>301</v>
          </cell>
          <cell r="F240">
            <v>279</v>
          </cell>
          <cell r="G240">
            <v>223</v>
          </cell>
          <cell r="H240">
            <v>0</v>
          </cell>
          <cell r="I240">
            <v>741</v>
          </cell>
          <cell r="J240">
            <v>0</v>
          </cell>
          <cell r="K240">
            <v>30</v>
          </cell>
          <cell r="L240">
            <v>34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 t="str">
            <v>-</v>
          </cell>
          <cell r="AB240" t="str">
            <v>-</v>
          </cell>
          <cell r="AC240">
            <v>334</v>
          </cell>
          <cell r="AD240">
            <v>334</v>
          </cell>
          <cell r="AE240">
            <v>0</v>
          </cell>
          <cell r="AF240">
            <v>0</v>
          </cell>
          <cell r="AG240">
            <v>334</v>
          </cell>
          <cell r="AH240">
            <v>0</v>
          </cell>
          <cell r="AI240">
            <v>334</v>
          </cell>
          <cell r="AJ240">
            <v>158</v>
          </cell>
          <cell r="AK240">
            <v>118</v>
          </cell>
          <cell r="AL240">
            <v>473</v>
          </cell>
          <cell r="AM240">
            <v>352</v>
          </cell>
        </row>
        <row r="241">
          <cell r="B241" t="str">
            <v>แก้งคร้อ</v>
          </cell>
          <cell r="C241">
            <v>211</v>
          </cell>
          <cell r="D241">
            <v>211</v>
          </cell>
          <cell r="E241">
            <v>50</v>
          </cell>
          <cell r="F241">
            <v>50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185</v>
          </cell>
          <cell r="L241">
            <v>297</v>
          </cell>
          <cell r="M241">
            <v>79</v>
          </cell>
          <cell r="N241">
            <v>329</v>
          </cell>
          <cell r="O241">
            <v>343</v>
          </cell>
          <cell r="P241">
            <v>300</v>
          </cell>
          <cell r="Q241">
            <v>386</v>
          </cell>
          <cell r="R241">
            <v>6.3258938170252508</v>
          </cell>
          <cell r="S241">
            <v>14</v>
          </cell>
          <cell r="T241">
            <v>0</v>
          </cell>
          <cell r="U241">
            <v>0</v>
          </cell>
          <cell r="V241">
            <v>4</v>
          </cell>
          <cell r="W241">
            <v>329</v>
          </cell>
          <cell r="X241">
            <v>329</v>
          </cell>
          <cell r="Y241">
            <v>175.41399999999999</v>
          </cell>
          <cell r="Z241">
            <v>37.808</v>
          </cell>
          <cell r="AA241">
            <v>533</v>
          </cell>
          <cell r="AB241">
            <v>115</v>
          </cell>
          <cell r="AC241">
            <v>342.25</v>
          </cell>
          <cell r="AD241">
            <v>343.25</v>
          </cell>
          <cell r="AE241">
            <v>1</v>
          </cell>
          <cell r="AF241">
            <v>0</v>
          </cell>
          <cell r="AG241">
            <v>226.5</v>
          </cell>
          <cell r="AH241">
            <v>42.25</v>
          </cell>
          <cell r="AI241">
            <v>268.75</v>
          </cell>
          <cell r="AJ241">
            <v>65</v>
          </cell>
          <cell r="AK241">
            <v>59</v>
          </cell>
          <cell r="AL241">
            <v>288</v>
          </cell>
          <cell r="AM241">
            <v>221</v>
          </cell>
        </row>
        <row r="242">
          <cell r="B242" t="str">
            <v>คอนสาร</v>
          </cell>
          <cell r="C242">
            <v>30</v>
          </cell>
          <cell r="D242">
            <v>30</v>
          </cell>
          <cell r="E242">
            <v>5</v>
          </cell>
          <cell r="F242">
            <v>5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21</v>
          </cell>
          <cell r="L242">
            <v>27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 t="str">
            <v>-</v>
          </cell>
          <cell r="AB242" t="str">
            <v>-</v>
          </cell>
          <cell r="AC242">
            <v>26</v>
          </cell>
          <cell r="AD242">
            <v>26</v>
          </cell>
          <cell r="AE242">
            <v>0</v>
          </cell>
          <cell r="AF242">
            <v>0</v>
          </cell>
          <cell r="AG242">
            <v>26</v>
          </cell>
          <cell r="AH242">
            <v>0</v>
          </cell>
          <cell r="AI242">
            <v>26</v>
          </cell>
          <cell r="AJ242">
            <v>7</v>
          </cell>
          <cell r="AK242">
            <v>5</v>
          </cell>
          <cell r="AL242">
            <v>284</v>
          </cell>
          <cell r="AM242">
            <v>211</v>
          </cell>
        </row>
        <row r="243">
          <cell r="B243" t="str">
            <v>หนองบัวแดง</v>
          </cell>
          <cell r="C243">
            <v>134</v>
          </cell>
          <cell r="D243">
            <v>104</v>
          </cell>
          <cell r="E243">
            <v>129</v>
          </cell>
          <cell r="F243">
            <v>99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50</v>
          </cell>
          <cell r="L243">
            <v>99</v>
          </cell>
          <cell r="M243">
            <v>54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 t="str">
            <v>-</v>
          </cell>
          <cell r="AB243" t="str">
            <v>-</v>
          </cell>
          <cell r="AC243">
            <v>138</v>
          </cell>
          <cell r="AD243">
            <v>140</v>
          </cell>
          <cell r="AE243">
            <v>2</v>
          </cell>
          <cell r="AF243">
            <v>0</v>
          </cell>
          <cell r="AG243">
            <v>138</v>
          </cell>
          <cell r="AH243">
            <v>0</v>
          </cell>
          <cell r="AI243">
            <v>138</v>
          </cell>
          <cell r="AJ243">
            <v>19</v>
          </cell>
          <cell r="AK243">
            <v>17</v>
          </cell>
          <cell r="AL243">
            <v>136</v>
          </cell>
          <cell r="AM243">
            <v>126</v>
          </cell>
        </row>
        <row r="244">
          <cell r="B244" t="str">
            <v>เทพสถิต</v>
          </cell>
          <cell r="C244">
            <v>1283</v>
          </cell>
          <cell r="D244">
            <v>1283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 t="str">
            <v/>
          </cell>
          <cell r="J244" t="str">
            <v/>
          </cell>
          <cell r="K244">
            <v>261</v>
          </cell>
          <cell r="L244">
            <v>265</v>
          </cell>
          <cell r="M244">
            <v>67</v>
          </cell>
          <cell r="N244">
            <v>184</v>
          </cell>
          <cell r="O244">
            <v>185</v>
          </cell>
          <cell r="P244">
            <v>0</v>
          </cell>
          <cell r="Q244">
            <v>465</v>
          </cell>
          <cell r="R244">
            <v>77.339241034380748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132</v>
          </cell>
          <cell r="X244">
            <v>132</v>
          </cell>
          <cell r="Y244">
            <v>33</v>
          </cell>
          <cell r="Z244">
            <v>45</v>
          </cell>
          <cell r="AA244">
            <v>250</v>
          </cell>
          <cell r="AB244">
            <v>341</v>
          </cell>
          <cell r="AC244">
            <v>230</v>
          </cell>
          <cell r="AD244">
            <v>185</v>
          </cell>
          <cell r="AE244">
            <v>0</v>
          </cell>
          <cell r="AF244">
            <v>45</v>
          </cell>
          <cell r="AG244">
            <v>230</v>
          </cell>
          <cell r="AH244">
            <v>0</v>
          </cell>
          <cell r="AI244">
            <v>185</v>
          </cell>
          <cell r="AJ244">
            <v>92</v>
          </cell>
          <cell r="AK244">
            <v>82</v>
          </cell>
          <cell r="AL244">
            <v>398</v>
          </cell>
          <cell r="AM244">
            <v>443</v>
          </cell>
        </row>
        <row r="245">
          <cell r="B245" t="str">
            <v>หนองบัวระเหว</v>
          </cell>
          <cell r="C245">
            <v>21</v>
          </cell>
          <cell r="D245">
            <v>21</v>
          </cell>
          <cell r="E245">
            <v>5</v>
          </cell>
          <cell r="F245">
            <v>5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19</v>
          </cell>
          <cell r="L245">
            <v>23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 t="str">
            <v>-</v>
          </cell>
          <cell r="AB245" t="str">
            <v>-</v>
          </cell>
          <cell r="AC245">
            <v>65</v>
          </cell>
          <cell r="AD245">
            <v>65</v>
          </cell>
          <cell r="AE245">
            <v>0</v>
          </cell>
          <cell r="AF245">
            <v>0</v>
          </cell>
          <cell r="AG245">
            <v>65</v>
          </cell>
          <cell r="AH245">
            <v>0</v>
          </cell>
          <cell r="AI245">
            <v>65</v>
          </cell>
          <cell r="AJ245">
            <v>20</v>
          </cell>
          <cell r="AK245">
            <v>15</v>
          </cell>
          <cell r="AL245">
            <v>305</v>
          </cell>
          <cell r="AM245">
            <v>227</v>
          </cell>
        </row>
        <row r="246">
          <cell r="B246" t="str">
            <v>ภักดีชุมพล</v>
          </cell>
          <cell r="C246">
            <v>288</v>
          </cell>
          <cell r="D246">
            <v>283</v>
          </cell>
          <cell r="E246">
            <v>283</v>
          </cell>
          <cell r="F246">
            <v>283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99</v>
          </cell>
          <cell r="L246">
            <v>86</v>
          </cell>
          <cell r="M246">
            <v>119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 t="str">
            <v>-</v>
          </cell>
          <cell r="AB246" t="str">
            <v>-</v>
          </cell>
          <cell r="AC246">
            <v>249</v>
          </cell>
          <cell r="AD246">
            <v>249</v>
          </cell>
          <cell r="AE246">
            <v>0</v>
          </cell>
          <cell r="AF246">
            <v>0</v>
          </cell>
          <cell r="AG246">
            <v>249</v>
          </cell>
          <cell r="AH246">
            <v>0</v>
          </cell>
          <cell r="AI246">
            <v>249</v>
          </cell>
          <cell r="AJ246">
            <v>122</v>
          </cell>
          <cell r="AK246">
            <v>91</v>
          </cell>
          <cell r="AL246">
            <v>489</v>
          </cell>
          <cell r="AM246">
            <v>364</v>
          </cell>
        </row>
        <row r="247">
          <cell r="B247" t="str">
            <v>นครราชสีมา</v>
          </cell>
          <cell r="C247">
            <v>3002</v>
          </cell>
          <cell r="D247">
            <v>2941</v>
          </cell>
          <cell r="E247">
            <v>1644</v>
          </cell>
          <cell r="F247">
            <v>1643</v>
          </cell>
          <cell r="G247">
            <v>161.80000000000001</v>
          </cell>
          <cell r="H247">
            <v>0</v>
          </cell>
          <cell r="I247">
            <v>98</v>
          </cell>
          <cell r="J247">
            <v>0</v>
          </cell>
          <cell r="K247">
            <v>1462</v>
          </cell>
          <cell r="L247">
            <v>1905</v>
          </cell>
          <cell r="M247">
            <v>1861</v>
          </cell>
          <cell r="N247">
            <v>2219</v>
          </cell>
          <cell r="O247">
            <v>2414</v>
          </cell>
          <cell r="P247">
            <v>1759</v>
          </cell>
          <cell r="Q247">
            <v>3541</v>
          </cell>
          <cell r="R247">
            <v>3.4517699999999998</v>
          </cell>
          <cell r="S247">
            <v>195</v>
          </cell>
          <cell r="T247">
            <v>0</v>
          </cell>
          <cell r="U247">
            <v>0</v>
          </cell>
          <cell r="V247">
            <v>46</v>
          </cell>
          <cell r="W247">
            <v>1751</v>
          </cell>
          <cell r="X247">
            <v>1881</v>
          </cell>
          <cell r="Y247">
            <v>998.24599999999987</v>
          </cell>
          <cell r="Z247">
            <v>865.81700000000012</v>
          </cell>
          <cell r="AA247">
            <v>570</v>
          </cell>
          <cell r="AB247">
            <v>460</v>
          </cell>
          <cell r="AC247">
            <v>1753</v>
          </cell>
          <cell r="AD247">
            <v>1883</v>
          </cell>
          <cell r="AE247">
            <v>134</v>
          </cell>
          <cell r="AF247">
            <v>4</v>
          </cell>
          <cell r="AG247">
            <v>1463</v>
          </cell>
          <cell r="AH247">
            <v>44</v>
          </cell>
          <cell r="AI247">
            <v>1503</v>
          </cell>
          <cell r="AJ247">
            <v>593</v>
          </cell>
          <cell r="AK247">
            <v>648</v>
          </cell>
          <cell r="AL247">
            <v>405</v>
          </cell>
          <cell r="AM247">
            <v>431</v>
          </cell>
        </row>
        <row r="248">
          <cell r="B248" t="str">
            <v>ครบุรี</v>
          </cell>
          <cell r="C248">
            <v>60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 t="str">
            <v/>
          </cell>
          <cell r="J248" t="str">
            <v/>
          </cell>
          <cell r="K248">
            <v>116</v>
          </cell>
          <cell r="L248">
            <v>194</v>
          </cell>
          <cell r="M248">
            <v>94</v>
          </cell>
          <cell r="N248">
            <v>230</v>
          </cell>
          <cell r="O248">
            <v>230</v>
          </cell>
          <cell r="P248">
            <v>230</v>
          </cell>
          <cell r="Q248">
            <v>230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3</v>
          </cell>
          <cell r="W248">
            <v>230</v>
          </cell>
          <cell r="X248">
            <v>230</v>
          </cell>
          <cell r="Y248">
            <v>200</v>
          </cell>
          <cell r="Z248">
            <v>400</v>
          </cell>
          <cell r="AA248">
            <v>870</v>
          </cell>
          <cell r="AB248">
            <v>1739</v>
          </cell>
          <cell r="AC248">
            <v>156</v>
          </cell>
          <cell r="AD248">
            <v>195</v>
          </cell>
          <cell r="AE248">
            <v>39</v>
          </cell>
          <cell r="AF248">
            <v>0</v>
          </cell>
          <cell r="AG248">
            <v>123</v>
          </cell>
          <cell r="AH248">
            <v>0</v>
          </cell>
          <cell r="AI248">
            <v>123</v>
          </cell>
          <cell r="AJ248">
            <v>42</v>
          </cell>
          <cell r="AK248">
            <v>85</v>
          </cell>
          <cell r="AL248">
            <v>344</v>
          </cell>
          <cell r="AM248">
            <v>688</v>
          </cell>
        </row>
        <row r="249">
          <cell r="B249" t="str">
            <v>ปากช่อง</v>
          </cell>
          <cell r="C249">
            <v>797</v>
          </cell>
          <cell r="D249">
            <v>797</v>
          </cell>
          <cell r="E249">
            <v>550</v>
          </cell>
          <cell r="F249">
            <v>550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550</v>
          </cell>
          <cell r="L249">
            <v>577</v>
          </cell>
          <cell r="M249">
            <v>346</v>
          </cell>
          <cell r="N249">
            <v>676</v>
          </cell>
          <cell r="O249">
            <v>676</v>
          </cell>
          <cell r="P249">
            <v>606</v>
          </cell>
          <cell r="Q249">
            <v>746</v>
          </cell>
          <cell r="R249">
            <v>5.2859277092667307</v>
          </cell>
          <cell r="S249">
            <v>0</v>
          </cell>
          <cell r="T249">
            <v>0</v>
          </cell>
          <cell r="U249">
            <v>0</v>
          </cell>
          <cell r="V249">
            <v>40</v>
          </cell>
          <cell r="W249">
            <v>676</v>
          </cell>
          <cell r="X249">
            <v>676</v>
          </cell>
          <cell r="Y249">
            <v>83.95</v>
          </cell>
          <cell r="Z249">
            <v>187.45</v>
          </cell>
          <cell r="AA249">
            <v>124</v>
          </cell>
          <cell r="AB249">
            <v>277</v>
          </cell>
          <cell r="AC249">
            <v>572</v>
          </cell>
          <cell r="AD249">
            <v>576</v>
          </cell>
          <cell r="AE249">
            <v>4</v>
          </cell>
          <cell r="AF249">
            <v>0</v>
          </cell>
          <cell r="AG249">
            <v>438</v>
          </cell>
          <cell r="AH249">
            <v>0</v>
          </cell>
          <cell r="AI249">
            <v>438</v>
          </cell>
          <cell r="AJ249">
            <v>134</v>
          </cell>
          <cell r="AK249">
            <v>201</v>
          </cell>
          <cell r="AL249">
            <v>307</v>
          </cell>
          <cell r="AM249">
            <v>460</v>
          </cell>
        </row>
        <row r="250">
          <cell r="B250" t="str">
            <v>สีคิ้ว</v>
          </cell>
          <cell r="C250">
            <v>510</v>
          </cell>
          <cell r="D250">
            <v>510</v>
          </cell>
          <cell r="E250">
            <v>450</v>
          </cell>
          <cell r="F250">
            <v>450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186</v>
          </cell>
          <cell r="L250">
            <v>155</v>
          </cell>
          <cell r="M250">
            <v>140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 t="str">
            <v>-</v>
          </cell>
          <cell r="AB250" t="str">
            <v>-</v>
          </cell>
          <cell r="AC250">
            <v>272</v>
          </cell>
          <cell r="AD250">
            <v>283</v>
          </cell>
          <cell r="AE250">
            <v>11</v>
          </cell>
          <cell r="AF250">
            <v>0</v>
          </cell>
          <cell r="AG250">
            <v>272</v>
          </cell>
          <cell r="AH250">
            <v>0</v>
          </cell>
          <cell r="AI250">
            <v>272</v>
          </cell>
          <cell r="AJ250">
            <v>150</v>
          </cell>
          <cell r="AK250">
            <v>121</v>
          </cell>
          <cell r="AL250">
            <v>550</v>
          </cell>
          <cell r="AM250">
            <v>444</v>
          </cell>
        </row>
        <row r="251">
          <cell r="B251" t="str">
            <v>สูงเนิน</v>
          </cell>
          <cell r="C251">
            <v>72</v>
          </cell>
          <cell r="D251">
            <v>71</v>
          </cell>
          <cell r="E251">
            <v>39</v>
          </cell>
          <cell r="F251">
            <v>38</v>
          </cell>
          <cell r="G251">
            <v>3.8</v>
          </cell>
          <cell r="H251">
            <v>0</v>
          </cell>
          <cell r="I251">
            <v>97</v>
          </cell>
          <cell r="J251">
            <v>0</v>
          </cell>
          <cell r="K251">
            <v>75</v>
          </cell>
          <cell r="L251">
            <v>76</v>
          </cell>
          <cell r="M251">
            <v>66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 t="str">
            <v>-</v>
          </cell>
          <cell r="AB251" t="str">
            <v>-</v>
          </cell>
          <cell r="AC251">
            <v>30</v>
          </cell>
          <cell r="AD251">
            <v>30</v>
          </cell>
          <cell r="AE251">
            <v>0</v>
          </cell>
          <cell r="AF251">
            <v>0</v>
          </cell>
          <cell r="AG251">
            <v>30</v>
          </cell>
          <cell r="AH251">
            <v>0</v>
          </cell>
          <cell r="AI251">
            <v>30</v>
          </cell>
          <cell r="AJ251">
            <v>11</v>
          </cell>
          <cell r="AK251">
            <v>9</v>
          </cell>
          <cell r="AL251">
            <v>376</v>
          </cell>
          <cell r="AM251">
            <v>303</v>
          </cell>
        </row>
        <row r="252">
          <cell r="B252" t="str">
            <v>เสิงสาง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 t="str">
            <v/>
          </cell>
          <cell r="J252" t="str">
            <v/>
          </cell>
          <cell r="K252">
            <v>4</v>
          </cell>
          <cell r="L252">
            <v>191</v>
          </cell>
          <cell r="M252">
            <v>0</v>
          </cell>
          <cell r="N252">
            <v>728</v>
          </cell>
          <cell r="O252">
            <v>923</v>
          </cell>
          <cell r="P252">
            <v>923</v>
          </cell>
          <cell r="Q252">
            <v>923</v>
          </cell>
          <cell r="R252">
            <v>0</v>
          </cell>
          <cell r="S252">
            <v>195</v>
          </cell>
          <cell r="T252">
            <v>0</v>
          </cell>
          <cell r="U252">
            <v>0</v>
          </cell>
          <cell r="V252">
            <v>3</v>
          </cell>
          <cell r="W252">
            <v>260</v>
          </cell>
          <cell r="X252">
            <v>390</v>
          </cell>
          <cell r="Y252">
            <v>455.42899999999997</v>
          </cell>
          <cell r="Z252">
            <v>76.7</v>
          </cell>
          <cell r="AA252">
            <v>1752</v>
          </cell>
          <cell r="AB252">
            <v>197</v>
          </cell>
          <cell r="AC252">
            <v>336</v>
          </cell>
          <cell r="AD252">
            <v>368</v>
          </cell>
          <cell r="AE252">
            <v>32</v>
          </cell>
          <cell r="AF252">
            <v>0</v>
          </cell>
          <cell r="AG252">
            <v>309</v>
          </cell>
          <cell r="AH252">
            <v>21</v>
          </cell>
          <cell r="AI252">
            <v>330</v>
          </cell>
          <cell r="AJ252">
            <v>95</v>
          </cell>
          <cell r="AK252">
            <v>98</v>
          </cell>
          <cell r="AL252">
            <v>306</v>
          </cell>
          <cell r="AM252">
            <v>297</v>
          </cell>
        </row>
        <row r="253">
          <cell r="B253" t="str">
            <v>วังน้ำเขียว</v>
          </cell>
          <cell r="C253">
            <v>1171</v>
          </cell>
          <cell r="D253">
            <v>1171</v>
          </cell>
          <cell r="E253">
            <v>220</v>
          </cell>
          <cell r="F253">
            <v>220</v>
          </cell>
          <cell r="G253">
            <v>15</v>
          </cell>
          <cell r="H253">
            <v>0</v>
          </cell>
          <cell r="I253">
            <v>68</v>
          </cell>
          <cell r="J253">
            <v>0</v>
          </cell>
          <cell r="K253">
            <v>451</v>
          </cell>
          <cell r="L253">
            <v>523</v>
          </cell>
          <cell r="M253">
            <v>1215</v>
          </cell>
          <cell r="N253">
            <v>585</v>
          </cell>
          <cell r="O253">
            <v>585</v>
          </cell>
          <cell r="P253">
            <v>0</v>
          </cell>
          <cell r="Q253">
            <v>1642</v>
          </cell>
          <cell r="R253">
            <v>92.188781208040979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585</v>
          </cell>
          <cell r="X253">
            <v>585</v>
          </cell>
          <cell r="Y253">
            <v>258.86700000000002</v>
          </cell>
          <cell r="Z253">
            <v>201.667</v>
          </cell>
          <cell r="AA253">
            <v>443</v>
          </cell>
          <cell r="AB253">
            <v>345</v>
          </cell>
          <cell r="AC253">
            <v>358</v>
          </cell>
          <cell r="AD253">
            <v>384</v>
          </cell>
          <cell r="AE253">
            <v>30</v>
          </cell>
          <cell r="AF253">
            <v>4</v>
          </cell>
          <cell r="AG253">
            <v>291</v>
          </cell>
          <cell r="AH253">
            <v>23</v>
          </cell>
          <cell r="AI253">
            <v>310</v>
          </cell>
          <cell r="AJ253">
            <v>161</v>
          </cell>
          <cell r="AK253">
            <v>134</v>
          </cell>
          <cell r="AL253">
            <v>553</v>
          </cell>
          <cell r="AM253">
            <v>431</v>
          </cell>
        </row>
        <row r="254">
          <cell r="B254" t="str">
            <v>สุพรรณบุรี</v>
          </cell>
          <cell r="C254">
            <v>596</v>
          </cell>
          <cell r="D254">
            <v>558</v>
          </cell>
          <cell r="E254">
            <v>558</v>
          </cell>
          <cell r="F254">
            <v>520</v>
          </cell>
          <cell r="G254">
            <v>268</v>
          </cell>
          <cell r="H254">
            <v>42.5</v>
          </cell>
          <cell r="I254">
            <v>480</v>
          </cell>
          <cell r="J254">
            <v>82</v>
          </cell>
          <cell r="K254">
            <v>334.7</v>
          </cell>
          <cell r="L254">
            <v>777.25</v>
          </cell>
          <cell r="M254">
            <v>222</v>
          </cell>
          <cell r="N254">
            <v>501</v>
          </cell>
          <cell r="O254">
            <v>496</v>
          </cell>
          <cell r="P254">
            <v>0</v>
          </cell>
          <cell r="Q254">
            <v>1023</v>
          </cell>
          <cell r="R254">
            <v>22.817679999999999</v>
          </cell>
          <cell r="S254">
            <v>0</v>
          </cell>
          <cell r="T254">
            <v>72</v>
          </cell>
          <cell r="U254">
            <v>6</v>
          </cell>
          <cell r="V254">
            <v>1</v>
          </cell>
          <cell r="W254">
            <v>482</v>
          </cell>
          <cell r="X254">
            <v>495</v>
          </cell>
          <cell r="Y254">
            <v>64.295000000000002</v>
          </cell>
          <cell r="Z254">
            <v>310.89999999999998</v>
          </cell>
          <cell r="AA254">
            <v>133</v>
          </cell>
          <cell r="AB254">
            <v>628</v>
          </cell>
          <cell r="AC254">
            <v>573</v>
          </cell>
          <cell r="AD254">
            <v>571</v>
          </cell>
          <cell r="AE254">
            <v>0</v>
          </cell>
          <cell r="AF254">
            <v>2</v>
          </cell>
          <cell r="AG254">
            <v>544</v>
          </cell>
          <cell r="AH254">
            <v>23</v>
          </cell>
          <cell r="AI254">
            <v>565</v>
          </cell>
          <cell r="AJ254">
            <v>436</v>
          </cell>
          <cell r="AK254">
            <v>481</v>
          </cell>
          <cell r="AL254">
            <v>801</v>
          </cell>
          <cell r="AM254">
            <v>851</v>
          </cell>
        </row>
        <row r="255">
          <cell r="B255" t="str">
            <v>อู่ทอง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 t="str">
            <v/>
          </cell>
          <cell r="J255" t="str">
            <v/>
          </cell>
          <cell r="K255">
            <v>28</v>
          </cell>
          <cell r="L255">
            <v>60</v>
          </cell>
          <cell r="M255">
            <v>10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 t="str">
            <v>-</v>
          </cell>
          <cell r="AB255" t="str">
            <v>-</v>
          </cell>
          <cell r="AC255">
            <v>20</v>
          </cell>
          <cell r="AD255">
            <v>20</v>
          </cell>
          <cell r="AE255">
            <v>0</v>
          </cell>
          <cell r="AF255">
            <v>0</v>
          </cell>
          <cell r="AG255">
            <v>7</v>
          </cell>
          <cell r="AH255">
            <v>13</v>
          </cell>
          <cell r="AI255">
            <v>20</v>
          </cell>
          <cell r="AJ255">
            <v>7</v>
          </cell>
          <cell r="AK255">
            <v>30</v>
          </cell>
          <cell r="AL255">
            <v>1020</v>
          </cell>
          <cell r="AM255">
            <v>1515</v>
          </cell>
        </row>
        <row r="256">
          <cell r="B256" t="str">
            <v>ด่านช้าง</v>
          </cell>
          <cell r="C256">
            <v>596</v>
          </cell>
          <cell r="D256">
            <v>558</v>
          </cell>
          <cell r="E256">
            <v>558</v>
          </cell>
          <cell r="F256">
            <v>520</v>
          </cell>
          <cell r="G256">
            <v>268</v>
          </cell>
          <cell r="H256">
            <v>42.5</v>
          </cell>
          <cell r="I256">
            <v>480</v>
          </cell>
          <cell r="J256">
            <v>82</v>
          </cell>
          <cell r="K256">
            <v>264.7</v>
          </cell>
          <cell r="L256">
            <v>672.5</v>
          </cell>
          <cell r="M256">
            <v>212</v>
          </cell>
          <cell r="N256">
            <v>501</v>
          </cell>
          <cell r="O256">
            <v>496</v>
          </cell>
          <cell r="P256">
            <v>0</v>
          </cell>
          <cell r="Q256">
            <v>1023</v>
          </cell>
          <cell r="R256">
            <v>54.225455409700885</v>
          </cell>
          <cell r="S256">
            <v>0</v>
          </cell>
          <cell r="T256">
            <v>72</v>
          </cell>
          <cell r="U256">
            <v>6</v>
          </cell>
          <cell r="V256">
            <v>1</v>
          </cell>
          <cell r="W256">
            <v>482</v>
          </cell>
          <cell r="X256">
            <v>495</v>
          </cell>
          <cell r="Y256">
            <v>64.295000000000002</v>
          </cell>
          <cell r="Z256">
            <v>310.89999999999998</v>
          </cell>
          <cell r="AA256">
            <v>133</v>
          </cell>
          <cell r="AB256">
            <v>628</v>
          </cell>
          <cell r="AC256">
            <v>553</v>
          </cell>
          <cell r="AD256">
            <v>551</v>
          </cell>
          <cell r="AE256">
            <v>0</v>
          </cell>
          <cell r="AF256">
            <v>2</v>
          </cell>
          <cell r="AG256">
            <v>537</v>
          </cell>
          <cell r="AH256">
            <v>10</v>
          </cell>
          <cell r="AI256">
            <v>545</v>
          </cell>
          <cell r="AJ256">
            <v>429</v>
          </cell>
          <cell r="AK256">
            <v>451</v>
          </cell>
          <cell r="AL256">
            <v>799</v>
          </cell>
          <cell r="AM256">
            <v>828</v>
          </cell>
        </row>
        <row r="257">
          <cell r="B257" t="str">
            <v>ฉะเชิงเทรา</v>
          </cell>
          <cell r="C257">
            <v>2771.75</v>
          </cell>
          <cell r="D257">
            <v>2621.75</v>
          </cell>
          <cell r="E257">
            <v>2039.75</v>
          </cell>
          <cell r="F257">
            <v>1889.75</v>
          </cell>
          <cell r="G257">
            <v>236.624</v>
          </cell>
          <cell r="H257">
            <v>171.2</v>
          </cell>
          <cell r="I257">
            <v>116</v>
          </cell>
          <cell r="J257">
            <v>91</v>
          </cell>
          <cell r="K257">
            <v>2214.75</v>
          </cell>
          <cell r="L257">
            <v>2216.25</v>
          </cell>
          <cell r="M257">
            <v>1957</v>
          </cell>
          <cell r="N257">
            <v>7561</v>
          </cell>
          <cell r="O257">
            <v>7548</v>
          </cell>
          <cell r="P257">
            <v>1685</v>
          </cell>
          <cell r="Q257">
            <v>13411</v>
          </cell>
          <cell r="R257">
            <v>28.628889999999998</v>
          </cell>
          <cell r="S257">
            <v>34</v>
          </cell>
          <cell r="T257">
            <v>31</v>
          </cell>
          <cell r="U257">
            <v>47</v>
          </cell>
          <cell r="V257">
            <v>358</v>
          </cell>
          <cell r="W257">
            <v>4447</v>
          </cell>
          <cell r="X257">
            <v>5054</v>
          </cell>
          <cell r="Y257">
            <v>2581.2650000000003</v>
          </cell>
          <cell r="Z257">
            <v>4104.3890000000001</v>
          </cell>
          <cell r="AA257">
            <v>580</v>
          </cell>
          <cell r="AB257">
            <v>812</v>
          </cell>
          <cell r="AC257">
            <v>1737</v>
          </cell>
          <cell r="AD257">
            <v>1734</v>
          </cell>
          <cell r="AE257">
            <v>4</v>
          </cell>
          <cell r="AF257">
            <v>7</v>
          </cell>
          <cell r="AG257">
            <v>1284</v>
          </cell>
          <cell r="AH257">
            <v>433</v>
          </cell>
          <cell r="AI257">
            <v>1710</v>
          </cell>
          <cell r="AJ257">
            <v>848</v>
          </cell>
          <cell r="AK257">
            <v>1442</v>
          </cell>
          <cell r="AL257">
            <v>660</v>
          </cell>
          <cell r="AM257">
            <v>843</v>
          </cell>
        </row>
        <row r="258">
          <cell r="B258" t="str">
            <v>พนมสารคาม</v>
          </cell>
          <cell r="C258">
            <v>30</v>
          </cell>
          <cell r="D258">
            <v>60</v>
          </cell>
          <cell r="E258">
            <v>0</v>
          </cell>
          <cell r="F258">
            <v>30</v>
          </cell>
          <cell r="G258">
            <v>0</v>
          </cell>
          <cell r="H258">
            <v>70</v>
          </cell>
          <cell r="I258" t="str">
            <v/>
          </cell>
          <cell r="J258">
            <v>2333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 t="str">
            <v>-</v>
          </cell>
          <cell r="AB258" t="str">
            <v>-</v>
          </cell>
          <cell r="AC258">
            <v>30</v>
          </cell>
          <cell r="AD258">
            <v>30</v>
          </cell>
          <cell r="AE258">
            <v>0</v>
          </cell>
          <cell r="AF258">
            <v>0</v>
          </cell>
          <cell r="AG258">
            <v>30</v>
          </cell>
          <cell r="AH258">
            <v>0</v>
          </cell>
          <cell r="AI258">
            <v>30</v>
          </cell>
          <cell r="AJ258">
            <v>3</v>
          </cell>
          <cell r="AK258">
            <v>4</v>
          </cell>
          <cell r="AL258">
            <v>100</v>
          </cell>
          <cell r="AM258">
            <v>140</v>
          </cell>
        </row>
        <row r="259">
          <cell r="B259" t="str">
            <v>สนามชัยเขต</v>
          </cell>
          <cell r="C259">
            <v>1412</v>
          </cell>
          <cell r="D259">
            <v>1232</v>
          </cell>
          <cell r="E259">
            <v>1037</v>
          </cell>
          <cell r="F259">
            <v>857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892</v>
          </cell>
          <cell r="L259">
            <v>892</v>
          </cell>
          <cell r="M259">
            <v>618</v>
          </cell>
          <cell r="N259">
            <v>3060</v>
          </cell>
          <cell r="O259">
            <v>3094</v>
          </cell>
          <cell r="P259">
            <v>1337</v>
          </cell>
          <cell r="Q259">
            <v>4851</v>
          </cell>
          <cell r="R259">
            <v>28.980739689276291</v>
          </cell>
          <cell r="S259">
            <v>34</v>
          </cell>
          <cell r="T259">
            <v>21</v>
          </cell>
          <cell r="U259">
            <v>0</v>
          </cell>
          <cell r="V259">
            <v>86</v>
          </cell>
          <cell r="W259">
            <v>1653</v>
          </cell>
          <cell r="X259">
            <v>1879</v>
          </cell>
          <cell r="Y259">
            <v>961.827</v>
          </cell>
          <cell r="Z259">
            <v>1302.1669999999999</v>
          </cell>
          <cell r="AA259">
            <v>582</v>
          </cell>
          <cell r="AB259">
            <v>693</v>
          </cell>
          <cell r="AC259">
            <v>696</v>
          </cell>
          <cell r="AD259">
            <v>700</v>
          </cell>
          <cell r="AE259">
            <v>4</v>
          </cell>
          <cell r="AF259">
            <v>0</v>
          </cell>
          <cell r="AG259">
            <v>367</v>
          </cell>
          <cell r="AH259">
            <v>329</v>
          </cell>
          <cell r="AI259">
            <v>696</v>
          </cell>
          <cell r="AJ259">
            <v>255</v>
          </cell>
          <cell r="AK259">
            <v>561</v>
          </cell>
          <cell r="AL259">
            <v>695</v>
          </cell>
          <cell r="AM259">
            <v>806</v>
          </cell>
        </row>
        <row r="260">
          <cell r="B260" t="str">
            <v>แปลงยาว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 t="str">
            <v/>
          </cell>
          <cell r="J260" t="str">
            <v/>
          </cell>
          <cell r="K260">
            <v>12</v>
          </cell>
          <cell r="L260">
            <v>12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 t="str">
            <v>-</v>
          </cell>
          <cell r="AB260" t="str">
            <v>-</v>
          </cell>
          <cell r="AC260">
            <v>15</v>
          </cell>
          <cell r="AD260">
            <v>15</v>
          </cell>
          <cell r="AE260">
            <v>0</v>
          </cell>
          <cell r="AF260">
            <v>0</v>
          </cell>
          <cell r="AG260">
            <v>15</v>
          </cell>
          <cell r="AH260">
            <v>0</v>
          </cell>
          <cell r="AI260">
            <v>15</v>
          </cell>
          <cell r="AJ260">
            <v>18</v>
          </cell>
          <cell r="AK260">
            <v>21</v>
          </cell>
          <cell r="AL260">
            <v>1176</v>
          </cell>
          <cell r="AM260">
            <v>1408</v>
          </cell>
        </row>
        <row r="261">
          <cell r="B261" t="str">
            <v>ท่าตะเกียบ</v>
          </cell>
          <cell r="C261">
            <v>1329.75</v>
          </cell>
          <cell r="D261">
            <v>1329.75</v>
          </cell>
          <cell r="E261">
            <v>1002.75</v>
          </cell>
          <cell r="F261">
            <v>1002.75</v>
          </cell>
          <cell r="G261">
            <v>236.624</v>
          </cell>
          <cell r="H261">
            <v>101.2</v>
          </cell>
          <cell r="I261">
            <v>236</v>
          </cell>
          <cell r="J261">
            <v>101</v>
          </cell>
          <cell r="K261">
            <v>1310.75</v>
          </cell>
          <cell r="L261">
            <v>1312.25</v>
          </cell>
          <cell r="M261">
            <v>1339</v>
          </cell>
          <cell r="N261">
            <v>4501</v>
          </cell>
          <cell r="O261">
            <v>4454</v>
          </cell>
          <cell r="P261">
            <v>348</v>
          </cell>
          <cell r="Q261">
            <v>8560</v>
          </cell>
          <cell r="R261">
            <v>47.029314889037536</v>
          </cell>
          <cell r="S261">
            <v>0</v>
          </cell>
          <cell r="T261">
            <v>10</v>
          </cell>
          <cell r="U261">
            <v>47</v>
          </cell>
          <cell r="V261">
            <v>272</v>
          </cell>
          <cell r="W261">
            <v>2794</v>
          </cell>
          <cell r="X261">
            <v>3175</v>
          </cell>
          <cell r="Y261">
            <v>1619.4380000000001</v>
          </cell>
          <cell r="Z261">
            <v>2802.2220000000002</v>
          </cell>
          <cell r="AA261">
            <v>580</v>
          </cell>
          <cell r="AB261">
            <v>883</v>
          </cell>
          <cell r="AC261">
            <v>996</v>
          </cell>
          <cell r="AD261">
            <v>989</v>
          </cell>
          <cell r="AE261">
            <v>0</v>
          </cell>
          <cell r="AF261">
            <v>7</v>
          </cell>
          <cell r="AG261">
            <v>872</v>
          </cell>
          <cell r="AH261">
            <v>104</v>
          </cell>
          <cell r="AI261">
            <v>969</v>
          </cell>
          <cell r="AJ261">
            <v>572</v>
          </cell>
          <cell r="AK261">
            <v>856</v>
          </cell>
          <cell r="AL261">
            <v>656</v>
          </cell>
          <cell r="AM261">
            <v>883</v>
          </cell>
        </row>
        <row r="262">
          <cell r="B262" t="str">
            <v>สระแก้ว</v>
          </cell>
          <cell r="C262">
            <v>16398</v>
          </cell>
          <cell r="D262">
            <v>13930</v>
          </cell>
          <cell r="E262">
            <v>4215</v>
          </cell>
          <cell r="F262">
            <v>3713</v>
          </cell>
          <cell r="G262">
            <v>3480.6190000000001</v>
          </cell>
          <cell r="H262">
            <v>0</v>
          </cell>
          <cell r="I262">
            <v>826</v>
          </cell>
          <cell r="J262">
            <v>0</v>
          </cell>
          <cell r="K262">
            <v>51211.6</v>
          </cell>
          <cell r="L262">
            <v>54656.55</v>
          </cell>
          <cell r="M262">
            <v>98882</v>
          </cell>
          <cell r="N262">
            <v>114593</v>
          </cell>
          <cell r="O262">
            <v>115452</v>
          </cell>
          <cell r="P262">
            <v>22115</v>
          </cell>
          <cell r="Q262">
            <v>241344</v>
          </cell>
          <cell r="R262">
            <v>29.336590000000001</v>
          </cell>
          <cell r="S262">
            <v>972</v>
          </cell>
          <cell r="T262">
            <v>475</v>
          </cell>
          <cell r="U262">
            <v>113</v>
          </cell>
          <cell r="V262">
            <v>884</v>
          </cell>
          <cell r="W262">
            <v>83941</v>
          </cell>
          <cell r="X262">
            <v>97526</v>
          </cell>
          <cell r="Y262">
            <v>92563.930999999982</v>
          </cell>
          <cell r="Z262">
            <v>127310.652</v>
          </cell>
          <cell r="AA262">
            <v>1103</v>
          </cell>
          <cell r="AB262">
            <v>1305</v>
          </cell>
          <cell r="AC262">
            <v>56058</v>
          </cell>
          <cell r="AD262">
            <v>56227</v>
          </cell>
          <cell r="AE262">
            <v>182</v>
          </cell>
          <cell r="AF262">
            <v>13</v>
          </cell>
          <cell r="AG262">
            <v>49768</v>
          </cell>
          <cell r="AH262">
            <v>5791</v>
          </cell>
          <cell r="AI262">
            <v>55546</v>
          </cell>
          <cell r="AJ262">
            <v>61291</v>
          </cell>
          <cell r="AK262">
            <v>78766</v>
          </cell>
          <cell r="AL262">
            <v>1232</v>
          </cell>
          <cell r="AM262">
            <v>1418</v>
          </cell>
        </row>
        <row r="263">
          <cell r="B263" t="str">
            <v>เมืองสระแก้ว</v>
          </cell>
          <cell r="C263">
            <v>376</v>
          </cell>
          <cell r="D263">
            <v>376</v>
          </cell>
          <cell r="E263">
            <v>25</v>
          </cell>
          <cell r="F263">
            <v>25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465</v>
          </cell>
          <cell r="L263">
            <v>490</v>
          </cell>
          <cell r="M263">
            <v>0</v>
          </cell>
          <cell r="N263">
            <v>1025</v>
          </cell>
          <cell r="O263">
            <v>1144</v>
          </cell>
          <cell r="P263">
            <v>272</v>
          </cell>
          <cell r="Q263">
            <v>2016</v>
          </cell>
          <cell r="R263">
            <v>38.90447107006581</v>
          </cell>
          <cell r="S263">
            <v>119</v>
          </cell>
          <cell r="T263">
            <v>0</v>
          </cell>
          <cell r="U263">
            <v>0</v>
          </cell>
          <cell r="V263">
            <v>884</v>
          </cell>
          <cell r="W263">
            <v>956</v>
          </cell>
          <cell r="X263">
            <v>956</v>
          </cell>
          <cell r="Y263">
            <v>819.17</v>
          </cell>
          <cell r="Z263">
            <v>1031.9829999999999</v>
          </cell>
          <cell r="AA263">
            <v>857</v>
          </cell>
          <cell r="AB263">
            <v>1079</v>
          </cell>
          <cell r="AC263">
            <v>378</v>
          </cell>
          <cell r="AD263">
            <v>407</v>
          </cell>
          <cell r="AE263">
            <v>29</v>
          </cell>
          <cell r="AF263">
            <v>0</v>
          </cell>
          <cell r="AG263">
            <v>377</v>
          </cell>
          <cell r="AH263">
            <v>1</v>
          </cell>
          <cell r="AI263">
            <v>378</v>
          </cell>
          <cell r="AJ263">
            <v>288</v>
          </cell>
          <cell r="AK263">
            <v>364</v>
          </cell>
          <cell r="AL263">
            <v>764</v>
          </cell>
          <cell r="AM263">
            <v>962</v>
          </cell>
        </row>
        <row r="264">
          <cell r="B264" t="str">
            <v>คลองหาด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 t="str">
            <v/>
          </cell>
          <cell r="J264" t="str">
            <v/>
          </cell>
          <cell r="K264">
            <v>11339</v>
          </cell>
          <cell r="L264">
            <v>9007</v>
          </cell>
          <cell r="M264">
            <v>56196</v>
          </cell>
          <cell r="N264">
            <v>62401</v>
          </cell>
          <cell r="O264">
            <v>62401</v>
          </cell>
          <cell r="P264">
            <v>0</v>
          </cell>
          <cell r="Q264">
            <v>155011</v>
          </cell>
          <cell r="R264">
            <v>75.720287297183191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48370</v>
          </cell>
          <cell r="X264">
            <v>55319</v>
          </cell>
          <cell r="Y264">
            <v>58293.5</v>
          </cell>
          <cell r="Z264">
            <v>73281.244000000006</v>
          </cell>
          <cell r="AA264">
            <v>1205</v>
          </cell>
          <cell r="AB264">
            <v>1325</v>
          </cell>
          <cell r="AC264">
            <v>13581</v>
          </cell>
          <cell r="AD264">
            <v>13581</v>
          </cell>
          <cell r="AE264">
            <v>0</v>
          </cell>
          <cell r="AF264">
            <v>0</v>
          </cell>
          <cell r="AG264">
            <v>12982</v>
          </cell>
          <cell r="AH264">
            <v>599</v>
          </cell>
          <cell r="AI264">
            <v>13581</v>
          </cell>
          <cell r="AJ264">
            <v>10632</v>
          </cell>
          <cell r="AK264">
            <v>12236</v>
          </cell>
          <cell r="AL264">
            <v>819</v>
          </cell>
          <cell r="AM264">
            <v>901</v>
          </cell>
        </row>
        <row r="265">
          <cell r="B265" t="str">
            <v>ตาพระยา</v>
          </cell>
          <cell r="C265">
            <v>430</v>
          </cell>
          <cell r="D265">
            <v>430</v>
          </cell>
          <cell r="E265">
            <v>169</v>
          </cell>
          <cell r="F265">
            <v>169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182</v>
          </cell>
          <cell r="L265">
            <v>182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 t="str">
            <v>-</v>
          </cell>
          <cell r="AB265" t="str">
            <v>-</v>
          </cell>
          <cell r="AC265">
            <v>431</v>
          </cell>
          <cell r="AD265">
            <v>431</v>
          </cell>
          <cell r="AE265">
            <v>0</v>
          </cell>
          <cell r="AF265">
            <v>0</v>
          </cell>
          <cell r="AG265">
            <v>211</v>
          </cell>
          <cell r="AH265">
            <v>20</v>
          </cell>
          <cell r="AI265">
            <v>231</v>
          </cell>
          <cell r="AJ265">
            <v>139</v>
          </cell>
          <cell r="AK265">
            <v>180</v>
          </cell>
          <cell r="AL265">
            <v>659</v>
          </cell>
          <cell r="AM265">
            <v>780</v>
          </cell>
        </row>
        <row r="266">
          <cell r="B266" t="str">
            <v>วังน้ำเย็น</v>
          </cell>
          <cell r="C266">
            <v>7108</v>
          </cell>
          <cell r="D266">
            <v>7108</v>
          </cell>
          <cell r="E266">
            <v>716</v>
          </cell>
          <cell r="F266">
            <v>716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16076.6</v>
          </cell>
          <cell r="L266">
            <v>22105.55</v>
          </cell>
          <cell r="M266">
            <v>14274</v>
          </cell>
          <cell r="N266">
            <v>14858</v>
          </cell>
          <cell r="O266">
            <v>14745</v>
          </cell>
          <cell r="P266">
            <v>8197</v>
          </cell>
          <cell r="Q266">
            <v>21293</v>
          </cell>
          <cell r="R266">
            <v>22.658874827675621</v>
          </cell>
          <cell r="S266">
            <v>0</v>
          </cell>
          <cell r="T266">
            <v>113</v>
          </cell>
          <cell r="U266">
            <v>113</v>
          </cell>
          <cell r="V266">
            <v>0</v>
          </cell>
          <cell r="W266">
            <v>8102</v>
          </cell>
          <cell r="X266">
            <v>9670</v>
          </cell>
          <cell r="Y266">
            <v>6677.9930000000004</v>
          </cell>
          <cell r="Z266">
            <v>10066.474</v>
          </cell>
          <cell r="AA266">
            <v>824</v>
          </cell>
          <cell r="AB266">
            <v>1041</v>
          </cell>
          <cell r="AC266">
            <v>16692</v>
          </cell>
          <cell r="AD266">
            <v>16679</v>
          </cell>
          <cell r="AE266">
            <v>0</v>
          </cell>
          <cell r="AF266">
            <v>13</v>
          </cell>
          <cell r="AG266">
            <v>16059</v>
          </cell>
          <cell r="AH266">
            <v>509</v>
          </cell>
          <cell r="AI266">
            <v>16555</v>
          </cell>
          <cell r="AJ266">
            <v>21471</v>
          </cell>
          <cell r="AK266">
            <v>25726</v>
          </cell>
          <cell r="AL266">
            <v>1337</v>
          </cell>
          <cell r="AM266">
            <v>1554</v>
          </cell>
        </row>
        <row r="267">
          <cell r="B267" t="str">
            <v>วัฒนานคร</v>
          </cell>
          <cell r="C267">
            <v>926</v>
          </cell>
          <cell r="D267">
            <v>926</v>
          </cell>
          <cell r="E267">
            <v>529</v>
          </cell>
          <cell r="F267">
            <v>529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1178</v>
          </cell>
          <cell r="L267">
            <v>1178</v>
          </cell>
          <cell r="M267">
            <v>1970</v>
          </cell>
          <cell r="N267">
            <v>4200</v>
          </cell>
          <cell r="O267">
            <v>4200</v>
          </cell>
          <cell r="P267">
            <v>4200</v>
          </cell>
          <cell r="Q267">
            <v>4200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763</v>
          </cell>
          <cell r="X267">
            <v>2079</v>
          </cell>
          <cell r="Y267">
            <v>994</v>
          </cell>
          <cell r="Z267">
            <v>1763.3</v>
          </cell>
          <cell r="AA267">
            <v>1303</v>
          </cell>
          <cell r="AB267">
            <v>848</v>
          </cell>
          <cell r="AC267">
            <v>2138</v>
          </cell>
          <cell r="AD267">
            <v>2138</v>
          </cell>
          <cell r="AE267">
            <v>0</v>
          </cell>
          <cell r="AF267">
            <v>0</v>
          </cell>
          <cell r="AG267">
            <v>888</v>
          </cell>
          <cell r="AH267">
            <v>1250</v>
          </cell>
          <cell r="AI267">
            <v>2138</v>
          </cell>
          <cell r="AJ267">
            <v>797</v>
          </cell>
          <cell r="AK267">
            <v>1813</v>
          </cell>
          <cell r="AL267">
            <v>897</v>
          </cell>
          <cell r="AM267">
            <v>848</v>
          </cell>
        </row>
        <row r="268">
          <cell r="B268" t="str">
            <v>อรัญประเทศ</v>
          </cell>
          <cell r="C268">
            <v>2182</v>
          </cell>
          <cell r="D268">
            <v>0</v>
          </cell>
          <cell r="E268">
            <v>407</v>
          </cell>
          <cell r="F268">
            <v>0</v>
          </cell>
          <cell r="G268">
            <v>427.61900000000003</v>
          </cell>
          <cell r="H268">
            <v>0</v>
          </cell>
          <cell r="I268">
            <v>1051</v>
          </cell>
          <cell r="J268" t="str">
            <v/>
          </cell>
          <cell r="K268">
            <v>2726</v>
          </cell>
          <cell r="L268">
            <v>2658</v>
          </cell>
          <cell r="M268">
            <v>2673</v>
          </cell>
          <cell r="N268">
            <v>3971</v>
          </cell>
          <cell r="O268">
            <v>3971</v>
          </cell>
          <cell r="P268">
            <v>1369</v>
          </cell>
          <cell r="Q268">
            <v>6573</v>
          </cell>
          <cell r="R268">
            <v>33.434022478057543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2894</v>
          </cell>
          <cell r="X268">
            <v>3280</v>
          </cell>
          <cell r="Y268">
            <v>2208.2600000000002</v>
          </cell>
          <cell r="Z268">
            <v>3635.37</v>
          </cell>
          <cell r="AA268">
            <v>763</v>
          </cell>
          <cell r="AB268">
            <v>1108</v>
          </cell>
          <cell r="AC268">
            <v>3941</v>
          </cell>
          <cell r="AD268">
            <v>3941</v>
          </cell>
          <cell r="AE268">
            <v>0</v>
          </cell>
          <cell r="AF268">
            <v>0</v>
          </cell>
          <cell r="AG268">
            <v>2666</v>
          </cell>
          <cell r="AH268">
            <v>1203</v>
          </cell>
          <cell r="AI268">
            <v>3869</v>
          </cell>
          <cell r="AJ268">
            <v>2677</v>
          </cell>
          <cell r="AK268">
            <v>4287</v>
          </cell>
          <cell r="AL268">
            <v>1004</v>
          </cell>
          <cell r="AM268">
            <v>1108</v>
          </cell>
        </row>
        <row r="269">
          <cell r="B269" t="str">
            <v>เขาฉกรรจ์</v>
          </cell>
          <cell r="C269">
            <v>1739</v>
          </cell>
          <cell r="D269">
            <v>1739</v>
          </cell>
          <cell r="E269">
            <v>823</v>
          </cell>
          <cell r="F269">
            <v>823</v>
          </cell>
          <cell r="G269">
            <v>2388</v>
          </cell>
          <cell r="H269">
            <v>0</v>
          </cell>
          <cell r="I269">
            <v>2902</v>
          </cell>
          <cell r="J269">
            <v>0</v>
          </cell>
          <cell r="K269">
            <v>4419</v>
          </cell>
          <cell r="L269">
            <v>4303</v>
          </cell>
          <cell r="M269">
            <v>7488</v>
          </cell>
          <cell r="N269">
            <v>7625</v>
          </cell>
          <cell r="O269">
            <v>7624</v>
          </cell>
          <cell r="P269">
            <v>0</v>
          </cell>
          <cell r="Q269">
            <v>17594</v>
          </cell>
          <cell r="R269">
            <v>66.72084085769221</v>
          </cell>
          <cell r="S269">
            <v>0</v>
          </cell>
          <cell r="T269">
            <v>22</v>
          </cell>
          <cell r="U269">
            <v>0</v>
          </cell>
          <cell r="V269">
            <v>0</v>
          </cell>
          <cell r="W269">
            <v>7018</v>
          </cell>
          <cell r="X269">
            <v>7355</v>
          </cell>
          <cell r="Y269">
            <v>5775.1880000000001</v>
          </cell>
          <cell r="Z269">
            <v>8531.5149999999994</v>
          </cell>
          <cell r="AA269">
            <v>823</v>
          </cell>
          <cell r="AB269">
            <v>1160</v>
          </cell>
          <cell r="AC269">
            <v>3966</v>
          </cell>
          <cell r="AD269">
            <v>3966</v>
          </cell>
          <cell r="AE269">
            <v>0</v>
          </cell>
          <cell r="AF269">
            <v>0</v>
          </cell>
          <cell r="AG269">
            <v>3571</v>
          </cell>
          <cell r="AH269">
            <v>351</v>
          </cell>
          <cell r="AI269">
            <v>3922</v>
          </cell>
          <cell r="AJ269">
            <v>4639</v>
          </cell>
          <cell r="AK269">
            <v>5330</v>
          </cell>
          <cell r="AL269">
            <v>1299</v>
          </cell>
          <cell r="AM269">
            <v>1359</v>
          </cell>
        </row>
        <row r="270">
          <cell r="B270" t="str">
            <v>โคกสูง</v>
          </cell>
          <cell r="C270">
            <v>286</v>
          </cell>
          <cell r="D270">
            <v>0</v>
          </cell>
          <cell r="E270">
            <v>95</v>
          </cell>
          <cell r="F270">
            <v>0</v>
          </cell>
          <cell r="G270">
            <v>665</v>
          </cell>
          <cell r="H270">
            <v>0</v>
          </cell>
          <cell r="I270">
            <v>7000</v>
          </cell>
          <cell r="J270" t="str">
            <v/>
          </cell>
          <cell r="K270">
            <v>270</v>
          </cell>
          <cell r="L270">
            <v>177</v>
          </cell>
          <cell r="M270">
            <v>0</v>
          </cell>
          <cell r="N270">
            <v>933</v>
          </cell>
          <cell r="O270">
            <v>933</v>
          </cell>
          <cell r="P270">
            <v>933</v>
          </cell>
          <cell r="Q270">
            <v>933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692</v>
          </cell>
          <cell r="X270">
            <v>692</v>
          </cell>
          <cell r="Y270">
            <v>375</v>
          </cell>
          <cell r="Z270">
            <v>379.5</v>
          </cell>
          <cell r="AA270">
            <v>542</v>
          </cell>
          <cell r="AB270">
            <v>548</v>
          </cell>
          <cell r="AC270">
            <v>286</v>
          </cell>
          <cell r="AD270">
            <v>286</v>
          </cell>
          <cell r="AE270">
            <v>0</v>
          </cell>
          <cell r="AF270">
            <v>0</v>
          </cell>
          <cell r="AG270">
            <v>260</v>
          </cell>
          <cell r="AH270">
            <v>26</v>
          </cell>
          <cell r="AI270">
            <v>286</v>
          </cell>
          <cell r="AJ270">
            <v>191</v>
          </cell>
          <cell r="AK270">
            <v>212</v>
          </cell>
          <cell r="AL270">
            <v>733</v>
          </cell>
          <cell r="AM270">
            <v>741</v>
          </cell>
        </row>
        <row r="271">
          <cell r="B271" t="str">
            <v>วังสมบูรณ์</v>
          </cell>
          <cell r="C271">
            <v>3351</v>
          </cell>
          <cell r="D271">
            <v>3351</v>
          </cell>
          <cell r="E271">
            <v>1451</v>
          </cell>
          <cell r="F271">
            <v>1451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14556</v>
          </cell>
          <cell r="L271">
            <v>14556</v>
          </cell>
          <cell r="M271">
            <v>16281</v>
          </cell>
          <cell r="N271">
            <v>19580</v>
          </cell>
          <cell r="O271">
            <v>20434</v>
          </cell>
          <cell r="P271">
            <v>7144</v>
          </cell>
          <cell r="Q271">
            <v>33724</v>
          </cell>
          <cell r="R271">
            <v>33.182474528880803</v>
          </cell>
          <cell r="S271">
            <v>853</v>
          </cell>
          <cell r="T271">
            <v>340</v>
          </cell>
          <cell r="U271">
            <v>0</v>
          </cell>
          <cell r="V271">
            <v>0</v>
          </cell>
          <cell r="W271">
            <v>15146</v>
          </cell>
          <cell r="X271">
            <v>18175</v>
          </cell>
          <cell r="Y271">
            <v>17420.82</v>
          </cell>
          <cell r="Z271">
            <v>28621.266</v>
          </cell>
          <cell r="AA271">
            <v>1150</v>
          </cell>
          <cell r="AB271">
            <v>1575</v>
          </cell>
          <cell r="AC271">
            <v>14645</v>
          </cell>
          <cell r="AD271">
            <v>14798</v>
          </cell>
          <cell r="AE271">
            <v>153</v>
          </cell>
          <cell r="AF271">
            <v>0</v>
          </cell>
          <cell r="AG271">
            <v>12754</v>
          </cell>
          <cell r="AH271">
            <v>1832</v>
          </cell>
          <cell r="AI271">
            <v>14586</v>
          </cell>
          <cell r="AJ271">
            <v>20457</v>
          </cell>
          <cell r="AK271">
            <v>28618</v>
          </cell>
          <cell r="AL271">
            <v>1604</v>
          </cell>
          <cell r="AM271">
            <v>1962</v>
          </cell>
        </row>
        <row r="272">
          <cell r="B272" t="str">
            <v>จันทบุรี</v>
          </cell>
          <cell r="C272">
            <v>239892.51</v>
          </cell>
          <cell r="D272">
            <v>107978.51</v>
          </cell>
          <cell r="E272">
            <v>199909</v>
          </cell>
          <cell r="F272">
            <v>101844</v>
          </cell>
          <cell r="G272">
            <v>170051.14800000002</v>
          </cell>
          <cell r="H272">
            <v>58149.441000000006</v>
          </cell>
          <cell r="I272">
            <v>851</v>
          </cell>
          <cell r="J272">
            <v>571</v>
          </cell>
          <cell r="K272">
            <v>209413</v>
          </cell>
          <cell r="L272">
            <v>212261</v>
          </cell>
          <cell r="M272">
            <v>219476</v>
          </cell>
          <cell r="N272">
            <v>175982</v>
          </cell>
          <cell r="O272">
            <v>175516</v>
          </cell>
          <cell r="P272">
            <v>81229</v>
          </cell>
          <cell r="Q272">
            <v>270695</v>
          </cell>
          <cell r="R272">
            <v>12.13635</v>
          </cell>
          <cell r="S272">
            <v>527</v>
          </cell>
          <cell r="T272">
            <v>1140</v>
          </cell>
          <cell r="U272">
            <v>995</v>
          </cell>
          <cell r="V272">
            <v>2897</v>
          </cell>
          <cell r="W272">
            <v>167579</v>
          </cell>
          <cell r="X272">
            <v>170110</v>
          </cell>
          <cell r="Y272">
            <v>151159.96400000001</v>
          </cell>
          <cell r="Z272">
            <v>231661.60800000001</v>
          </cell>
          <cell r="AA272">
            <v>902</v>
          </cell>
          <cell r="AB272">
            <v>1362</v>
          </cell>
          <cell r="AC272">
            <v>210811</v>
          </cell>
          <cell r="AD272">
            <v>210397</v>
          </cell>
          <cell r="AE272">
            <v>587</v>
          </cell>
          <cell r="AF272">
            <v>1001</v>
          </cell>
          <cell r="AG272">
            <v>200062</v>
          </cell>
          <cell r="AH272">
            <v>8925</v>
          </cell>
          <cell r="AI272">
            <v>207986</v>
          </cell>
          <cell r="AJ272">
            <v>279609</v>
          </cell>
          <cell r="AK272">
            <v>319622</v>
          </cell>
          <cell r="AL272">
            <v>1398</v>
          </cell>
          <cell r="AM272">
            <v>1537</v>
          </cell>
        </row>
        <row r="273">
          <cell r="B273" t="str">
            <v>เมืองจันทบุรี</v>
          </cell>
          <cell r="C273">
            <v>300</v>
          </cell>
          <cell r="D273">
            <v>300</v>
          </cell>
          <cell r="E273">
            <v>274</v>
          </cell>
          <cell r="F273">
            <v>274</v>
          </cell>
          <cell r="G273">
            <v>420.00099999999998</v>
          </cell>
          <cell r="H273">
            <v>0</v>
          </cell>
          <cell r="I273">
            <v>1533</v>
          </cell>
          <cell r="J273">
            <v>0</v>
          </cell>
          <cell r="K273">
            <v>352</v>
          </cell>
          <cell r="L273">
            <v>397</v>
          </cell>
          <cell r="M273">
            <v>0</v>
          </cell>
          <cell r="N273">
            <v>1181</v>
          </cell>
          <cell r="O273">
            <v>1181</v>
          </cell>
          <cell r="P273">
            <v>0</v>
          </cell>
          <cell r="Q273">
            <v>3254</v>
          </cell>
          <cell r="R273">
            <v>89.557705225746616</v>
          </cell>
          <cell r="S273">
            <v>0</v>
          </cell>
          <cell r="T273">
            <v>0</v>
          </cell>
          <cell r="U273">
            <v>0</v>
          </cell>
          <cell r="V273">
            <v>125</v>
          </cell>
          <cell r="W273">
            <v>1141</v>
          </cell>
          <cell r="X273">
            <v>1181</v>
          </cell>
          <cell r="Y273">
            <v>471.17200000000003</v>
          </cell>
          <cell r="Z273">
            <v>718.75</v>
          </cell>
          <cell r="AA273">
            <v>413</v>
          </cell>
          <cell r="AB273">
            <v>609</v>
          </cell>
          <cell r="AC273">
            <v>397</v>
          </cell>
          <cell r="AD273">
            <v>397</v>
          </cell>
          <cell r="AE273">
            <v>0</v>
          </cell>
          <cell r="AF273">
            <v>0</v>
          </cell>
          <cell r="AG273">
            <v>352</v>
          </cell>
          <cell r="AH273">
            <v>45</v>
          </cell>
          <cell r="AI273">
            <v>397</v>
          </cell>
          <cell r="AJ273">
            <v>351</v>
          </cell>
          <cell r="AK273">
            <v>473</v>
          </cell>
          <cell r="AL273">
            <v>996</v>
          </cell>
          <cell r="AM273">
            <v>1192</v>
          </cell>
        </row>
        <row r="274">
          <cell r="B274" t="str">
            <v>ขลุง</v>
          </cell>
          <cell r="C274">
            <v>1140</v>
          </cell>
          <cell r="D274">
            <v>1140</v>
          </cell>
          <cell r="E274">
            <v>966</v>
          </cell>
          <cell r="F274">
            <v>966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1085</v>
          </cell>
          <cell r="L274">
            <v>1049</v>
          </cell>
          <cell r="M274">
            <v>232</v>
          </cell>
          <cell r="N274">
            <v>354</v>
          </cell>
          <cell r="O274">
            <v>371</v>
          </cell>
          <cell r="P274">
            <v>133</v>
          </cell>
          <cell r="Q274">
            <v>609</v>
          </cell>
          <cell r="R274">
            <v>32.720749387650493</v>
          </cell>
          <cell r="S274">
            <v>18</v>
          </cell>
          <cell r="T274">
            <v>0</v>
          </cell>
          <cell r="U274">
            <v>0</v>
          </cell>
          <cell r="V274">
            <v>2</v>
          </cell>
          <cell r="W274">
            <v>354</v>
          </cell>
          <cell r="X274">
            <v>354</v>
          </cell>
          <cell r="Y274">
            <v>329.17500000000001</v>
          </cell>
          <cell r="Z274">
            <v>472.5</v>
          </cell>
          <cell r="AA274">
            <v>930</v>
          </cell>
          <cell r="AB274">
            <v>1335</v>
          </cell>
          <cell r="AC274">
            <v>1085</v>
          </cell>
          <cell r="AD274">
            <v>1097</v>
          </cell>
          <cell r="AE274">
            <v>18</v>
          </cell>
          <cell r="AF274">
            <v>6</v>
          </cell>
          <cell r="AG274">
            <v>1085</v>
          </cell>
          <cell r="AH274">
            <v>0</v>
          </cell>
          <cell r="AI274">
            <v>1079</v>
          </cell>
          <cell r="AJ274">
            <v>958</v>
          </cell>
          <cell r="AK274">
            <v>1440</v>
          </cell>
          <cell r="AL274">
            <v>883</v>
          </cell>
          <cell r="AM274">
            <v>1335</v>
          </cell>
        </row>
        <row r="275">
          <cell r="B275" t="str">
            <v>ท่าใหม่</v>
          </cell>
          <cell r="C275">
            <v>1130</v>
          </cell>
          <cell r="D275">
            <v>1130</v>
          </cell>
          <cell r="E275">
            <v>920</v>
          </cell>
          <cell r="F275">
            <v>920</v>
          </cell>
          <cell r="G275">
            <v>972.44</v>
          </cell>
          <cell r="H275">
            <v>1158.74</v>
          </cell>
          <cell r="I275">
            <v>1057</v>
          </cell>
          <cell r="J275">
            <v>1260</v>
          </cell>
          <cell r="K275">
            <v>1149</v>
          </cell>
          <cell r="L275">
            <v>1067</v>
          </cell>
          <cell r="M275">
            <v>731</v>
          </cell>
          <cell r="N275">
            <v>2005</v>
          </cell>
          <cell r="O275">
            <v>1884</v>
          </cell>
          <cell r="P275">
            <v>1517</v>
          </cell>
          <cell r="Q275">
            <v>2251</v>
          </cell>
          <cell r="R275">
            <v>9.9337829925830849</v>
          </cell>
          <cell r="S275">
            <v>2</v>
          </cell>
          <cell r="T275">
            <v>15</v>
          </cell>
          <cell r="U275">
            <v>123</v>
          </cell>
          <cell r="V275">
            <v>64</v>
          </cell>
          <cell r="W275">
            <v>1968</v>
          </cell>
          <cell r="X275">
            <v>1882</v>
          </cell>
          <cell r="Y275">
            <v>2183.6799999999998</v>
          </cell>
          <cell r="Z275">
            <v>2121.8670000000002</v>
          </cell>
          <cell r="AA275">
            <v>1110</v>
          </cell>
          <cell r="AB275">
            <v>1127</v>
          </cell>
          <cell r="AC275">
            <v>1120</v>
          </cell>
          <cell r="AD275">
            <v>1059</v>
          </cell>
          <cell r="AE275">
            <v>62</v>
          </cell>
          <cell r="AF275">
            <v>123</v>
          </cell>
          <cell r="AG275">
            <v>1100</v>
          </cell>
          <cell r="AH275">
            <v>20</v>
          </cell>
          <cell r="AI275">
            <v>997</v>
          </cell>
          <cell r="AJ275">
            <v>877</v>
          </cell>
          <cell r="AK275">
            <v>807</v>
          </cell>
          <cell r="AL275">
            <v>797</v>
          </cell>
          <cell r="AM275">
            <v>809</v>
          </cell>
        </row>
        <row r="276">
          <cell r="B276" t="str">
            <v>โป่งน้ำร้อน</v>
          </cell>
          <cell r="C276">
            <v>113326</v>
          </cell>
          <cell r="D276">
            <v>0</v>
          </cell>
          <cell r="E276">
            <v>97148</v>
          </cell>
          <cell r="F276">
            <v>0</v>
          </cell>
          <cell r="G276">
            <v>93244.1</v>
          </cell>
          <cell r="H276">
            <v>0</v>
          </cell>
          <cell r="I276">
            <v>960</v>
          </cell>
          <cell r="J276" t="str">
            <v/>
          </cell>
          <cell r="K276">
            <v>101816</v>
          </cell>
          <cell r="L276">
            <v>103841</v>
          </cell>
          <cell r="M276">
            <v>108542</v>
          </cell>
          <cell r="N276">
            <v>36955</v>
          </cell>
          <cell r="O276">
            <v>37181</v>
          </cell>
          <cell r="P276">
            <v>10167</v>
          </cell>
          <cell r="Q276">
            <v>64195</v>
          </cell>
          <cell r="R276">
            <v>37.068828160050707</v>
          </cell>
          <cell r="S276">
            <v>314</v>
          </cell>
          <cell r="T276">
            <v>0</v>
          </cell>
          <cell r="U276">
            <v>89</v>
          </cell>
          <cell r="V276">
            <v>574</v>
          </cell>
          <cell r="W276">
            <v>36361</v>
          </cell>
          <cell r="X276">
            <v>36383</v>
          </cell>
          <cell r="Y276">
            <v>32260.054</v>
          </cell>
          <cell r="Z276">
            <v>39374.843999999997</v>
          </cell>
          <cell r="AA276">
            <v>887</v>
          </cell>
          <cell r="AB276">
            <v>1082</v>
          </cell>
          <cell r="AC276">
            <v>101574</v>
          </cell>
          <cell r="AD276">
            <v>101799</v>
          </cell>
          <cell r="AE276">
            <v>314</v>
          </cell>
          <cell r="AF276">
            <v>89</v>
          </cell>
          <cell r="AG276">
            <v>96960</v>
          </cell>
          <cell r="AH276">
            <v>4614</v>
          </cell>
          <cell r="AI276">
            <v>101485</v>
          </cell>
          <cell r="AJ276">
            <v>138265</v>
          </cell>
          <cell r="AK276">
            <v>164507</v>
          </cell>
          <cell r="AL276">
            <v>1426</v>
          </cell>
          <cell r="AM276">
            <v>1621</v>
          </cell>
        </row>
        <row r="277">
          <cell r="B277" t="str">
            <v>มะขาม</v>
          </cell>
          <cell r="C277">
            <v>1759</v>
          </cell>
          <cell r="D277">
            <v>1759</v>
          </cell>
          <cell r="E277">
            <v>1353</v>
          </cell>
          <cell r="F277">
            <v>1353</v>
          </cell>
          <cell r="G277">
            <v>53.45</v>
          </cell>
          <cell r="H277">
            <v>342.1</v>
          </cell>
          <cell r="I277">
            <v>40</v>
          </cell>
          <cell r="J277">
            <v>253</v>
          </cell>
          <cell r="K277">
            <v>1439</v>
          </cell>
          <cell r="L277">
            <v>1499</v>
          </cell>
          <cell r="M277">
            <v>454</v>
          </cell>
          <cell r="N277">
            <v>726</v>
          </cell>
          <cell r="O277">
            <v>726</v>
          </cell>
          <cell r="P277">
            <v>1</v>
          </cell>
          <cell r="Q277">
            <v>1451</v>
          </cell>
          <cell r="R277">
            <v>50.975388259561285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516</v>
          </cell>
          <cell r="X277">
            <v>516</v>
          </cell>
          <cell r="Y277">
            <v>309.39999999999998</v>
          </cell>
          <cell r="Z277">
            <v>305.66699999999997</v>
          </cell>
          <cell r="AA277">
            <v>600</v>
          </cell>
          <cell r="AB277">
            <v>592</v>
          </cell>
          <cell r="AC277">
            <v>1830</v>
          </cell>
          <cell r="AD277">
            <v>1830</v>
          </cell>
          <cell r="AE277">
            <v>0</v>
          </cell>
          <cell r="AF277">
            <v>0</v>
          </cell>
          <cell r="AG277">
            <v>1440</v>
          </cell>
          <cell r="AH277">
            <v>390</v>
          </cell>
          <cell r="AI277">
            <v>1830</v>
          </cell>
          <cell r="AJ277">
            <v>1737</v>
          </cell>
          <cell r="AK277">
            <v>2178</v>
          </cell>
          <cell r="AL277">
            <v>1206</v>
          </cell>
          <cell r="AM277">
            <v>1190</v>
          </cell>
        </row>
        <row r="278">
          <cell r="B278" t="str">
            <v>แหลมสิงห์</v>
          </cell>
          <cell r="C278">
            <v>83.51</v>
          </cell>
          <cell r="D278">
            <v>83.51</v>
          </cell>
          <cell r="E278">
            <v>70</v>
          </cell>
          <cell r="F278">
            <v>70</v>
          </cell>
          <cell r="G278">
            <v>84.3</v>
          </cell>
          <cell r="H278">
            <v>0</v>
          </cell>
          <cell r="I278">
            <v>1204</v>
          </cell>
          <cell r="J278">
            <v>0</v>
          </cell>
          <cell r="K278">
            <v>81</v>
          </cell>
          <cell r="L278">
            <v>81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-</v>
          </cell>
          <cell r="AB278" t="str">
            <v>-</v>
          </cell>
          <cell r="AC278">
            <v>78</v>
          </cell>
          <cell r="AD278">
            <v>78</v>
          </cell>
          <cell r="AE278">
            <v>0</v>
          </cell>
          <cell r="AF278">
            <v>0</v>
          </cell>
          <cell r="AG278">
            <v>70</v>
          </cell>
          <cell r="AH278">
            <v>8</v>
          </cell>
          <cell r="AI278">
            <v>78</v>
          </cell>
          <cell r="AJ278">
            <v>66</v>
          </cell>
          <cell r="AK278">
            <v>74</v>
          </cell>
          <cell r="AL278">
            <v>939</v>
          </cell>
          <cell r="AM278">
            <v>950</v>
          </cell>
        </row>
        <row r="279">
          <cell r="B279" t="str">
            <v>สอยดาว</v>
          </cell>
          <cell r="C279">
            <v>115985</v>
          </cell>
          <cell r="D279">
            <v>102787</v>
          </cell>
          <cell r="E279">
            <v>94994</v>
          </cell>
          <cell r="F279">
            <v>97806</v>
          </cell>
          <cell r="G279">
            <v>66680.089000000007</v>
          </cell>
          <cell r="H279">
            <v>56523.601000000002</v>
          </cell>
          <cell r="I279">
            <v>702</v>
          </cell>
          <cell r="J279">
            <v>578</v>
          </cell>
          <cell r="K279">
            <v>98171</v>
          </cell>
          <cell r="L279">
            <v>99757</v>
          </cell>
          <cell r="M279">
            <v>105716</v>
          </cell>
          <cell r="N279">
            <v>128085</v>
          </cell>
          <cell r="O279">
            <v>127860</v>
          </cell>
          <cell r="P279">
            <v>65849</v>
          </cell>
          <cell r="Q279">
            <v>189871</v>
          </cell>
          <cell r="R279">
            <v>24.744573594141738</v>
          </cell>
          <cell r="S279">
            <v>145</v>
          </cell>
          <cell r="T279">
            <v>690</v>
          </cell>
          <cell r="U279">
            <v>371</v>
          </cell>
          <cell r="V279">
            <v>0</v>
          </cell>
          <cell r="W279">
            <v>121898</v>
          </cell>
          <cell r="X279">
            <v>124229</v>
          </cell>
          <cell r="Y279">
            <v>109279.992</v>
          </cell>
          <cell r="Z279">
            <v>183461.88699999999</v>
          </cell>
          <cell r="AA279">
            <v>896</v>
          </cell>
          <cell r="AB279">
            <v>1477</v>
          </cell>
          <cell r="AC279">
            <v>99975</v>
          </cell>
          <cell r="AD279">
            <v>99749</v>
          </cell>
          <cell r="AE279">
            <v>145</v>
          </cell>
          <cell r="AF279">
            <v>371</v>
          </cell>
          <cell r="AG279">
            <v>94994</v>
          </cell>
          <cell r="AH279">
            <v>3177</v>
          </cell>
          <cell r="AI279">
            <v>97800</v>
          </cell>
          <cell r="AJ279">
            <v>131567</v>
          </cell>
          <cell r="AK279">
            <v>144451</v>
          </cell>
          <cell r="AL279">
            <v>1385</v>
          </cell>
          <cell r="AM279">
            <v>1477</v>
          </cell>
        </row>
        <row r="280">
          <cell r="B280" t="str">
            <v>แก่งหางแมว</v>
          </cell>
          <cell r="C280">
            <v>3240</v>
          </cell>
          <cell r="D280">
            <v>0</v>
          </cell>
          <cell r="E280">
            <v>1975</v>
          </cell>
          <cell r="F280">
            <v>0</v>
          </cell>
          <cell r="G280">
            <v>7258.1220000000003</v>
          </cell>
          <cell r="H280">
            <v>0</v>
          </cell>
          <cell r="I280">
            <v>3675</v>
          </cell>
          <cell r="J280" t="str">
            <v/>
          </cell>
          <cell r="K280">
            <v>2570</v>
          </cell>
          <cell r="L280">
            <v>2421</v>
          </cell>
          <cell r="M280">
            <v>2827</v>
          </cell>
          <cell r="N280">
            <v>3977</v>
          </cell>
          <cell r="O280">
            <v>3952</v>
          </cell>
          <cell r="P280">
            <v>2844</v>
          </cell>
          <cell r="Q280">
            <v>5060</v>
          </cell>
          <cell r="R280">
            <v>14.307714040985314</v>
          </cell>
          <cell r="S280">
            <v>18</v>
          </cell>
          <cell r="T280">
            <v>435</v>
          </cell>
          <cell r="U280">
            <v>44</v>
          </cell>
          <cell r="V280">
            <v>129</v>
          </cell>
          <cell r="W280">
            <v>2738</v>
          </cell>
          <cell r="X280">
            <v>3234</v>
          </cell>
          <cell r="Y280">
            <v>2072.0630000000001</v>
          </cell>
          <cell r="Z280">
            <v>3279.8249999999998</v>
          </cell>
          <cell r="AA280">
            <v>757</v>
          </cell>
          <cell r="AB280">
            <v>1014</v>
          </cell>
          <cell r="AC280">
            <v>2557</v>
          </cell>
          <cell r="AD280">
            <v>2531</v>
          </cell>
          <cell r="AE280">
            <v>18</v>
          </cell>
          <cell r="AF280">
            <v>44</v>
          </cell>
          <cell r="AG280">
            <v>2317</v>
          </cell>
          <cell r="AH280">
            <v>240</v>
          </cell>
          <cell r="AI280">
            <v>2513</v>
          </cell>
          <cell r="AJ280">
            <v>3144</v>
          </cell>
          <cell r="AK280">
            <v>4056</v>
          </cell>
          <cell r="AL280">
            <v>1357</v>
          </cell>
          <cell r="AM280">
            <v>1614</v>
          </cell>
        </row>
        <row r="281">
          <cell r="B281" t="str">
            <v>นายายอาม</v>
          </cell>
          <cell r="C281">
            <v>779</v>
          </cell>
          <cell r="D281">
            <v>779</v>
          </cell>
          <cell r="E281">
            <v>455</v>
          </cell>
          <cell r="F281">
            <v>455</v>
          </cell>
          <cell r="G281">
            <v>145.9</v>
          </cell>
          <cell r="H281">
            <v>125</v>
          </cell>
          <cell r="I281">
            <v>321</v>
          </cell>
          <cell r="J281">
            <v>275</v>
          </cell>
          <cell r="K281">
            <v>709</v>
          </cell>
          <cell r="L281">
            <v>698</v>
          </cell>
          <cell r="M281">
            <v>0</v>
          </cell>
          <cell r="N281">
            <v>1615</v>
          </cell>
          <cell r="O281">
            <v>1385</v>
          </cell>
          <cell r="P281">
            <v>229</v>
          </cell>
          <cell r="Q281">
            <v>2541</v>
          </cell>
          <cell r="R281">
            <v>42.576249665049993</v>
          </cell>
          <cell r="S281">
            <v>30</v>
          </cell>
          <cell r="T281">
            <v>0</v>
          </cell>
          <cell r="U281">
            <v>260</v>
          </cell>
          <cell r="V281">
            <v>1420</v>
          </cell>
          <cell r="W281">
            <v>1600</v>
          </cell>
          <cell r="X281">
            <v>1355</v>
          </cell>
          <cell r="Y281">
            <v>2796.1</v>
          </cell>
          <cell r="Z281">
            <v>968.2</v>
          </cell>
          <cell r="AA281">
            <v>1748</v>
          </cell>
          <cell r="AB281">
            <v>715</v>
          </cell>
          <cell r="AC281">
            <v>779</v>
          </cell>
          <cell r="AD281">
            <v>549</v>
          </cell>
          <cell r="AE281">
            <v>30</v>
          </cell>
          <cell r="AF281">
            <v>260</v>
          </cell>
          <cell r="AG281">
            <v>667</v>
          </cell>
          <cell r="AH281">
            <v>112</v>
          </cell>
          <cell r="AI281">
            <v>519</v>
          </cell>
          <cell r="AJ281">
            <v>832</v>
          </cell>
          <cell r="AK281">
            <v>371</v>
          </cell>
          <cell r="AL281">
            <v>1248</v>
          </cell>
          <cell r="AM281">
            <v>715</v>
          </cell>
        </row>
        <row r="282">
          <cell r="B282" t="str">
            <v>เขาคิชฌกูฏ</v>
          </cell>
          <cell r="C282">
            <v>2150</v>
          </cell>
          <cell r="D282">
            <v>0</v>
          </cell>
          <cell r="E282">
            <v>1754</v>
          </cell>
          <cell r="F282">
            <v>0</v>
          </cell>
          <cell r="G282">
            <v>1192.7460000000001</v>
          </cell>
          <cell r="H282">
            <v>0</v>
          </cell>
          <cell r="I282">
            <v>680</v>
          </cell>
          <cell r="J282" t="str">
            <v/>
          </cell>
          <cell r="K282">
            <v>2041</v>
          </cell>
          <cell r="L282">
            <v>1451</v>
          </cell>
          <cell r="M282">
            <v>974</v>
          </cell>
          <cell r="N282">
            <v>1084</v>
          </cell>
          <cell r="O282">
            <v>976</v>
          </cell>
          <cell r="P282">
            <v>489</v>
          </cell>
          <cell r="Q282">
            <v>1463</v>
          </cell>
          <cell r="R282">
            <v>25.452354036270158</v>
          </cell>
          <cell r="S282">
            <v>0</v>
          </cell>
          <cell r="T282">
            <v>0</v>
          </cell>
          <cell r="U282">
            <v>108</v>
          </cell>
          <cell r="V282">
            <v>583</v>
          </cell>
          <cell r="W282">
            <v>1003</v>
          </cell>
          <cell r="X282">
            <v>976</v>
          </cell>
          <cell r="Y282">
            <v>1458.328</v>
          </cell>
          <cell r="Z282">
            <v>958.06799999999998</v>
          </cell>
          <cell r="AA282">
            <v>1454</v>
          </cell>
          <cell r="AB282">
            <v>982</v>
          </cell>
          <cell r="AC282">
            <v>1416</v>
          </cell>
          <cell r="AD282">
            <v>1308</v>
          </cell>
          <cell r="AE282">
            <v>0</v>
          </cell>
          <cell r="AF282">
            <v>108</v>
          </cell>
          <cell r="AG282">
            <v>1077</v>
          </cell>
          <cell r="AH282">
            <v>319</v>
          </cell>
          <cell r="AI282">
            <v>1288</v>
          </cell>
          <cell r="AJ282">
            <v>1812</v>
          </cell>
          <cell r="AK282">
            <v>1265</v>
          </cell>
          <cell r="AL282">
            <v>1682</v>
          </cell>
          <cell r="AM282">
            <v>982</v>
          </cell>
        </row>
        <row r="283">
          <cell r="B283" t="str">
            <v>ตราด</v>
          </cell>
          <cell r="C283">
            <v>3735</v>
          </cell>
          <cell r="D283">
            <v>4022</v>
          </cell>
          <cell r="E283">
            <v>2554</v>
          </cell>
          <cell r="F283">
            <v>3008</v>
          </cell>
          <cell r="G283">
            <v>2947.4940000000001</v>
          </cell>
          <cell r="H283">
            <v>943.23400000000004</v>
          </cell>
          <cell r="I283">
            <v>1154</v>
          </cell>
          <cell r="J283">
            <v>314</v>
          </cell>
          <cell r="K283">
            <v>3576</v>
          </cell>
          <cell r="L283">
            <v>3793</v>
          </cell>
          <cell r="M283">
            <v>3540</v>
          </cell>
          <cell r="N283">
            <v>1132</v>
          </cell>
          <cell r="O283">
            <v>1133</v>
          </cell>
          <cell r="P283">
            <v>36</v>
          </cell>
          <cell r="Q283">
            <v>2230</v>
          </cell>
          <cell r="R283">
            <v>42.323520000000002</v>
          </cell>
          <cell r="S283">
            <v>0</v>
          </cell>
          <cell r="T283">
            <v>98</v>
          </cell>
          <cell r="U283">
            <v>0</v>
          </cell>
          <cell r="V283">
            <v>0</v>
          </cell>
          <cell r="W283">
            <v>740</v>
          </cell>
          <cell r="X283">
            <v>740</v>
          </cell>
          <cell r="Y283">
            <v>411.83300000000003</v>
          </cell>
          <cell r="Z283">
            <v>259</v>
          </cell>
          <cell r="AA283">
            <v>557</v>
          </cell>
          <cell r="AB283">
            <v>350</v>
          </cell>
          <cell r="AC283">
            <v>3711</v>
          </cell>
          <cell r="AD283">
            <v>3556</v>
          </cell>
          <cell r="AE283">
            <v>20</v>
          </cell>
          <cell r="AF283">
            <v>175</v>
          </cell>
          <cell r="AG283">
            <v>3521</v>
          </cell>
          <cell r="AH283">
            <v>146</v>
          </cell>
          <cell r="AI283">
            <v>3492</v>
          </cell>
          <cell r="AJ283">
            <v>4650</v>
          </cell>
          <cell r="AK283">
            <v>4112</v>
          </cell>
          <cell r="AL283">
            <v>1321</v>
          </cell>
          <cell r="AM283">
            <v>1178</v>
          </cell>
        </row>
        <row r="284">
          <cell r="B284" t="str">
            <v>เมืองตราด</v>
          </cell>
          <cell r="C284">
            <v>19</v>
          </cell>
          <cell r="D284">
            <v>19</v>
          </cell>
          <cell r="E284">
            <v>13</v>
          </cell>
          <cell r="F284">
            <v>13</v>
          </cell>
          <cell r="G284">
            <v>16.594000000000001</v>
          </cell>
          <cell r="H284">
            <v>0</v>
          </cell>
          <cell r="I284">
            <v>1276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 t="str">
            <v>-</v>
          </cell>
          <cell r="AB284" t="str">
            <v>-</v>
          </cell>
          <cell r="AC284">
            <v>99</v>
          </cell>
          <cell r="AD284">
            <v>99</v>
          </cell>
          <cell r="AE284">
            <v>0</v>
          </cell>
          <cell r="AF284">
            <v>0</v>
          </cell>
          <cell r="AG284">
            <v>83</v>
          </cell>
          <cell r="AH284">
            <v>16</v>
          </cell>
          <cell r="AI284">
            <v>99</v>
          </cell>
          <cell r="AJ284">
            <v>63</v>
          </cell>
          <cell r="AK284">
            <v>36</v>
          </cell>
          <cell r="AL284">
            <v>759</v>
          </cell>
          <cell r="AM284">
            <v>360</v>
          </cell>
        </row>
        <row r="285">
          <cell r="B285" t="str">
            <v>เขาสมิง</v>
          </cell>
          <cell r="C285">
            <v>2909</v>
          </cell>
          <cell r="D285">
            <v>3137</v>
          </cell>
          <cell r="E285">
            <v>1933</v>
          </cell>
          <cell r="F285">
            <v>2161</v>
          </cell>
          <cell r="G285">
            <v>2319.6</v>
          </cell>
          <cell r="H285">
            <v>0</v>
          </cell>
          <cell r="I285">
            <v>1200</v>
          </cell>
          <cell r="J285">
            <v>0</v>
          </cell>
          <cell r="K285">
            <v>2809</v>
          </cell>
          <cell r="L285">
            <v>2955</v>
          </cell>
          <cell r="M285">
            <v>2340</v>
          </cell>
          <cell r="N285">
            <v>842</v>
          </cell>
          <cell r="O285">
            <v>843</v>
          </cell>
          <cell r="P285">
            <v>25</v>
          </cell>
          <cell r="Q285">
            <v>1661</v>
          </cell>
          <cell r="R285">
            <v>49.500805953719805</v>
          </cell>
          <cell r="S285">
            <v>0</v>
          </cell>
          <cell r="T285">
            <v>98</v>
          </cell>
          <cell r="U285">
            <v>0</v>
          </cell>
          <cell r="V285">
            <v>0</v>
          </cell>
          <cell r="W285">
            <v>450</v>
          </cell>
          <cell r="X285">
            <v>450</v>
          </cell>
          <cell r="Y285">
            <v>257.83300000000003</v>
          </cell>
          <cell r="Z285">
            <v>259</v>
          </cell>
          <cell r="AA285">
            <v>573</v>
          </cell>
          <cell r="AB285">
            <v>576</v>
          </cell>
          <cell r="AC285">
            <v>2809</v>
          </cell>
          <cell r="AD285">
            <v>2654</v>
          </cell>
          <cell r="AE285">
            <v>20</v>
          </cell>
          <cell r="AF285">
            <v>175</v>
          </cell>
          <cell r="AG285">
            <v>2679</v>
          </cell>
          <cell r="AH285">
            <v>130</v>
          </cell>
          <cell r="AI285">
            <v>2634</v>
          </cell>
          <cell r="AJ285">
            <v>3716</v>
          </cell>
          <cell r="AK285">
            <v>3672</v>
          </cell>
          <cell r="AL285">
            <v>1387</v>
          </cell>
          <cell r="AM285">
            <v>1394</v>
          </cell>
        </row>
        <row r="286">
          <cell r="B286" t="str">
            <v>แหลมงอบ</v>
          </cell>
          <cell r="C286">
            <v>4</v>
          </cell>
          <cell r="D286">
            <v>4</v>
          </cell>
          <cell r="E286">
            <v>4</v>
          </cell>
          <cell r="F286">
            <v>4</v>
          </cell>
          <cell r="G286">
            <v>12.8</v>
          </cell>
          <cell r="H286">
            <v>0</v>
          </cell>
          <cell r="I286">
            <v>3200</v>
          </cell>
          <cell r="J286">
            <v>0</v>
          </cell>
          <cell r="K286">
            <v>6</v>
          </cell>
          <cell r="L286">
            <v>6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 t="str">
            <v>-</v>
          </cell>
          <cell r="AB286" t="str">
            <v>-</v>
          </cell>
          <cell r="AC286">
            <v>4</v>
          </cell>
          <cell r="AD286">
            <v>4</v>
          </cell>
          <cell r="AE286">
            <v>0</v>
          </cell>
          <cell r="AF286">
            <v>0</v>
          </cell>
          <cell r="AG286">
            <v>4</v>
          </cell>
          <cell r="AH286">
            <v>0</v>
          </cell>
          <cell r="AI286">
            <v>4</v>
          </cell>
          <cell r="AJ286">
            <v>4</v>
          </cell>
          <cell r="AK286">
            <v>3</v>
          </cell>
          <cell r="AL286">
            <v>1005</v>
          </cell>
          <cell r="AM286">
            <v>632</v>
          </cell>
        </row>
        <row r="287">
          <cell r="B287" t="str">
            <v>บ่อไร่</v>
          </cell>
          <cell r="C287">
            <v>803</v>
          </cell>
          <cell r="D287">
            <v>862</v>
          </cell>
          <cell r="E287">
            <v>604</v>
          </cell>
          <cell r="F287">
            <v>830</v>
          </cell>
          <cell r="G287">
            <v>598.5</v>
          </cell>
          <cell r="H287">
            <v>943.23400000000004</v>
          </cell>
          <cell r="I287">
            <v>991</v>
          </cell>
          <cell r="J287">
            <v>1136</v>
          </cell>
          <cell r="K287">
            <v>761</v>
          </cell>
          <cell r="L287">
            <v>832</v>
          </cell>
          <cell r="M287">
            <v>1200</v>
          </cell>
          <cell r="N287">
            <v>290</v>
          </cell>
          <cell r="O287">
            <v>290</v>
          </cell>
          <cell r="P287">
            <v>11</v>
          </cell>
          <cell r="Q287">
            <v>569</v>
          </cell>
          <cell r="R287">
            <v>49.117769749015366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290</v>
          </cell>
          <cell r="X287">
            <v>290</v>
          </cell>
          <cell r="Y287">
            <v>154</v>
          </cell>
          <cell r="Z287">
            <v>0</v>
          </cell>
          <cell r="AA287">
            <v>531</v>
          </cell>
          <cell r="AB287">
            <v>0</v>
          </cell>
          <cell r="AC287">
            <v>799</v>
          </cell>
          <cell r="AD287">
            <v>799</v>
          </cell>
          <cell r="AE287">
            <v>0</v>
          </cell>
          <cell r="AF287">
            <v>0</v>
          </cell>
          <cell r="AG287">
            <v>755</v>
          </cell>
          <cell r="AH287">
            <v>0</v>
          </cell>
          <cell r="AI287">
            <v>755</v>
          </cell>
          <cell r="AJ287">
            <v>867</v>
          </cell>
          <cell r="AK287">
            <v>401</v>
          </cell>
          <cell r="AL287">
            <v>1148</v>
          </cell>
          <cell r="AM287">
            <v>531</v>
          </cell>
        </row>
        <row r="288">
          <cell r="B288" t="str">
            <v>ระยอง</v>
          </cell>
          <cell r="C288">
            <v>929</v>
          </cell>
          <cell r="D288">
            <v>846</v>
          </cell>
          <cell r="E288">
            <v>753</v>
          </cell>
          <cell r="F288">
            <v>753</v>
          </cell>
          <cell r="G288">
            <v>666.55</v>
          </cell>
          <cell r="H288">
            <v>810.63</v>
          </cell>
          <cell r="I288">
            <v>885</v>
          </cell>
          <cell r="J288">
            <v>1077</v>
          </cell>
          <cell r="K288">
            <v>1917.75</v>
          </cell>
          <cell r="L288">
            <v>2184.75</v>
          </cell>
          <cell r="M288">
            <v>626</v>
          </cell>
          <cell r="N288">
            <v>4806</v>
          </cell>
          <cell r="O288">
            <v>4774</v>
          </cell>
          <cell r="P288">
            <v>1691</v>
          </cell>
          <cell r="Q288">
            <v>7857</v>
          </cell>
          <cell r="R288">
            <v>29.285129999999999</v>
          </cell>
          <cell r="S288">
            <v>8</v>
          </cell>
          <cell r="T288">
            <v>0</v>
          </cell>
          <cell r="U288">
            <v>40</v>
          </cell>
          <cell r="V288">
            <v>0</v>
          </cell>
          <cell r="W288">
            <v>3996</v>
          </cell>
          <cell r="X288">
            <v>4112</v>
          </cell>
          <cell r="Y288">
            <v>3845.6</v>
          </cell>
          <cell r="Z288">
            <v>4154.32</v>
          </cell>
          <cell r="AA288">
            <v>962</v>
          </cell>
          <cell r="AB288">
            <v>1010</v>
          </cell>
          <cell r="AC288">
            <v>2034</v>
          </cell>
          <cell r="AD288">
            <v>2021</v>
          </cell>
          <cell r="AE288">
            <v>8</v>
          </cell>
          <cell r="AF288">
            <v>21</v>
          </cell>
          <cell r="AG288">
            <v>1881</v>
          </cell>
          <cell r="AH288">
            <v>78</v>
          </cell>
          <cell r="AI288">
            <v>1938</v>
          </cell>
          <cell r="AJ288">
            <v>1616</v>
          </cell>
          <cell r="AK288">
            <v>1528</v>
          </cell>
          <cell r="AL288">
            <v>859</v>
          </cell>
          <cell r="AM288">
            <v>788</v>
          </cell>
        </row>
        <row r="289">
          <cell r="B289" t="str">
            <v>เมืองระยอง</v>
          </cell>
          <cell r="C289">
            <v>12</v>
          </cell>
          <cell r="D289">
            <v>12</v>
          </cell>
          <cell r="E289">
            <v>8</v>
          </cell>
          <cell r="F289">
            <v>8</v>
          </cell>
          <cell r="G289">
            <v>24</v>
          </cell>
          <cell r="H289">
            <v>2.63</v>
          </cell>
          <cell r="I289">
            <v>3000</v>
          </cell>
          <cell r="J289">
            <v>329</v>
          </cell>
          <cell r="K289">
            <v>22</v>
          </cell>
          <cell r="L289">
            <v>27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-</v>
          </cell>
          <cell r="AB289" t="str">
            <v>-</v>
          </cell>
          <cell r="AC289">
            <v>25</v>
          </cell>
          <cell r="AD289">
            <v>25</v>
          </cell>
          <cell r="AE289">
            <v>0</v>
          </cell>
          <cell r="AF289">
            <v>0</v>
          </cell>
          <cell r="AG289">
            <v>21</v>
          </cell>
          <cell r="AH289">
            <v>0</v>
          </cell>
          <cell r="AI289">
            <v>21</v>
          </cell>
          <cell r="AJ289">
            <v>19</v>
          </cell>
          <cell r="AK289">
            <v>20</v>
          </cell>
          <cell r="AL289">
            <v>918</v>
          </cell>
          <cell r="AM289">
            <v>964</v>
          </cell>
        </row>
        <row r="290">
          <cell r="B290" t="str">
            <v>แกลง</v>
          </cell>
          <cell r="C290">
            <v>157</v>
          </cell>
          <cell r="D290">
            <v>132</v>
          </cell>
          <cell r="E290">
            <v>80</v>
          </cell>
          <cell r="F290">
            <v>80</v>
          </cell>
          <cell r="G290">
            <v>20</v>
          </cell>
          <cell r="H290">
            <v>52</v>
          </cell>
          <cell r="I290">
            <v>250</v>
          </cell>
          <cell r="J290">
            <v>650</v>
          </cell>
          <cell r="K290">
            <v>774.25</v>
          </cell>
          <cell r="L290">
            <v>774.25</v>
          </cell>
          <cell r="M290">
            <v>214</v>
          </cell>
          <cell r="N290">
            <v>2766</v>
          </cell>
          <cell r="O290">
            <v>2766</v>
          </cell>
          <cell r="P290">
            <v>100</v>
          </cell>
          <cell r="Q290">
            <v>5432</v>
          </cell>
          <cell r="R290">
            <v>49.16734994884488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2129</v>
          </cell>
          <cell r="X290">
            <v>2264</v>
          </cell>
          <cell r="Y290">
            <v>2000.6</v>
          </cell>
          <cell r="Z290">
            <v>2225.7199999999998</v>
          </cell>
          <cell r="AA290">
            <v>940</v>
          </cell>
          <cell r="AB290">
            <v>983</v>
          </cell>
          <cell r="AC290">
            <v>774</v>
          </cell>
          <cell r="AD290">
            <v>774</v>
          </cell>
          <cell r="AE290">
            <v>0</v>
          </cell>
          <cell r="AF290">
            <v>0</v>
          </cell>
          <cell r="AG290">
            <v>766</v>
          </cell>
          <cell r="AH290">
            <v>8</v>
          </cell>
          <cell r="AI290">
            <v>774</v>
          </cell>
          <cell r="AJ290">
            <v>774</v>
          </cell>
          <cell r="AK290">
            <v>761</v>
          </cell>
          <cell r="AL290">
            <v>1011</v>
          </cell>
          <cell r="AM290">
            <v>983</v>
          </cell>
        </row>
        <row r="291">
          <cell r="B291" t="str">
            <v>บ้านค่าย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 t="str">
            <v/>
          </cell>
          <cell r="J291" t="str">
            <v/>
          </cell>
          <cell r="K291">
            <v>48</v>
          </cell>
          <cell r="L291">
            <v>84</v>
          </cell>
          <cell r="M291">
            <v>0</v>
          </cell>
          <cell r="N291">
            <v>80</v>
          </cell>
          <cell r="O291">
            <v>80</v>
          </cell>
          <cell r="P291">
            <v>80</v>
          </cell>
          <cell r="Q291">
            <v>80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80</v>
          </cell>
          <cell r="X291">
            <v>80</v>
          </cell>
          <cell r="Y291">
            <v>100</v>
          </cell>
          <cell r="Z291">
            <v>120</v>
          </cell>
          <cell r="AA291">
            <v>1250</v>
          </cell>
          <cell r="AB291">
            <v>1500</v>
          </cell>
          <cell r="AC291">
            <v>84</v>
          </cell>
          <cell r="AD291">
            <v>84</v>
          </cell>
          <cell r="AE291">
            <v>0</v>
          </cell>
          <cell r="AF291">
            <v>0</v>
          </cell>
          <cell r="AG291">
            <v>84</v>
          </cell>
          <cell r="AH291">
            <v>0</v>
          </cell>
          <cell r="AI291">
            <v>84</v>
          </cell>
          <cell r="AJ291">
            <v>53</v>
          </cell>
          <cell r="AK291">
            <v>56</v>
          </cell>
          <cell r="AL291">
            <v>635</v>
          </cell>
          <cell r="AM291">
            <v>667</v>
          </cell>
        </row>
        <row r="292">
          <cell r="B292" t="str">
            <v>ปลวกแดง</v>
          </cell>
          <cell r="C292">
            <v>15</v>
          </cell>
          <cell r="D292">
            <v>37</v>
          </cell>
          <cell r="E292">
            <v>15</v>
          </cell>
          <cell r="F292">
            <v>15</v>
          </cell>
          <cell r="G292">
            <v>5.0999999999999996</v>
          </cell>
          <cell r="H292">
            <v>6</v>
          </cell>
          <cell r="I292">
            <v>340</v>
          </cell>
          <cell r="J292">
            <v>400</v>
          </cell>
          <cell r="K292">
            <v>15</v>
          </cell>
          <cell r="L292">
            <v>55</v>
          </cell>
          <cell r="M292">
            <v>0</v>
          </cell>
          <cell r="N292">
            <v>58</v>
          </cell>
          <cell r="O292">
            <v>58</v>
          </cell>
          <cell r="P292">
            <v>58</v>
          </cell>
          <cell r="Q292">
            <v>58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18</v>
          </cell>
          <cell r="X292">
            <v>18</v>
          </cell>
          <cell r="Y292">
            <v>1.5</v>
          </cell>
          <cell r="Z292">
            <v>5.0999999999999996</v>
          </cell>
          <cell r="AA292">
            <v>83</v>
          </cell>
          <cell r="AB292">
            <v>283</v>
          </cell>
          <cell r="AC292">
            <v>40</v>
          </cell>
          <cell r="AD292">
            <v>40</v>
          </cell>
          <cell r="AE292">
            <v>0</v>
          </cell>
          <cell r="AF292">
            <v>0</v>
          </cell>
          <cell r="AG292">
            <v>40</v>
          </cell>
          <cell r="AH292">
            <v>0</v>
          </cell>
          <cell r="AI292">
            <v>40</v>
          </cell>
          <cell r="AJ292">
            <v>12</v>
          </cell>
          <cell r="AK292">
            <v>13</v>
          </cell>
          <cell r="AL292">
            <v>300</v>
          </cell>
          <cell r="AM292">
            <v>315</v>
          </cell>
        </row>
        <row r="293">
          <cell r="B293" t="str">
            <v>วังจันทร์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 t="str">
            <v/>
          </cell>
          <cell r="J293" t="str">
            <v/>
          </cell>
          <cell r="K293">
            <v>138.5</v>
          </cell>
          <cell r="L293">
            <v>172.5</v>
          </cell>
          <cell r="M293">
            <v>104</v>
          </cell>
          <cell r="N293">
            <v>138</v>
          </cell>
          <cell r="O293">
            <v>129</v>
          </cell>
          <cell r="P293">
            <v>93</v>
          </cell>
          <cell r="Q293">
            <v>165</v>
          </cell>
          <cell r="R293">
            <v>14.288676422901149</v>
          </cell>
          <cell r="S293">
            <v>0</v>
          </cell>
          <cell r="T293">
            <v>0</v>
          </cell>
          <cell r="U293">
            <v>9</v>
          </cell>
          <cell r="V293">
            <v>0</v>
          </cell>
          <cell r="W293">
            <v>138</v>
          </cell>
          <cell r="X293">
            <v>129</v>
          </cell>
          <cell r="Y293">
            <v>172.5</v>
          </cell>
          <cell r="Z293">
            <v>180</v>
          </cell>
          <cell r="AA293">
            <v>1250</v>
          </cell>
          <cell r="AB293">
            <v>1395</v>
          </cell>
          <cell r="AC293">
            <v>136</v>
          </cell>
          <cell r="AD293">
            <v>133</v>
          </cell>
          <cell r="AE293">
            <v>0</v>
          </cell>
          <cell r="AF293">
            <v>3</v>
          </cell>
          <cell r="AG293">
            <v>65</v>
          </cell>
          <cell r="AH293">
            <v>0</v>
          </cell>
          <cell r="AI293">
            <v>62</v>
          </cell>
          <cell r="AJ293">
            <v>40</v>
          </cell>
          <cell r="AK293">
            <v>40</v>
          </cell>
          <cell r="AL293">
            <v>622</v>
          </cell>
          <cell r="AM293">
            <v>653</v>
          </cell>
        </row>
        <row r="294">
          <cell r="B294" t="str">
            <v>เขาชะเมา</v>
          </cell>
          <cell r="C294">
            <v>65</v>
          </cell>
          <cell r="D294">
            <v>65</v>
          </cell>
          <cell r="E294">
            <v>50</v>
          </cell>
          <cell r="F294">
            <v>50</v>
          </cell>
          <cell r="G294">
            <v>17.45</v>
          </cell>
          <cell r="H294">
            <v>0</v>
          </cell>
          <cell r="I294">
            <v>349</v>
          </cell>
          <cell r="J294">
            <v>0</v>
          </cell>
          <cell r="K294">
            <v>399</v>
          </cell>
          <cell r="L294">
            <v>525</v>
          </cell>
          <cell r="M294">
            <v>308</v>
          </cell>
          <cell r="N294">
            <v>678</v>
          </cell>
          <cell r="O294">
            <v>655</v>
          </cell>
          <cell r="P294">
            <v>274</v>
          </cell>
          <cell r="Q294">
            <v>1036</v>
          </cell>
          <cell r="R294">
            <v>29.688179988010788</v>
          </cell>
          <cell r="S294">
            <v>0</v>
          </cell>
          <cell r="T294">
            <v>0</v>
          </cell>
          <cell r="U294">
            <v>23</v>
          </cell>
          <cell r="V294">
            <v>0</v>
          </cell>
          <cell r="W294">
            <v>545</v>
          </cell>
          <cell r="X294">
            <v>543</v>
          </cell>
          <cell r="Y294">
            <v>555</v>
          </cell>
          <cell r="Z294">
            <v>347.5</v>
          </cell>
          <cell r="AA294">
            <v>1018</v>
          </cell>
          <cell r="AB294">
            <v>640</v>
          </cell>
          <cell r="AC294">
            <v>430</v>
          </cell>
          <cell r="AD294">
            <v>420</v>
          </cell>
          <cell r="AE294">
            <v>0</v>
          </cell>
          <cell r="AF294">
            <v>10</v>
          </cell>
          <cell r="AG294">
            <v>360</v>
          </cell>
          <cell r="AH294">
            <v>70</v>
          </cell>
          <cell r="AI294">
            <v>420</v>
          </cell>
          <cell r="AJ294">
            <v>361</v>
          </cell>
          <cell r="AK294">
            <v>269</v>
          </cell>
          <cell r="AL294">
            <v>1004</v>
          </cell>
          <cell r="AM294">
            <v>640</v>
          </cell>
        </row>
        <row r="295">
          <cell r="B295" t="str">
            <v>นิคมพัฒนา</v>
          </cell>
          <cell r="C295">
            <v>680</v>
          </cell>
          <cell r="D295">
            <v>600</v>
          </cell>
          <cell r="E295">
            <v>600</v>
          </cell>
          <cell r="F295">
            <v>600</v>
          </cell>
          <cell r="G295">
            <v>600</v>
          </cell>
          <cell r="H295">
            <v>750</v>
          </cell>
          <cell r="I295">
            <v>1000</v>
          </cell>
          <cell r="J295">
            <v>1250</v>
          </cell>
          <cell r="K295">
            <v>521</v>
          </cell>
          <cell r="L295">
            <v>547</v>
          </cell>
          <cell r="M295">
            <v>0</v>
          </cell>
          <cell r="N295">
            <v>1086</v>
          </cell>
          <cell r="O295">
            <v>1086</v>
          </cell>
          <cell r="P295">
            <v>1086</v>
          </cell>
          <cell r="Q295">
            <v>1086</v>
          </cell>
          <cell r="R295">
            <v>0</v>
          </cell>
          <cell r="S295">
            <v>8</v>
          </cell>
          <cell r="T295">
            <v>0</v>
          </cell>
          <cell r="U295">
            <v>8</v>
          </cell>
          <cell r="V295">
            <v>0</v>
          </cell>
          <cell r="W295">
            <v>1086</v>
          </cell>
          <cell r="X295">
            <v>1078</v>
          </cell>
          <cell r="Y295">
            <v>1016</v>
          </cell>
          <cell r="Z295">
            <v>1276</v>
          </cell>
          <cell r="AA295">
            <v>936</v>
          </cell>
          <cell r="AB295">
            <v>1184</v>
          </cell>
          <cell r="AC295">
            <v>545</v>
          </cell>
          <cell r="AD295">
            <v>545</v>
          </cell>
          <cell r="AE295">
            <v>8</v>
          </cell>
          <cell r="AF295">
            <v>8</v>
          </cell>
          <cell r="AG295">
            <v>545</v>
          </cell>
          <cell r="AH295">
            <v>0</v>
          </cell>
          <cell r="AI295">
            <v>537</v>
          </cell>
          <cell r="AJ295">
            <v>357</v>
          </cell>
          <cell r="AK295">
            <v>369</v>
          </cell>
          <cell r="AL295">
            <v>655</v>
          </cell>
          <cell r="AM295">
            <v>688</v>
          </cell>
        </row>
        <row r="296">
          <cell r="B296" t="str">
            <v>ชลบุรี</v>
          </cell>
          <cell r="C296">
            <v>763</v>
          </cell>
          <cell r="D296">
            <v>763</v>
          </cell>
          <cell r="E296">
            <v>424</v>
          </cell>
          <cell r="F296">
            <v>424</v>
          </cell>
          <cell r="G296">
            <v>940.5</v>
          </cell>
          <cell r="H296">
            <v>3.5</v>
          </cell>
          <cell r="I296">
            <v>2218</v>
          </cell>
          <cell r="J296">
            <v>8</v>
          </cell>
          <cell r="K296">
            <v>292</v>
          </cell>
          <cell r="L296">
            <v>390</v>
          </cell>
          <cell r="M296">
            <v>320</v>
          </cell>
          <cell r="N296">
            <v>359</v>
          </cell>
          <cell r="O296">
            <v>359</v>
          </cell>
          <cell r="P296">
            <v>118</v>
          </cell>
          <cell r="Q296">
            <v>604</v>
          </cell>
          <cell r="R296">
            <v>41.249830000000003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297</v>
          </cell>
          <cell r="X296">
            <v>299</v>
          </cell>
          <cell r="Y296">
            <v>125.654</v>
          </cell>
          <cell r="Z296">
            <v>108.22500000000001</v>
          </cell>
          <cell r="AA296">
            <v>423</v>
          </cell>
          <cell r="AB296">
            <v>362</v>
          </cell>
          <cell r="AC296">
            <v>384</v>
          </cell>
          <cell r="AD296">
            <v>384</v>
          </cell>
          <cell r="AE296">
            <v>0</v>
          </cell>
          <cell r="AF296">
            <v>0</v>
          </cell>
          <cell r="AG296">
            <v>384</v>
          </cell>
          <cell r="AH296">
            <v>0</v>
          </cell>
          <cell r="AI296">
            <v>384</v>
          </cell>
          <cell r="AJ296">
            <v>403</v>
          </cell>
          <cell r="AK296">
            <v>352</v>
          </cell>
          <cell r="AL296">
            <v>1049</v>
          </cell>
          <cell r="AM296">
            <v>917</v>
          </cell>
        </row>
        <row r="297">
          <cell r="B297" t="str">
            <v>สัตหีบ</v>
          </cell>
          <cell r="C297">
            <v>25</v>
          </cell>
          <cell r="D297">
            <v>25</v>
          </cell>
          <cell r="E297">
            <v>10</v>
          </cell>
          <cell r="F297">
            <v>10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-</v>
          </cell>
          <cell r="AB297" t="str">
            <v>-</v>
          </cell>
          <cell r="AC297">
            <v>20</v>
          </cell>
          <cell r="AD297">
            <v>20</v>
          </cell>
          <cell r="AE297">
            <v>0</v>
          </cell>
          <cell r="AF297">
            <v>0</v>
          </cell>
          <cell r="AG297">
            <v>20</v>
          </cell>
          <cell r="AH297">
            <v>0</v>
          </cell>
          <cell r="AI297">
            <v>20</v>
          </cell>
          <cell r="AJ297">
            <v>13</v>
          </cell>
          <cell r="AK297">
            <v>11</v>
          </cell>
          <cell r="AL297">
            <v>665</v>
          </cell>
          <cell r="AM297">
            <v>569</v>
          </cell>
        </row>
        <row r="298">
          <cell r="B298" t="str">
            <v>หนองใหญ่</v>
          </cell>
          <cell r="C298">
            <v>539</v>
          </cell>
          <cell r="D298">
            <v>539</v>
          </cell>
          <cell r="E298">
            <v>325</v>
          </cell>
          <cell r="F298">
            <v>325</v>
          </cell>
          <cell r="G298">
            <v>839</v>
          </cell>
          <cell r="H298">
            <v>0</v>
          </cell>
          <cell r="I298">
            <v>2582</v>
          </cell>
          <cell r="J298">
            <v>0</v>
          </cell>
          <cell r="K298">
            <v>172</v>
          </cell>
          <cell r="L298">
            <v>220</v>
          </cell>
          <cell r="M298">
            <v>162</v>
          </cell>
          <cell r="N298">
            <v>132</v>
          </cell>
          <cell r="O298">
            <v>132</v>
          </cell>
          <cell r="P298">
            <v>118</v>
          </cell>
          <cell r="Q298">
            <v>146</v>
          </cell>
          <cell r="R298">
            <v>5.2486388108147795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72</v>
          </cell>
          <cell r="X298">
            <v>72</v>
          </cell>
          <cell r="Y298">
            <v>33.057000000000002</v>
          </cell>
          <cell r="Z298">
            <v>29.7</v>
          </cell>
          <cell r="AA298">
            <v>459</v>
          </cell>
          <cell r="AB298">
            <v>413</v>
          </cell>
          <cell r="AC298">
            <v>223</v>
          </cell>
          <cell r="AD298">
            <v>223</v>
          </cell>
          <cell r="AE298">
            <v>0</v>
          </cell>
          <cell r="AF298">
            <v>0</v>
          </cell>
          <cell r="AG298">
            <v>223</v>
          </cell>
          <cell r="AH298">
            <v>0</v>
          </cell>
          <cell r="AI298">
            <v>223</v>
          </cell>
          <cell r="AJ298">
            <v>210</v>
          </cell>
          <cell r="AK298">
            <v>189</v>
          </cell>
          <cell r="AL298">
            <v>942</v>
          </cell>
          <cell r="AM298">
            <v>848</v>
          </cell>
        </row>
        <row r="299">
          <cell r="B299" t="str">
            <v>บ่อทอง</v>
          </cell>
          <cell r="C299">
            <v>6</v>
          </cell>
          <cell r="D299">
            <v>6</v>
          </cell>
          <cell r="E299">
            <v>6</v>
          </cell>
          <cell r="F299">
            <v>6</v>
          </cell>
          <cell r="G299">
            <v>0</v>
          </cell>
          <cell r="H299">
            <v>1.5</v>
          </cell>
          <cell r="I299">
            <v>0</v>
          </cell>
          <cell r="J299">
            <v>250</v>
          </cell>
          <cell r="K299">
            <v>10</v>
          </cell>
          <cell r="L299">
            <v>20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-</v>
          </cell>
          <cell r="AB299" t="str">
            <v>-</v>
          </cell>
          <cell r="AC299">
            <v>31</v>
          </cell>
          <cell r="AD299">
            <v>31</v>
          </cell>
          <cell r="AE299">
            <v>0</v>
          </cell>
          <cell r="AF299">
            <v>0</v>
          </cell>
          <cell r="AG299">
            <v>31</v>
          </cell>
          <cell r="AH299">
            <v>0</v>
          </cell>
          <cell r="AI299">
            <v>31</v>
          </cell>
          <cell r="AJ299">
            <v>32</v>
          </cell>
          <cell r="AK299">
            <v>27</v>
          </cell>
          <cell r="AL299">
            <v>1037</v>
          </cell>
          <cell r="AM299">
            <v>887</v>
          </cell>
        </row>
        <row r="300">
          <cell r="B300" t="str">
            <v>เกาะจันทร์</v>
          </cell>
          <cell r="C300">
            <v>190</v>
          </cell>
          <cell r="D300">
            <v>190</v>
          </cell>
          <cell r="E300">
            <v>80</v>
          </cell>
          <cell r="F300">
            <v>80</v>
          </cell>
          <cell r="G300">
            <v>101.5</v>
          </cell>
          <cell r="H300">
            <v>2</v>
          </cell>
          <cell r="I300">
            <v>1269</v>
          </cell>
          <cell r="J300">
            <v>25</v>
          </cell>
          <cell r="K300">
            <v>110</v>
          </cell>
          <cell r="L300">
            <v>150</v>
          </cell>
          <cell r="M300">
            <v>158</v>
          </cell>
          <cell r="N300">
            <v>227</v>
          </cell>
          <cell r="O300">
            <v>227</v>
          </cell>
          <cell r="P300">
            <v>0</v>
          </cell>
          <cell r="Q300">
            <v>458</v>
          </cell>
          <cell r="R300">
            <v>52.018687620055395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225</v>
          </cell>
          <cell r="X300">
            <v>227</v>
          </cell>
          <cell r="Y300">
            <v>92.596999999999994</v>
          </cell>
          <cell r="Z300">
            <v>78.525000000000006</v>
          </cell>
          <cell r="AA300">
            <v>412</v>
          </cell>
          <cell r="AB300">
            <v>346</v>
          </cell>
          <cell r="AC300">
            <v>110</v>
          </cell>
          <cell r="AD300">
            <v>110</v>
          </cell>
          <cell r="AE300">
            <v>0</v>
          </cell>
          <cell r="AF300">
            <v>0</v>
          </cell>
          <cell r="AG300">
            <v>110</v>
          </cell>
          <cell r="AH300">
            <v>0</v>
          </cell>
          <cell r="AI300">
            <v>110</v>
          </cell>
          <cell r="AJ300">
            <v>148</v>
          </cell>
          <cell r="AK300">
            <v>125</v>
          </cell>
          <cell r="AL300">
            <v>1349</v>
          </cell>
          <cell r="AM300">
            <v>1133</v>
          </cell>
        </row>
        <row r="301">
          <cell r="B301" t="str">
            <v>สมุทรสาคร</v>
          </cell>
          <cell r="C301">
            <v>2612</v>
          </cell>
          <cell r="D301">
            <v>2354</v>
          </cell>
          <cell r="E301">
            <v>1897</v>
          </cell>
          <cell r="F301">
            <v>1867</v>
          </cell>
          <cell r="G301">
            <v>3004.21</v>
          </cell>
          <cell r="H301">
            <v>2874.55</v>
          </cell>
          <cell r="I301">
            <v>1584</v>
          </cell>
          <cell r="J301">
            <v>1540</v>
          </cell>
          <cell r="K301">
            <v>2030.25</v>
          </cell>
          <cell r="L301">
            <v>2035.5</v>
          </cell>
          <cell r="M301">
            <v>3557</v>
          </cell>
          <cell r="N301">
            <v>3543</v>
          </cell>
          <cell r="O301">
            <v>3519</v>
          </cell>
          <cell r="P301">
            <v>1709</v>
          </cell>
          <cell r="Q301">
            <v>5329</v>
          </cell>
          <cell r="R301">
            <v>34.34272</v>
          </cell>
          <cell r="S301">
            <v>0</v>
          </cell>
          <cell r="T301">
            <v>0</v>
          </cell>
          <cell r="U301">
            <v>24</v>
          </cell>
          <cell r="V301">
            <v>365</v>
          </cell>
          <cell r="W301">
            <v>2349</v>
          </cell>
          <cell r="X301">
            <v>3015</v>
          </cell>
          <cell r="Y301">
            <v>3453.5329999999999</v>
          </cell>
          <cell r="Z301">
            <v>3874.4589999999998</v>
          </cell>
          <cell r="AA301">
            <v>1470</v>
          </cell>
          <cell r="AB301">
            <v>1285</v>
          </cell>
          <cell r="AC301">
            <v>2259</v>
          </cell>
          <cell r="AD301">
            <v>2274</v>
          </cell>
          <cell r="AE301">
            <v>39</v>
          </cell>
          <cell r="AF301">
            <v>24</v>
          </cell>
          <cell r="AG301">
            <v>2179</v>
          </cell>
          <cell r="AH301">
            <v>80</v>
          </cell>
          <cell r="AI301">
            <v>2235</v>
          </cell>
          <cell r="AJ301">
            <v>3226</v>
          </cell>
          <cell r="AK301">
            <v>2892</v>
          </cell>
          <cell r="AL301">
            <v>1480</v>
          </cell>
          <cell r="AM301">
            <v>1294</v>
          </cell>
        </row>
        <row r="302">
          <cell r="B302" t="str">
            <v>กระทุ่มแบน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 t="str">
            <v/>
          </cell>
          <cell r="J302" t="str">
            <v/>
          </cell>
          <cell r="K302">
            <v>49</v>
          </cell>
          <cell r="L302">
            <v>79</v>
          </cell>
          <cell r="M302">
            <v>0</v>
          </cell>
          <cell r="N302">
            <v>53</v>
          </cell>
          <cell r="O302">
            <v>53</v>
          </cell>
          <cell r="P302">
            <v>30</v>
          </cell>
          <cell r="Q302">
            <v>76</v>
          </cell>
          <cell r="R302">
            <v>22.253945610567474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49</v>
          </cell>
          <cell r="X302">
            <v>49</v>
          </cell>
          <cell r="Y302">
            <v>65.332999999999998</v>
          </cell>
          <cell r="Z302">
            <v>60.667000000000002</v>
          </cell>
          <cell r="AA302">
            <v>1333</v>
          </cell>
          <cell r="AB302">
            <v>1238</v>
          </cell>
          <cell r="AC302">
            <v>60</v>
          </cell>
          <cell r="AD302">
            <v>60</v>
          </cell>
          <cell r="AE302">
            <v>0</v>
          </cell>
          <cell r="AF302">
            <v>0</v>
          </cell>
          <cell r="AG302">
            <v>60</v>
          </cell>
          <cell r="AH302">
            <v>0</v>
          </cell>
          <cell r="AI302">
            <v>60</v>
          </cell>
          <cell r="AJ302">
            <v>58</v>
          </cell>
          <cell r="AK302">
            <v>54</v>
          </cell>
          <cell r="AL302">
            <v>960</v>
          </cell>
          <cell r="AM302">
            <v>892</v>
          </cell>
        </row>
        <row r="303">
          <cell r="B303" t="str">
            <v>บ้านแพ้ว</v>
          </cell>
          <cell r="C303">
            <v>2612</v>
          </cell>
          <cell r="D303">
            <v>2354</v>
          </cell>
          <cell r="E303">
            <v>1897</v>
          </cell>
          <cell r="F303">
            <v>1867</v>
          </cell>
          <cell r="G303">
            <v>3004.21</v>
          </cell>
          <cell r="H303">
            <v>2874.55</v>
          </cell>
          <cell r="I303">
            <v>1584</v>
          </cell>
          <cell r="J303">
            <v>1540</v>
          </cell>
          <cell r="K303">
            <v>1963.25</v>
          </cell>
          <cell r="L303">
            <v>1938.5</v>
          </cell>
          <cell r="M303">
            <v>3557</v>
          </cell>
          <cell r="N303">
            <v>3490</v>
          </cell>
          <cell r="O303">
            <v>3466</v>
          </cell>
          <cell r="P303">
            <v>1679</v>
          </cell>
          <cell r="Q303">
            <v>5253</v>
          </cell>
          <cell r="R303">
            <v>26.309471278237393</v>
          </cell>
          <cell r="S303">
            <v>0</v>
          </cell>
          <cell r="T303">
            <v>0</v>
          </cell>
          <cell r="U303">
            <v>24</v>
          </cell>
          <cell r="V303">
            <v>365</v>
          </cell>
          <cell r="W303">
            <v>2300</v>
          </cell>
          <cell r="X303">
            <v>2966</v>
          </cell>
          <cell r="Y303">
            <v>3388.2</v>
          </cell>
          <cell r="Z303">
            <v>3813.7919999999999</v>
          </cell>
          <cell r="AA303">
            <v>1473</v>
          </cell>
          <cell r="AB303">
            <v>1286</v>
          </cell>
          <cell r="AC303">
            <v>2199</v>
          </cell>
          <cell r="AD303">
            <v>2214</v>
          </cell>
          <cell r="AE303">
            <v>39</v>
          </cell>
          <cell r="AF303">
            <v>24</v>
          </cell>
          <cell r="AG303">
            <v>2119</v>
          </cell>
          <cell r="AH303">
            <v>80</v>
          </cell>
          <cell r="AI303">
            <v>2175</v>
          </cell>
          <cell r="AJ303">
            <v>3168</v>
          </cell>
          <cell r="AK303">
            <v>2838</v>
          </cell>
          <cell r="AL303">
            <v>1495</v>
          </cell>
          <cell r="AM303">
            <v>1305</v>
          </cell>
        </row>
        <row r="304">
          <cell r="B304" t="str">
            <v>นครปฐม</v>
          </cell>
          <cell r="C304">
            <v>1212</v>
          </cell>
          <cell r="D304">
            <v>1215</v>
          </cell>
          <cell r="E304">
            <v>748</v>
          </cell>
          <cell r="F304">
            <v>748</v>
          </cell>
          <cell r="G304">
            <v>3457</v>
          </cell>
          <cell r="H304">
            <v>813.2</v>
          </cell>
          <cell r="I304">
            <v>4622</v>
          </cell>
          <cell r="J304">
            <v>1087</v>
          </cell>
          <cell r="K304">
            <v>993.75</v>
          </cell>
          <cell r="L304">
            <v>1032.75</v>
          </cell>
          <cell r="M304">
            <v>1492</v>
          </cell>
          <cell r="N304">
            <v>2558</v>
          </cell>
          <cell r="O304">
            <v>2853</v>
          </cell>
          <cell r="P304">
            <v>282</v>
          </cell>
          <cell r="Q304">
            <v>5424</v>
          </cell>
          <cell r="R304">
            <v>47.295009078476866</v>
          </cell>
          <cell r="S304">
            <v>295</v>
          </cell>
          <cell r="T304">
            <v>0</v>
          </cell>
          <cell r="U304">
            <v>0</v>
          </cell>
          <cell r="V304">
            <v>899</v>
          </cell>
          <cell r="W304">
            <v>2073</v>
          </cell>
          <cell r="X304">
            <v>2267</v>
          </cell>
          <cell r="Y304">
            <v>2527.7330000000002</v>
          </cell>
          <cell r="Z304">
            <v>3457.8670000000002</v>
          </cell>
          <cell r="AA304">
            <v>1219</v>
          </cell>
          <cell r="AB304">
            <v>1525</v>
          </cell>
          <cell r="AC304">
            <v>1764</v>
          </cell>
          <cell r="AD304">
            <v>1777</v>
          </cell>
          <cell r="AE304">
            <v>295</v>
          </cell>
          <cell r="AF304">
            <v>282</v>
          </cell>
          <cell r="AG304">
            <v>1379</v>
          </cell>
          <cell r="AH304">
            <v>62</v>
          </cell>
          <cell r="AI304">
            <v>1159</v>
          </cell>
          <cell r="AJ304">
            <v>1597</v>
          </cell>
          <cell r="AK304">
            <v>1587</v>
          </cell>
          <cell r="AL304">
            <v>1158</v>
          </cell>
          <cell r="AM304">
            <v>1369</v>
          </cell>
        </row>
        <row r="305">
          <cell r="B305" t="str">
            <v>เมืองนครปฐม</v>
          </cell>
          <cell r="C305">
            <v>68</v>
          </cell>
          <cell r="D305">
            <v>38</v>
          </cell>
          <cell r="E305">
            <v>30</v>
          </cell>
          <cell r="F305">
            <v>30</v>
          </cell>
          <cell r="G305">
            <v>29</v>
          </cell>
          <cell r="H305">
            <v>26</v>
          </cell>
          <cell r="I305">
            <v>967</v>
          </cell>
          <cell r="J305">
            <v>867</v>
          </cell>
          <cell r="K305">
            <v>37</v>
          </cell>
          <cell r="L305">
            <v>37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-</v>
          </cell>
          <cell r="AB305" t="str">
            <v>-</v>
          </cell>
          <cell r="AC305">
            <v>67</v>
          </cell>
          <cell r="AD305">
            <v>67</v>
          </cell>
          <cell r="AE305">
            <v>0</v>
          </cell>
          <cell r="AF305">
            <v>0</v>
          </cell>
          <cell r="AG305">
            <v>42</v>
          </cell>
          <cell r="AH305">
            <v>0</v>
          </cell>
          <cell r="AI305">
            <v>42</v>
          </cell>
          <cell r="AJ305">
            <v>47</v>
          </cell>
          <cell r="AK305">
            <v>43</v>
          </cell>
          <cell r="AL305">
            <v>1125</v>
          </cell>
          <cell r="AM305">
            <v>1031</v>
          </cell>
        </row>
        <row r="306">
          <cell r="B306" t="str">
            <v>กำแพงแสน</v>
          </cell>
          <cell r="C306">
            <v>80</v>
          </cell>
          <cell r="D306">
            <v>80</v>
          </cell>
          <cell r="E306">
            <v>80</v>
          </cell>
          <cell r="F306">
            <v>80</v>
          </cell>
          <cell r="G306">
            <v>0</v>
          </cell>
          <cell r="H306">
            <v>10</v>
          </cell>
          <cell r="I306">
            <v>0</v>
          </cell>
          <cell r="J306">
            <v>125</v>
          </cell>
          <cell r="K306">
            <v>80</v>
          </cell>
          <cell r="L306">
            <v>81</v>
          </cell>
          <cell r="M306">
            <v>0</v>
          </cell>
          <cell r="N306">
            <v>80</v>
          </cell>
          <cell r="O306">
            <v>80</v>
          </cell>
          <cell r="P306">
            <v>80</v>
          </cell>
          <cell r="Q306">
            <v>80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1</v>
          </cell>
          <cell r="W306">
            <v>80</v>
          </cell>
          <cell r="X306">
            <v>80</v>
          </cell>
          <cell r="Y306">
            <v>2</v>
          </cell>
          <cell r="Z306">
            <v>0</v>
          </cell>
          <cell r="AA306">
            <v>25</v>
          </cell>
          <cell r="AB306">
            <v>0</v>
          </cell>
          <cell r="AC306">
            <v>80</v>
          </cell>
          <cell r="AD306">
            <v>80</v>
          </cell>
          <cell r="AE306">
            <v>0</v>
          </cell>
          <cell r="AF306">
            <v>0</v>
          </cell>
          <cell r="AG306">
            <v>80</v>
          </cell>
          <cell r="AH306">
            <v>0</v>
          </cell>
          <cell r="AI306">
            <v>80</v>
          </cell>
          <cell r="AJ306">
            <v>28</v>
          </cell>
          <cell r="AK306">
            <v>2</v>
          </cell>
          <cell r="AL306">
            <v>352</v>
          </cell>
          <cell r="AM306">
            <v>25</v>
          </cell>
        </row>
        <row r="307">
          <cell r="B307" t="str">
            <v>นครชัยศรี</v>
          </cell>
          <cell r="C307">
            <v>80</v>
          </cell>
          <cell r="D307">
            <v>113</v>
          </cell>
          <cell r="E307">
            <v>80</v>
          </cell>
          <cell r="F307">
            <v>80</v>
          </cell>
          <cell r="G307">
            <v>66</v>
          </cell>
          <cell r="H307">
            <v>89.97</v>
          </cell>
          <cell r="I307">
            <v>825</v>
          </cell>
          <cell r="J307">
            <v>1125</v>
          </cell>
          <cell r="K307">
            <v>0</v>
          </cell>
          <cell r="L307">
            <v>37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-</v>
          </cell>
          <cell r="AB307" t="str">
            <v>-</v>
          </cell>
          <cell r="AC307">
            <v>172</v>
          </cell>
          <cell r="AD307">
            <v>172</v>
          </cell>
          <cell r="AE307">
            <v>0</v>
          </cell>
          <cell r="AF307">
            <v>0</v>
          </cell>
          <cell r="AG307">
            <v>160</v>
          </cell>
          <cell r="AH307">
            <v>9</v>
          </cell>
          <cell r="AI307">
            <v>169</v>
          </cell>
          <cell r="AJ307">
            <v>176</v>
          </cell>
          <cell r="AK307">
            <v>170</v>
          </cell>
          <cell r="AL307">
            <v>1100</v>
          </cell>
          <cell r="AM307">
            <v>1006</v>
          </cell>
        </row>
        <row r="308">
          <cell r="B308" t="str">
            <v>สามพราน</v>
          </cell>
          <cell r="C308">
            <v>984</v>
          </cell>
          <cell r="D308">
            <v>984</v>
          </cell>
          <cell r="E308">
            <v>558</v>
          </cell>
          <cell r="F308">
            <v>558</v>
          </cell>
          <cell r="G308">
            <v>3362</v>
          </cell>
          <cell r="H308">
            <v>687.23</v>
          </cell>
          <cell r="I308">
            <v>6025</v>
          </cell>
          <cell r="J308">
            <v>1232</v>
          </cell>
          <cell r="K308">
            <v>855.75</v>
          </cell>
          <cell r="L308">
            <v>855.75</v>
          </cell>
          <cell r="M308">
            <v>1492</v>
          </cell>
          <cell r="N308">
            <v>2478</v>
          </cell>
          <cell r="O308">
            <v>2773</v>
          </cell>
          <cell r="P308">
            <v>202</v>
          </cell>
          <cell r="Q308">
            <v>5344</v>
          </cell>
          <cell r="R308">
            <v>47.295009078476866</v>
          </cell>
          <cell r="S308">
            <v>295</v>
          </cell>
          <cell r="T308">
            <v>0</v>
          </cell>
          <cell r="U308">
            <v>0</v>
          </cell>
          <cell r="V308">
            <v>898</v>
          </cell>
          <cell r="W308">
            <v>1993</v>
          </cell>
          <cell r="X308">
            <v>2187</v>
          </cell>
          <cell r="Y308">
            <v>2525.7330000000002</v>
          </cell>
          <cell r="Z308">
            <v>3457.8670000000002</v>
          </cell>
          <cell r="AA308">
            <v>1267</v>
          </cell>
          <cell r="AB308">
            <v>1581</v>
          </cell>
          <cell r="AC308">
            <v>1445</v>
          </cell>
          <cell r="AD308">
            <v>1458</v>
          </cell>
          <cell r="AE308">
            <v>295</v>
          </cell>
          <cell r="AF308">
            <v>282</v>
          </cell>
          <cell r="AG308">
            <v>1097</v>
          </cell>
          <cell r="AH308">
            <v>53</v>
          </cell>
          <cell r="AI308">
            <v>868</v>
          </cell>
          <cell r="AJ308">
            <v>1346</v>
          </cell>
          <cell r="AK308">
            <v>1372</v>
          </cell>
          <cell r="AL308">
            <v>1227</v>
          </cell>
          <cell r="AM308">
            <v>1581</v>
          </cell>
        </row>
        <row r="309">
          <cell r="B309" t="str">
            <v>ราชบุรี</v>
          </cell>
          <cell r="C309">
            <v>3373.01</v>
          </cell>
          <cell r="D309">
            <v>3418.01</v>
          </cell>
          <cell r="E309">
            <v>2794</v>
          </cell>
          <cell r="F309">
            <v>2864</v>
          </cell>
          <cell r="G309">
            <v>4181.3</v>
          </cell>
          <cell r="H309">
            <v>1965.6999999999998</v>
          </cell>
          <cell r="I309">
            <v>1497</v>
          </cell>
          <cell r="J309">
            <v>686</v>
          </cell>
          <cell r="K309">
            <v>0</v>
          </cell>
          <cell r="L309">
            <v>2110</v>
          </cell>
          <cell r="M309">
            <v>0</v>
          </cell>
          <cell r="N309">
            <v>4158.6931111111107</v>
          </cell>
          <cell r="O309">
            <v>4224.0931111111104</v>
          </cell>
          <cell r="P309">
            <v>262</v>
          </cell>
          <cell r="Q309">
            <v>10444</v>
          </cell>
          <cell r="R309">
            <v>50.374870000000001</v>
          </cell>
          <cell r="S309">
            <v>70</v>
          </cell>
          <cell r="T309">
            <v>0</v>
          </cell>
          <cell r="U309">
            <v>5</v>
          </cell>
          <cell r="V309">
            <v>0</v>
          </cell>
          <cell r="W309">
            <v>3513.0931111111104</v>
          </cell>
          <cell r="X309">
            <v>3839.0931111111104</v>
          </cell>
          <cell r="Y309">
            <v>2512.5749999999998</v>
          </cell>
          <cell r="Z309">
            <v>4026.3666666666668</v>
          </cell>
          <cell r="AA309">
            <v>715</v>
          </cell>
          <cell r="AB309">
            <v>1049</v>
          </cell>
          <cell r="AC309">
            <v>3986</v>
          </cell>
          <cell r="AD309">
            <v>3981</v>
          </cell>
          <cell r="AE309">
            <v>0</v>
          </cell>
          <cell r="AF309">
            <v>5</v>
          </cell>
          <cell r="AG309">
            <v>3572</v>
          </cell>
          <cell r="AH309">
            <v>325</v>
          </cell>
          <cell r="AI309">
            <v>3892</v>
          </cell>
          <cell r="AJ309">
            <v>3343</v>
          </cell>
          <cell r="AK309">
            <v>3930</v>
          </cell>
          <cell r="AL309">
            <v>936</v>
          </cell>
          <cell r="AM309">
            <v>1010</v>
          </cell>
        </row>
        <row r="310">
          <cell r="B310" t="str">
            <v>เมืองราชบุรี</v>
          </cell>
          <cell r="C310">
            <v>1615</v>
          </cell>
          <cell r="D310">
            <v>1615</v>
          </cell>
          <cell r="E310">
            <v>1615</v>
          </cell>
          <cell r="F310">
            <v>1615</v>
          </cell>
          <cell r="G310">
            <v>3000</v>
          </cell>
          <cell r="H310">
            <v>500</v>
          </cell>
          <cell r="I310">
            <v>1858</v>
          </cell>
          <cell r="J310">
            <v>310</v>
          </cell>
          <cell r="K310">
            <v>0</v>
          </cell>
          <cell r="L310">
            <v>849</v>
          </cell>
          <cell r="M310">
            <v>0</v>
          </cell>
          <cell r="N310">
            <v>1831.51</v>
          </cell>
          <cell r="O310">
            <v>1831.51</v>
          </cell>
          <cell r="P310">
            <v>0</v>
          </cell>
          <cell r="Q310">
            <v>4869</v>
          </cell>
          <cell r="R310">
            <v>84.606678059902464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1324.51</v>
          </cell>
          <cell r="X310">
            <v>1558.51</v>
          </cell>
          <cell r="Y310">
            <v>1399</v>
          </cell>
          <cell r="Z310">
            <v>1702.2</v>
          </cell>
          <cell r="AA310">
            <v>1056</v>
          </cell>
          <cell r="AB310">
            <v>1092</v>
          </cell>
          <cell r="AC310">
            <v>1834</v>
          </cell>
          <cell r="AD310">
            <v>1834</v>
          </cell>
          <cell r="AE310">
            <v>0</v>
          </cell>
          <cell r="AF310">
            <v>0</v>
          </cell>
          <cell r="AG310">
            <v>1600</v>
          </cell>
          <cell r="AH310">
            <v>233</v>
          </cell>
          <cell r="AI310">
            <v>1833</v>
          </cell>
          <cell r="AJ310">
            <v>1690</v>
          </cell>
          <cell r="AK310">
            <v>2002</v>
          </cell>
          <cell r="AL310">
            <v>1056</v>
          </cell>
          <cell r="AM310">
            <v>1092</v>
          </cell>
        </row>
        <row r="311">
          <cell r="B311" t="str">
            <v>ปากท่อ</v>
          </cell>
          <cell r="C311">
            <v>292</v>
          </cell>
          <cell r="D311">
            <v>462</v>
          </cell>
          <cell r="E311">
            <v>147</v>
          </cell>
          <cell r="F311">
            <v>287</v>
          </cell>
          <cell r="G311">
            <v>450</v>
          </cell>
          <cell r="H311">
            <v>1060</v>
          </cell>
          <cell r="I311">
            <v>3061</v>
          </cell>
          <cell r="J311">
            <v>3693</v>
          </cell>
          <cell r="K311">
            <v>0</v>
          </cell>
          <cell r="L311">
            <v>658</v>
          </cell>
          <cell r="M311">
            <v>0</v>
          </cell>
          <cell r="N311">
            <v>1623.8631111111113</v>
          </cell>
          <cell r="O311">
            <v>1694.2631111111109</v>
          </cell>
          <cell r="P311">
            <v>0</v>
          </cell>
          <cell r="Q311">
            <v>4440</v>
          </cell>
          <cell r="R311">
            <v>82.69258467750565</v>
          </cell>
          <cell r="S311">
            <v>70</v>
          </cell>
          <cell r="T311">
            <v>0</v>
          </cell>
          <cell r="U311">
            <v>0</v>
          </cell>
          <cell r="V311">
            <v>0</v>
          </cell>
          <cell r="W311">
            <v>1591.2631111111109</v>
          </cell>
          <cell r="X311">
            <v>1598.2631111111109</v>
          </cell>
          <cell r="Y311">
            <v>527.4</v>
          </cell>
          <cell r="Z311">
            <v>1490.1666666666665</v>
          </cell>
          <cell r="AA311">
            <v>331</v>
          </cell>
          <cell r="AB311">
            <v>932</v>
          </cell>
          <cell r="AC311">
            <v>1570</v>
          </cell>
          <cell r="AD311">
            <v>1570</v>
          </cell>
          <cell r="AE311">
            <v>0</v>
          </cell>
          <cell r="AF311">
            <v>0</v>
          </cell>
          <cell r="AG311">
            <v>1472</v>
          </cell>
          <cell r="AH311">
            <v>18</v>
          </cell>
          <cell r="AI311">
            <v>1490</v>
          </cell>
          <cell r="AJ311">
            <v>1209</v>
          </cell>
          <cell r="AK311">
            <v>1389</v>
          </cell>
          <cell r="AL311">
            <v>821</v>
          </cell>
          <cell r="AM311">
            <v>932</v>
          </cell>
        </row>
        <row r="312">
          <cell r="B312" t="str">
            <v>ดำเนินสะดวก</v>
          </cell>
          <cell r="C312">
            <v>300</v>
          </cell>
          <cell r="D312">
            <v>300</v>
          </cell>
          <cell r="E312">
            <v>298</v>
          </cell>
          <cell r="F312">
            <v>298</v>
          </cell>
          <cell r="G312">
            <v>393.4</v>
          </cell>
          <cell r="H312">
            <v>344.5</v>
          </cell>
          <cell r="I312">
            <v>1320</v>
          </cell>
          <cell r="J312">
            <v>1156</v>
          </cell>
          <cell r="K312">
            <v>0</v>
          </cell>
          <cell r="L312">
            <v>349</v>
          </cell>
          <cell r="M312">
            <v>0</v>
          </cell>
          <cell r="N312">
            <v>703.31999999999994</v>
          </cell>
          <cell r="O312">
            <v>698.31999999999994</v>
          </cell>
          <cell r="P312">
            <v>262</v>
          </cell>
          <cell r="Q312">
            <v>1135</v>
          </cell>
          <cell r="R312">
            <v>31.872433542838845</v>
          </cell>
          <cell r="S312">
            <v>0</v>
          </cell>
          <cell r="T312">
            <v>0</v>
          </cell>
          <cell r="U312">
            <v>5</v>
          </cell>
          <cell r="V312">
            <v>0</v>
          </cell>
          <cell r="W312">
            <v>597.31999999999994</v>
          </cell>
          <cell r="X312">
            <v>682.31999999999994</v>
          </cell>
          <cell r="Y312">
            <v>586.17499999999995</v>
          </cell>
          <cell r="Z312">
            <v>834</v>
          </cell>
          <cell r="AA312">
            <v>981</v>
          </cell>
          <cell r="AB312">
            <v>1222</v>
          </cell>
          <cell r="AC312">
            <v>350</v>
          </cell>
          <cell r="AD312">
            <v>345</v>
          </cell>
          <cell r="AE312">
            <v>0</v>
          </cell>
          <cell r="AF312">
            <v>5</v>
          </cell>
          <cell r="AG312">
            <v>315</v>
          </cell>
          <cell r="AH312">
            <v>32</v>
          </cell>
          <cell r="AI312">
            <v>342</v>
          </cell>
          <cell r="AJ312">
            <v>309</v>
          </cell>
          <cell r="AK312">
            <v>418</v>
          </cell>
          <cell r="AL312">
            <v>981</v>
          </cell>
          <cell r="AM312">
            <v>1222</v>
          </cell>
        </row>
        <row r="313">
          <cell r="B313" t="str">
            <v>บางแพ</v>
          </cell>
          <cell r="C313">
            <v>110</v>
          </cell>
          <cell r="D313">
            <v>60</v>
          </cell>
          <cell r="E313">
            <v>110</v>
          </cell>
          <cell r="F313">
            <v>60</v>
          </cell>
          <cell r="G313">
            <v>76</v>
          </cell>
          <cell r="H313">
            <v>10.6</v>
          </cell>
          <cell r="I313">
            <v>691</v>
          </cell>
          <cell r="J313">
            <v>177</v>
          </cell>
          <cell r="K313">
            <v>0</v>
          </cell>
          <cell r="L313">
            <v>61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 t="str">
            <v>-</v>
          </cell>
          <cell r="AB313" t="str">
            <v>-</v>
          </cell>
          <cell r="AC313">
            <v>57</v>
          </cell>
          <cell r="AD313">
            <v>57</v>
          </cell>
          <cell r="AE313">
            <v>0</v>
          </cell>
          <cell r="AF313">
            <v>0</v>
          </cell>
          <cell r="AG313">
            <v>18</v>
          </cell>
          <cell r="AH313">
            <v>39</v>
          </cell>
          <cell r="AI313">
            <v>57</v>
          </cell>
          <cell r="AJ313">
            <v>19</v>
          </cell>
          <cell r="AK313">
            <v>15</v>
          </cell>
          <cell r="AL313">
            <v>1043</v>
          </cell>
          <cell r="AM313">
            <v>267</v>
          </cell>
        </row>
        <row r="314">
          <cell r="B314" t="str">
            <v>โพธาราม</v>
          </cell>
          <cell r="C314">
            <v>25</v>
          </cell>
          <cell r="D314">
            <v>25</v>
          </cell>
          <cell r="E314">
            <v>25</v>
          </cell>
          <cell r="F314">
            <v>25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20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-</v>
          </cell>
          <cell r="AB314" t="str">
            <v>-</v>
          </cell>
          <cell r="AC314">
            <v>22</v>
          </cell>
          <cell r="AD314">
            <v>22</v>
          </cell>
          <cell r="AE314">
            <v>0</v>
          </cell>
          <cell r="AF314">
            <v>0</v>
          </cell>
          <cell r="AG314">
            <v>20</v>
          </cell>
          <cell r="AH314">
            <v>0</v>
          </cell>
          <cell r="AI314">
            <v>20</v>
          </cell>
          <cell r="AJ314">
            <v>12</v>
          </cell>
          <cell r="AK314">
            <v>17</v>
          </cell>
          <cell r="AL314">
            <v>597</v>
          </cell>
          <cell r="AM314">
            <v>838</v>
          </cell>
        </row>
        <row r="315">
          <cell r="B315" t="str">
            <v>จอมบึง</v>
          </cell>
          <cell r="C315">
            <v>133.01</v>
          </cell>
          <cell r="D315">
            <v>133.01</v>
          </cell>
          <cell r="E315">
            <v>86</v>
          </cell>
          <cell r="F315">
            <v>86</v>
          </cell>
          <cell r="G315">
            <v>1.4</v>
          </cell>
          <cell r="H315">
            <v>0.6</v>
          </cell>
          <cell r="I315">
            <v>16</v>
          </cell>
          <cell r="J315">
            <v>7</v>
          </cell>
          <cell r="K315">
            <v>0</v>
          </cell>
          <cell r="L315">
            <v>67.25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 t="str">
            <v>-</v>
          </cell>
          <cell r="AB315" t="str">
            <v>-</v>
          </cell>
          <cell r="AC315">
            <v>50</v>
          </cell>
          <cell r="AD315">
            <v>50</v>
          </cell>
          <cell r="AE315">
            <v>0</v>
          </cell>
          <cell r="AF315">
            <v>0</v>
          </cell>
          <cell r="AG315">
            <v>50</v>
          </cell>
          <cell r="AH315">
            <v>0</v>
          </cell>
          <cell r="AI315">
            <v>50</v>
          </cell>
          <cell r="AJ315">
            <v>52</v>
          </cell>
          <cell r="AK315">
            <v>56</v>
          </cell>
          <cell r="AL315">
            <v>1040</v>
          </cell>
          <cell r="AM315">
            <v>1120</v>
          </cell>
        </row>
        <row r="316">
          <cell r="B316" t="str">
            <v>สวนผึ้ง</v>
          </cell>
          <cell r="C316">
            <v>460</v>
          </cell>
          <cell r="D316">
            <v>385</v>
          </cell>
          <cell r="E316">
            <v>75</v>
          </cell>
          <cell r="F316">
            <v>55</v>
          </cell>
          <cell r="G316">
            <v>21.5</v>
          </cell>
          <cell r="H316">
            <v>0</v>
          </cell>
          <cell r="I316">
            <v>287</v>
          </cell>
          <cell r="J316">
            <v>0</v>
          </cell>
          <cell r="K316">
            <v>0</v>
          </cell>
          <cell r="L316">
            <v>20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-</v>
          </cell>
          <cell r="AB316" t="str">
            <v>-</v>
          </cell>
          <cell r="AC316">
            <v>18</v>
          </cell>
          <cell r="AD316">
            <v>18</v>
          </cell>
          <cell r="AE316">
            <v>0</v>
          </cell>
          <cell r="AF316">
            <v>0</v>
          </cell>
          <cell r="AG316">
            <v>18</v>
          </cell>
          <cell r="AH316">
            <v>0</v>
          </cell>
          <cell r="AI316">
            <v>18</v>
          </cell>
          <cell r="AJ316">
            <v>7</v>
          </cell>
          <cell r="AK316">
            <v>6</v>
          </cell>
          <cell r="AL316">
            <v>365</v>
          </cell>
          <cell r="AM316">
            <v>322</v>
          </cell>
        </row>
        <row r="317">
          <cell r="B317" t="str">
            <v>บ้านคา</v>
          </cell>
          <cell r="C317">
            <v>438</v>
          </cell>
          <cell r="D317">
            <v>438</v>
          </cell>
          <cell r="E317">
            <v>438</v>
          </cell>
          <cell r="F317">
            <v>438</v>
          </cell>
          <cell r="G317">
            <v>239</v>
          </cell>
          <cell r="H317">
            <v>50</v>
          </cell>
          <cell r="I317">
            <v>546</v>
          </cell>
          <cell r="J317">
            <v>114</v>
          </cell>
          <cell r="K317">
            <v>0</v>
          </cell>
          <cell r="L317">
            <v>85.75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 t="str">
            <v>-</v>
          </cell>
          <cell r="AB317" t="str">
            <v>-</v>
          </cell>
          <cell r="AC317">
            <v>85</v>
          </cell>
          <cell r="AD317">
            <v>85</v>
          </cell>
          <cell r="AE317">
            <v>0</v>
          </cell>
          <cell r="AF317">
            <v>0</v>
          </cell>
          <cell r="AG317">
            <v>79</v>
          </cell>
          <cell r="AH317">
            <v>3</v>
          </cell>
          <cell r="AI317">
            <v>82</v>
          </cell>
          <cell r="AJ317">
            <v>45</v>
          </cell>
          <cell r="AK317">
            <v>27</v>
          </cell>
          <cell r="AL317">
            <v>573</v>
          </cell>
          <cell r="AM317">
            <v>324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"/>
  <sheetViews>
    <sheetView tabSelected="1" zoomScaleNormal="100" workbookViewId="0">
      <pane xSplit="1" ySplit="4" topLeftCell="B5" activePane="bottomRight" state="frozen"/>
      <selection pane="topRight"/>
      <selection pane="bottomLeft"/>
      <selection pane="bottomRight" activeCell="I17" sqref="I17"/>
    </sheetView>
  </sheetViews>
  <sheetFormatPr defaultRowHeight="24" x14ac:dyDescent="0.55000000000000004"/>
  <cols>
    <col min="1" max="1" width="18.140625" style="51" customWidth="1"/>
    <col min="2" max="3" width="10.5703125" style="51" customWidth="1"/>
    <col min="4" max="5" width="9.140625" style="51"/>
    <col min="6" max="7" width="10.5703125" style="51" customWidth="1"/>
    <col min="8" max="9" width="9.140625" style="51"/>
    <col min="10" max="11" width="10.5703125" style="51" customWidth="1"/>
    <col min="12" max="16384" width="9.140625" style="51"/>
  </cols>
  <sheetData>
    <row r="1" spans="1:17" ht="24.75" thickBot="1" x14ac:dyDescent="0.6">
      <c r="A1" s="70" t="s">
        <v>136</v>
      </c>
    </row>
    <row r="2" spans="1:17" x14ac:dyDescent="0.55000000000000004">
      <c r="A2" s="98" t="s">
        <v>133</v>
      </c>
      <c r="B2" s="101" t="s">
        <v>128</v>
      </c>
      <c r="C2" s="102"/>
      <c r="D2" s="102"/>
      <c r="E2" s="103"/>
      <c r="F2" s="101" t="s">
        <v>129</v>
      </c>
      <c r="G2" s="102"/>
      <c r="H2" s="102"/>
      <c r="I2" s="103"/>
      <c r="J2" s="101" t="s">
        <v>130</v>
      </c>
      <c r="K2" s="102"/>
      <c r="L2" s="102"/>
      <c r="M2" s="103"/>
      <c r="N2" s="101" t="s">
        <v>135</v>
      </c>
      <c r="O2" s="102"/>
      <c r="P2" s="102"/>
      <c r="Q2" s="103"/>
    </row>
    <row r="3" spans="1:17" x14ac:dyDescent="0.55000000000000004">
      <c r="A3" s="99"/>
      <c r="B3" s="96">
        <v>2563</v>
      </c>
      <c r="C3" s="92">
        <v>2564</v>
      </c>
      <c r="D3" s="94" t="s">
        <v>131</v>
      </c>
      <c r="E3" s="95"/>
      <c r="F3" s="96">
        <v>2563</v>
      </c>
      <c r="G3" s="92">
        <v>2564</v>
      </c>
      <c r="H3" s="94" t="s">
        <v>131</v>
      </c>
      <c r="I3" s="95"/>
      <c r="J3" s="96">
        <v>2563</v>
      </c>
      <c r="K3" s="92">
        <v>2564</v>
      </c>
      <c r="L3" s="94" t="s">
        <v>131</v>
      </c>
      <c r="M3" s="95"/>
      <c r="N3" s="96">
        <v>2563</v>
      </c>
      <c r="O3" s="92">
        <v>2564</v>
      </c>
      <c r="P3" s="94" t="s">
        <v>131</v>
      </c>
      <c r="Q3" s="95"/>
    </row>
    <row r="4" spans="1:17" ht="24.75" thickBot="1" x14ac:dyDescent="0.6">
      <c r="A4" s="100"/>
      <c r="B4" s="97"/>
      <c r="C4" s="93"/>
      <c r="D4" s="52" t="s">
        <v>134</v>
      </c>
      <c r="E4" s="54" t="s">
        <v>132</v>
      </c>
      <c r="F4" s="97"/>
      <c r="G4" s="93"/>
      <c r="H4" s="53" t="s">
        <v>134</v>
      </c>
      <c r="I4" s="54" t="s">
        <v>132</v>
      </c>
      <c r="J4" s="97"/>
      <c r="K4" s="93"/>
      <c r="L4" s="53" t="s">
        <v>134</v>
      </c>
      <c r="M4" s="54" t="s">
        <v>132</v>
      </c>
      <c r="N4" s="97"/>
      <c r="O4" s="93"/>
      <c r="P4" s="53" t="s">
        <v>134</v>
      </c>
      <c r="Q4" s="54" t="s">
        <v>132</v>
      </c>
    </row>
    <row r="5" spans="1:17" s="70" customFormat="1" ht="24.75" thickBot="1" x14ac:dyDescent="0.6">
      <c r="A5" s="80" t="s">
        <v>110</v>
      </c>
      <c r="B5" s="74">
        <f>SUM(B6:B13)</f>
        <v>1203</v>
      </c>
      <c r="C5" s="79">
        <f>SUM(C6:C13)</f>
        <v>725</v>
      </c>
      <c r="D5" s="55">
        <f t="shared" ref="D5:D13" si="0">C5-B5</f>
        <v>-478</v>
      </c>
      <c r="E5" s="56">
        <f t="shared" ref="E5:E13" si="1">IFERROR(ROUND((D5/B5)*100,2),"−")</f>
        <v>-39.729999999999997</v>
      </c>
      <c r="F5" s="75">
        <f t="shared" ref="F5:G5" si="2">SUM(F6:F13)</f>
        <v>1194</v>
      </c>
      <c r="G5" s="76">
        <f t="shared" si="2"/>
        <v>692</v>
      </c>
      <c r="H5" s="55">
        <f t="shared" ref="H5:H13" si="3">G5-F5</f>
        <v>-502</v>
      </c>
      <c r="I5" s="56">
        <f t="shared" ref="I5:I13" si="4">IFERROR(ROUND((H5/F5)*100,2),"−")</f>
        <v>-42.04</v>
      </c>
      <c r="J5" s="68">
        <f t="shared" ref="J5:K5" si="5">SUM(J6:J13)</f>
        <v>949</v>
      </c>
      <c r="K5" s="69">
        <f t="shared" si="5"/>
        <v>680</v>
      </c>
      <c r="L5" s="55">
        <f t="shared" ref="L5:L13" si="6">K5-J5</f>
        <v>-269</v>
      </c>
      <c r="M5" s="56">
        <f t="shared" ref="M5:M13" si="7">IFERROR(ROUND((L5/J5)*100,2),"−")</f>
        <v>-28.35</v>
      </c>
      <c r="N5" s="68">
        <f t="shared" ref="N5" si="8">ROUND(J5*1000/F5,0)</f>
        <v>795</v>
      </c>
      <c r="O5" s="69">
        <f t="shared" ref="O5" si="9">ROUND(K5*1000/G5,0)</f>
        <v>983</v>
      </c>
      <c r="P5" s="55">
        <f t="shared" ref="P5:P13" si="10">O5-N5</f>
        <v>188</v>
      </c>
      <c r="Q5" s="56">
        <f t="shared" ref="Q5:Q13" si="11">IFERROR(ROUND((P5/N5)*100,2),"−")</f>
        <v>23.65</v>
      </c>
    </row>
    <row r="6" spans="1:17" x14ac:dyDescent="0.55000000000000004">
      <c r="A6" s="81" t="s">
        <v>137</v>
      </c>
      <c r="B6" s="57">
        <v>0</v>
      </c>
      <c r="C6" s="78">
        <v>4</v>
      </c>
      <c r="D6" s="58">
        <f t="shared" si="0"/>
        <v>4</v>
      </c>
      <c r="E6" s="59" t="str">
        <f t="shared" si="1"/>
        <v>−</v>
      </c>
      <c r="F6" s="60">
        <v>0</v>
      </c>
      <c r="G6" s="61">
        <v>0</v>
      </c>
      <c r="H6" s="58">
        <f t="shared" si="3"/>
        <v>0</v>
      </c>
      <c r="I6" s="59" t="str">
        <f t="shared" si="4"/>
        <v>−</v>
      </c>
      <c r="J6" s="62">
        <f t="shared" ref="J6:K13" si="12">IF(N6*F6&lt;1000,ROUND(N6*F6/1000,2),ROUND(N6*F6/1000,0))</f>
        <v>0</v>
      </c>
      <c r="K6" s="63">
        <f t="shared" si="12"/>
        <v>0</v>
      </c>
      <c r="L6" s="58">
        <f t="shared" si="6"/>
        <v>0</v>
      </c>
      <c r="M6" s="59" t="str">
        <f t="shared" si="7"/>
        <v>−</v>
      </c>
      <c r="N6" s="62">
        <v>0</v>
      </c>
      <c r="O6" s="63">
        <v>0</v>
      </c>
      <c r="P6" s="58">
        <f t="shared" si="10"/>
        <v>0</v>
      </c>
      <c r="Q6" s="59" t="str">
        <f t="shared" si="11"/>
        <v>−</v>
      </c>
    </row>
    <row r="7" spans="1:17" x14ac:dyDescent="0.55000000000000004">
      <c r="A7" s="81" t="s">
        <v>111</v>
      </c>
      <c r="B7" s="57">
        <v>932</v>
      </c>
      <c r="C7" s="78">
        <v>494</v>
      </c>
      <c r="D7" s="58">
        <f t="shared" ref="D7" si="13">C7-B7</f>
        <v>-438</v>
      </c>
      <c r="E7" s="59">
        <f t="shared" ref="E7" si="14">IFERROR(ROUND((D7/B7)*100,2),"−")</f>
        <v>-47</v>
      </c>
      <c r="F7" s="60">
        <v>932</v>
      </c>
      <c r="G7" s="61">
        <v>494</v>
      </c>
      <c r="H7" s="58">
        <f t="shared" ref="H7" si="15">G7-F7</f>
        <v>-438</v>
      </c>
      <c r="I7" s="59">
        <f t="shared" ref="I7" si="16">IFERROR(ROUND((H7/F7)*100,2),"−")</f>
        <v>-47</v>
      </c>
      <c r="J7" s="62">
        <f t="shared" ref="J7" si="17">IF(N7*F7&lt;1000,ROUND(N7*F7/1000,2),ROUND(N7*F7/1000,0))</f>
        <v>775</v>
      </c>
      <c r="K7" s="63">
        <f t="shared" ref="K7" si="18">IF(O7*G7&lt;1000,ROUND(O7*G7/1000,2),ROUND(O7*G7/1000,0))</f>
        <v>539</v>
      </c>
      <c r="L7" s="58">
        <f t="shared" ref="L7" si="19">K7-J7</f>
        <v>-236</v>
      </c>
      <c r="M7" s="59">
        <f t="shared" ref="M7" si="20">IFERROR(ROUND((L7/J7)*100,2),"−")</f>
        <v>-30.45</v>
      </c>
      <c r="N7" s="62">
        <v>832</v>
      </c>
      <c r="O7" s="63">
        <v>1092</v>
      </c>
      <c r="P7" s="58">
        <f t="shared" ref="P7" si="21">O7-N7</f>
        <v>260</v>
      </c>
      <c r="Q7" s="59">
        <f t="shared" ref="Q7" si="22">IFERROR(ROUND((P7/N7)*100,2),"−")</f>
        <v>31.25</v>
      </c>
    </row>
    <row r="8" spans="1:17" x14ac:dyDescent="0.55000000000000004">
      <c r="A8" s="82" t="s">
        <v>112</v>
      </c>
      <c r="B8" s="71">
        <v>60</v>
      </c>
      <c r="C8" s="77">
        <v>60</v>
      </c>
      <c r="D8" s="64">
        <f t="shared" si="0"/>
        <v>0</v>
      </c>
      <c r="E8" s="65">
        <f t="shared" si="1"/>
        <v>0</v>
      </c>
      <c r="F8" s="72">
        <v>60</v>
      </c>
      <c r="G8" s="73">
        <v>60</v>
      </c>
      <c r="H8" s="64">
        <f t="shared" si="3"/>
        <v>0</v>
      </c>
      <c r="I8" s="65">
        <f t="shared" si="4"/>
        <v>0</v>
      </c>
      <c r="J8" s="66">
        <f t="shared" si="12"/>
        <v>22</v>
      </c>
      <c r="K8" s="67">
        <f t="shared" si="12"/>
        <v>30</v>
      </c>
      <c r="L8" s="64">
        <f t="shared" si="6"/>
        <v>8</v>
      </c>
      <c r="M8" s="65">
        <f t="shared" si="7"/>
        <v>36.36</v>
      </c>
      <c r="N8" s="66">
        <v>372</v>
      </c>
      <c r="O8" s="67">
        <v>504</v>
      </c>
      <c r="P8" s="64">
        <f t="shared" si="10"/>
        <v>132</v>
      </c>
      <c r="Q8" s="65">
        <f t="shared" si="11"/>
        <v>35.479999999999997</v>
      </c>
    </row>
    <row r="9" spans="1:17" x14ac:dyDescent="0.55000000000000004">
      <c r="A9" s="82" t="s">
        <v>113</v>
      </c>
      <c r="B9" s="71">
        <v>30</v>
      </c>
      <c r="C9" s="77">
        <v>30</v>
      </c>
      <c r="D9" s="64">
        <f t="shared" si="0"/>
        <v>0</v>
      </c>
      <c r="E9" s="65">
        <f t="shared" si="1"/>
        <v>0</v>
      </c>
      <c r="F9" s="72">
        <v>30</v>
      </c>
      <c r="G9" s="73">
        <v>30</v>
      </c>
      <c r="H9" s="64">
        <f t="shared" si="3"/>
        <v>0</v>
      </c>
      <c r="I9" s="65">
        <f t="shared" si="4"/>
        <v>0</v>
      </c>
      <c r="J9" s="66">
        <f t="shared" si="12"/>
        <v>12</v>
      </c>
      <c r="K9" s="67">
        <f t="shared" si="12"/>
        <v>17</v>
      </c>
      <c r="L9" s="64">
        <f t="shared" si="6"/>
        <v>5</v>
      </c>
      <c r="M9" s="65">
        <f t="shared" si="7"/>
        <v>41.67</v>
      </c>
      <c r="N9" s="66">
        <v>416</v>
      </c>
      <c r="O9" s="67">
        <v>556</v>
      </c>
      <c r="P9" s="64">
        <f t="shared" si="10"/>
        <v>140</v>
      </c>
      <c r="Q9" s="65">
        <f t="shared" si="11"/>
        <v>33.65</v>
      </c>
    </row>
    <row r="10" spans="1:17" x14ac:dyDescent="0.55000000000000004">
      <c r="A10" s="82" t="s">
        <v>114</v>
      </c>
      <c r="B10" s="71">
        <v>129</v>
      </c>
      <c r="C10" s="77">
        <v>58</v>
      </c>
      <c r="D10" s="64">
        <f t="shared" si="0"/>
        <v>-71</v>
      </c>
      <c r="E10" s="65">
        <f t="shared" si="1"/>
        <v>-55.04</v>
      </c>
      <c r="F10" s="72">
        <v>123</v>
      </c>
      <c r="G10" s="73">
        <v>58</v>
      </c>
      <c r="H10" s="64">
        <f t="shared" si="3"/>
        <v>-65</v>
      </c>
      <c r="I10" s="65">
        <f t="shared" si="4"/>
        <v>-52.85</v>
      </c>
      <c r="J10" s="66">
        <f t="shared" si="12"/>
        <v>117</v>
      </c>
      <c r="K10" s="67">
        <f t="shared" si="12"/>
        <v>64</v>
      </c>
      <c r="L10" s="64">
        <f t="shared" si="6"/>
        <v>-53</v>
      </c>
      <c r="M10" s="65">
        <f t="shared" si="7"/>
        <v>-45.3</v>
      </c>
      <c r="N10" s="66">
        <v>954</v>
      </c>
      <c r="O10" s="67">
        <v>1102</v>
      </c>
      <c r="P10" s="64">
        <f t="shared" si="10"/>
        <v>148</v>
      </c>
      <c r="Q10" s="65">
        <f t="shared" si="11"/>
        <v>15.51</v>
      </c>
    </row>
    <row r="11" spans="1:17" x14ac:dyDescent="0.55000000000000004">
      <c r="A11" s="82" t="s">
        <v>115</v>
      </c>
      <c r="B11" s="71">
        <v>19</v>
      </c>
      <c r="C11" s="77">
        <v>19</v>
      </c>
      <c r="D11" s="64">
        <f t="shared" si="0"/>
        <v>0</v>
      </c>
      <c r="E11" s="65">
        <f t="shared" si="1"/>
        <v>0</v>
      </c>
      <c r="F11" s="72">
        <v>19</v>
      </c>
      <c r="G11" s="73">
        <v>19</v>
      </c>
      <c r="H11" s="64">
        <f t="shared" si="3"/>
        <v>0</v>
      </c>
      <c r="I11" s="65">
        <f t="shared" si="4"/>
        <v>0</v>
      </c>
      <c r="J11" s="66">
        <f t="shared" si="12"/>
        <v>9</v>
      </c>
      <c r="K11" s="67">
        <f t="shared" si="12"/>
        <v>11</v>
      </c>
      <c r="L11" s="64">
        <f t="shared" si="6"/>
        <v>2</v>
      </c>
      <c r="M11" s="65">
        <f t="shared" si="7"/>
        <v>22.22</v>
      </c>
      <c r="N11" s="66">
        <v>459</v>
      </c>
      <c r="O11" s="67">
        <v>602</v>
      </c>
      <c r="P11" s="64">
        <f t="shared" si="10"/>
        <v>143</v>
      </c>
      <c r="Q11" s="65">
        <f t="shared" si="11"/>
        <v>31.15</v>
      </c>
    </row>
    <row r="12" spans="1:17" x14ac:dyDescent="0.55000000000000004">
      <c r="A12" s="82" t="s">
        <v>116</v>
      </c>
      <c r="B12" s="71">
        <v>6</v>
      </c>
      <c r="C12" s="77">
        <v>21</v>
      </c>
      <c r="D12" s="64">
        <f t="shared" si="0"/>
        <v>15</v>
      </c>
      <c r="E12" s="65">
        <f t="shared" si="1"/>
        <v>250</v>
      </c>
      <c r="F12" s="72">
        <v>6</v>
      </c>
      <c r="G12" s="73">
        <v>6</v>
      </c>
      <c r="H12" s="64">
        <f t="shared" si="3"/>
        <v>0</v>
      </c>
      <c r="I12" s="65">
        <f t="shared" si="4"/>
        <v>0</v>
      </c>
      <c r="J12" s="66">
        <f t="shared" si="12"/>
        <v>3</v>
      </c>
      <c r="K12" s="67">
        <f t="shared" si="12"/>
        <v>4</v>
      </c>
      <c r="L12" s="64">
        <f t="shared" si="6"/>
        <v>1</v>
      </c>
      <c r="M12" s="65">
        <f t="shared" si="7"/>
        <v>33.33</v>
      </c>
      <c r="N12" s="66">
        <v>449</v>
      </c>
      <c r="O12" s="67">
        <v>598</v>
      </c>
      <c r="P12" s="64">
        <f t="shared" si="10"/>
        <v>149</v>
      </c>
      <c r="Q12" s="65">
        <f t="shared" si="11"/>
        <v>33.18</v>
      </c>
    </row>
    <row r="13" spans="1:17" ht="24.75" thickBot="1" x14ac:dyDescent="0.6">
      <c r="A13" s="83" t="s">
        <v>117</v>
      </c>
      <c r="B13" s="84">
        <v>27</v>
      </c>
      <c r="C13" s="85">
        <v>39</v>
      </c>
      <c r="D13" s="86">
        <f t="shared" si="0"/>
        <v>12</v>
      </c>
      <c r="E13" s="87">
        <f t="shared" si="1"/>
        <v>44.44</v>
      </c>
      <c r="F13" s="88">
        <v>24</v>
      </c>
      <c r="G13" s="89">
        <v>25</v>
      </c>
      <c r="H13" s="86">
        <f t="shared" si="3"/>
        <v>1</v>
      </c>
      <c r="I13" s="87">
        <f t="shared" si="4"/>
        <v>4.17</v>
      </c>
      <c r="J13" s="90">
        <f t="shared" si="12"/>
        <v>11</v>
      </c>
      <c r="K13" s="91">
        <f t="shared" si="12"/>
        <v>15</v>
      </c>
      <c r="L13" s="86">
        <f t="shared" si="6"/>
        <v>4</v>
      </c>
      <c r="M13" s="87">
        <f t="shared" si="7"/>
        <v>36.36</v>
      </c>
      <c r="N13" s="90">
        <v>470</v>
      </c>
      <c r="O13" s="91">
        <v>615</v>
      </c>
      <c r="P13" s="86">
        <f t="shared" si="10"/>
        <v>145</v>
      </c>
      <c r="Q13" s="87">
        <f t="shared" si="11"/>
        <v>30.85</v>
      </c>
    </row>
    <row r="18" spans="1:1" x14ac:dyDescent="0.55000000000000004">
      <c r="A18" s="51" t="s">
        <v>138</v>
      </c>
    </row>
  </sheetData>
  <mergeCells count="17">
    <mergeCell ref="J3:J4"/>
    <mergeCell ref="K3:K4"/>
    <mergeCell ref="L3:M3"/>
    <mergeCell ref="N3:N4"/>
    <mergeCell ref="O3:O4"/>
    <mergeCell ref="A2:A4"/>
    <mergeCell ref="B2:E2"/>
    <mergeCell ref="F2:I2"/>
    <mergeCell ref="J2:M2"/>
    <mergeCell ref="N2:Q2"/>
    <mergeCell ref="B3:B4"/>
    <mergeCell ref="C3:C4"/>
    <mergeCell ref="D3:E3"/>
    <mergeCell ref="F3:F4"/>
    <mergeCell ref="G3:G4"/>
    <mergeCell ref="P3:Q3"/>
    <mergeCell ref="H3:I3"/>
  </mergeCells>
  <conditionalFormatting sqref="B5:Q13">
    <cfRule type="expression" dxfId="0" priority="2">
      <formula>MOD(B5,1)&lt;&gt;0</formula>
    </cfRule>
  </conditionalFormatting>
  <printOptions horizontalCentered="1"/>
  <pageMargins left="0.11811023622047245" right="0.11811023622047245" top="0.78740157480314965" bottom="3.937007874015748E-2" header="0.39370078740157483" footer="0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Normal="100" workbookViewId="0">
      <pane xSplit="1" ySplit="5" topLeftCell="B14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21.75" x14ac:dyDescent="0.5"/>
  <cols>
    <col min="1" max="9" width="12.85546875" style="1" customWidth="1"/>
    <col min="10" max="16384" width="9" style="1"/>
  </cols>
  <sheetData>
    <row r="1" spans="1:9" x14ac:dyDescent="0.5">
      <c r="A1" s="13" t="s">
        <v>56</v>
      </c>
      <c r="B1" s="10"/>
      <c r="C1" s="10"/>
      <c r="D1" s="11"/>
      <c r="E1" s="10"/>
      <c r="F1" s="10"/>
      <c r="G1" s="10"/>
      <c r="H1" s="10"/>
      <c r="I1" s="10"/>
    </row>
    <row r="2" spans="1:9" x14ac:dyDescent="0.5">
      <c r="A2" s="12"/>
      <c r="B2" s="10"/>
      <c r="C2" s="10"/>
      <c r="D2" s="10"/>
      <c r="E2" s="11"/>
      <c r="F2" s="10"/>
      <c r="G2" s="10"/>
      <c r="H2" s="10"/>
      <c r="I2" s="10"/>
    </row>
    <row r="3" spans="1:9" ht="24" x14ac:dyDescent="0.5">
      <c r="A3" s="9" t="s">
        <v>18</v>
      </c>
      <c r="B3" s="105" t="s">
        <v>17</v>
      </c>
      <c r="C3" s="106"/>
      <c r="D3" s="105" t="s">
        <v>16</v>
      </c>
      <c r="E3" s="107"/>
      <c r="F3" s="105" t="s">
        <v>15</v>
      </c>
      <c r="G3" s="107"/>
      <c r="H3" s="108" t="s">
        <v>55</v>
      </c>
      <c r="I3" s="109"/>
    </row>
    <row r="4" spans="1:9" x14ac:dyDescent="0.5">
      <c r="A4" s="28"/>
      <c r="B4" s="8">
        <v>2561</v>
      </c>
      <c r="C4" s="8">
        <f>$B$4+1</f>
        <v>2562</v>
      </c>
      <c r="D4" s="8">
        <f>$B$4</f>
        <v>2561</v>
      </c>
      <c r="E4" s="8">
        <f>$B$4+1</f>
        <v>2562</v>
      </c>
      <c r="F4" s="8">
        <f>$B$4</f>
        <v>2561</v>
      </c>
      <c r="G4" s="8">
        <f>$B$4+1</f>
        <v>2562</v>
      </c>
      <c r="H4" s="8">
        <f>$B$4</f>
        <v>2561</v>
      </c>
      <c r="I4" s="8">
        <f>$B$4+1</f>
        <v>2562</v>
      </c>
    </row>
    <row r="5" spans="1:9" x14ac:dyDescent="0.5">
      <c r="A5" s="29" t="s">
        <v>14</v>
      </c>
      <c r="B5" s="29">
        <f t="shared" ref="B5:G5" si="0">SUM(B$6:B$19)</f>
        <v>19196</v>
      </c>
      <c r="C5" s="29">
        <f t="shared" si="0"/>
        <v>18787</v>
      </c>
      <c r="D5" s="29">
        <f t="shared" si="0"/>
        <v>18645</v>
      </c>
      <c r="E5" s="29">
        <f t="shared" si="0"/>
        <v>18567</v>
      </c>
      <c r="F5" s="29">
        <f t="shared" si="0"/>
        <v>11576</v>
      </c>
      <c r="G5" s="29">
        <f t="shared" si="0"/>
        <v>7380</v>
      </c>
      <c r="H5" s="29">
        <f>+IFERROR(ROUND(F5/D5*1000,0),0)</f>
        <v>621</v>
      </c>
      <c r="I5" s="29">
        <v>397</v>
      </c>
    </row>
    <row r="6" spans="1:9" x14ac:dyDescent="0.5">
      <c r="A6" s="7" t="s">
        <v>13</v>
      </c>
      <c r="B6" s="6">
        <v>1285</v>
      </c>
      <c r="C6" s="6">
        <v>1285</v>
      </c>
      <c r="D6" s="6">
        <v>1070</v>
      </c>
      <c r="E6" s="6">
        <v>1070</v>
      </c>
      <c r="F6" s="6">
        <v>730</v>
      </c>
      <c r="G6" s="6">
        <v>683</v>
      </c>
      <c r="H6" s="6">
        <v>682</v>
      </c>
      <c r="I6" s="6">
        <v>638</v>
      </c>
    </row>
    <row r="7" spans="1:9" x14ac:dyDescent="0.5">
      <c r="A7" s="7" t="s">
        <v>12</v>
      </c>
      <c r="B7" s="6">
        <v>270</v>
      </c>
      <c r="C7" s="6">
        <v>270</v>
      </c>
      <c r="D7" s="6">
        <v>270</v>
      </c>
      <c r="E7" s="6">
        <v>270</v>
      </c>
      <c r="F7" s="6">
        <v>154</v>
      </c>
      <c r="G7" s="6">
        <v>124</v>
      </c>
      <c r="H7" s="6">
        <v>570</v>
      </c>
      <c r="I7" s="6">
        <v>460</v>
      </c>
    </row>
    <row r="8" spans="1:9" x14ac:dyDescent="0.5">
      <c r="A8" s="7" t="s">
        <v>11</v>
      </c>
      <c r="B8" s="6">
        <v>282</v>
      </c>
      <c r="C8" s="6">
        <v>282</v>
      </c>
      <c r="D8" s="6">
        <v>278</v>
      </c>
      <c r="E8" s="6">
        <v>278</v>
      </c>
      <c r="F8" s="6">
        <v>153</v>
      </c>
      <c r="G8" s="6">
        <v>97</v>
      </c>
      <c r="H8" s="6">
        <v>550</v>
      </c>
      <c r="I8" s="6">
        <v>350</v>
      </c>
    </row>
    <row r="9" spans="1:9" x14ac:dyDescent="0.5">
      <c r="A9" s="7" t="s">
        <v>10</v>
      </c>
      <c r="B9" s="6">
        <v>388</v>
      </c>
      <c r="C9" s="6">
        <v>388</v>
      </c>
      <c r="D9" s="6">
        <v>388</v>
      </c>
      <c r="E9" s="6">
        <v>388</v>
      </c>
      <c r="F9" s="6">
        <v>198</v>
      </c>
      <c r="G9" s="6">
        <v>76</v>
      </c>
      <c r="H9" s="6">
        <v>510</v>
      </c>
      <c r="I9" s="6">
        <v>196</v>
      </c>
    </row>
    <row r="10" spans="1:9" x14ac:dyDescent="0.5">
      <c r="A10" s="7" t="s">
        <v>9</v>
      </c>
      <c r="B10" s="6">
        <v>6918</v>
      </c>
      <c r="C10" s="6">
        <v>6918</v>
      </c>
      <c r="D10" s="6">
        <v>6618</v>
      </c>
      <c r="E10" s="6">
        <v>6918</v>
      </c>
      <c r="F10" s="6">
        <v>3276</v>
      </c>
      <c r="G10" s="6">
        <v>2158</v>
      </c>
      <c r="H10" s="6">
        <v>495</v>
      </c>
      <c r="I10" s="6">
        <v>312</v>
      </c>
    </row>
    <row r="11" spans="1:9" x14ac:dyDescent="0.5">
      <c r="A11" s="7" t="s">
        <v>8</v>
      </c>
      <c r="B11" s="6">
        <v>708</v>
      </c>
      <c r="C11" s="6">
        <v>628</v>
      </c>
      <c r="D11" s="6">
        <v>708</v>
      </c>
      <c r="E11" s="6">
        <v>628</v>
      </c>
      <c r="F11" s="6">
        <v>503</v>
      </c>
      <c r="G11" s="6">
        <v>157</v>
      </c>
      <c r="H11" s="6">
        <v>710</v>
      </c>
      <c r="I11" s="6">
        <v>250</v>
      </c>
    </row>
    <row r="12" spans="1:9" x14ac:dyDescent="0.5">
      <c r="A12" s="7" t="s">
        <v>7</v>
      </c>
      <c r="B12" s="6">
        <v>4068</v>
      </c>
      <c r="C12" s="6">
        <v>4062</v>
      </c>
      <c r="D12" s="6">
        <v>4036</v>
      </c>
      <c r="E12" s="6">
        <v>4062</v>
      </c>
      <c r="F12" s="6">
        <v>3043</v>
      </c>
      <c r="G12" s="6">
        <v>1328</v>
      </c>
      <c r="H12" s="6">
        <v>754</v>
      </c>
      <c r="I12" s="6">
        <v>327</v>
      </c>
    </row>
    <row r="13" spans="1:9" x14ac:dyDescent="0.5">
      <c r="A13" s="7" t="s">
        <v>6</v>
      </c>
      <c r="B13" s="6">
        <v>700</v>
      </c>
      <c r="C13" s="6">
        <v>700</v>
      </c>
      <c r="D13" s="6">
        <v>700</v>
      </c>
      <c r="E13" s="6">
        <v>700</v>
      </c>
      <c r="F13" s="6">
        <v>424</v>
      </c>
      <c r="G13" s="6">
        <v>280</v>
      </c>
      <c r="H13" s="6">
        <v>606</v>
      </c>
      <c r="I13" s="6">
        <v>400</v>
      </c>
    </row>
    <row r="14" spans="1:9" x14ac:dyDescent="0.5">
      <c r="A14" s="7" t="s">
        <v>5</v>
      </c>
      <c r="B14" s="6">
        <v>56</v>
      </c>
      <c r="C14" s="6">
        <v>26</v>
      </c>
      <c r="D14" s="6">
        <v>56</v>
      </c>
      <c r="E14" s="6">
        <v>26</v>
      </c>
      <c r="F14" s="6">
        <v>25</v>
      </c>
      <c r="G14" s="6">
        <v>6</v>
      </c>
      <c r="H14" s="6">
        <v>444</v>
      </c>
      <c r="I14" s="6">
        <v>222</v>
      </c>
    </row>
    <row r="15" spans="1:9" x14ac:dyDescent="0.5">
      <c r="A15" s="7" t="s">
        <v>4</v>
      </c>
      <c r="B15" s="6">
        <v>1072</v>
      </c>
      <c r="C15" s="6">
        <v>1072</v>
      </c>
      <c r="D15" s="6">
        <v>1072</v>
      </c>
      <c r="E15" s="6">
        <v>1072</v>
      </c>
      <c r="F15" s="6">
        <v>836</v>
      </c>
      <c r="G15" s="6">
        <v>453</v>
      </c>
      <c r="H15" s="6">
        <v>780</v>
      </c>
      <c r="I15" s="6">
        <v>423</v>
      </c>
    </row>
    <row r="16" spans="1:9" x14ac:dyDescent="0.5">
      <c r="A16" s="7" t="s">
        <v>3</v>
      </c>
      <c r="B16" s="6">
        <v>151</v>
      </c>
      <c r="C16" s="6">
        <v>149</v>
      </c>
      <c r="D16" s="6">
        <v>151</v>
      </c>
      <c r="E16" s="6">
        <v>149</v>
      </c>
      <c r="F16" s="6">
        <v>94</v>
      </c>
      <c r="G16" s="6">
        <v>44</v>
      </c>
      <c r="H16" s="6">
        <v>620</v>
      </c>
      <c r="I16" s="6">
        <v>297</v>
      </c>
    </row>
    <row r="17" spans="1:9" x14ac:dyDescent="0.5">
      <c r="A17" s="7" t="s">
        <v>2</v>
      </c>
      <c r="B17" s="6">
        <v>370</v>
      </c>
      <c r="C17" s="6">
        <v>327</v>
      </c>
      <c r="D17" s="6">
        <v>370</v>
      </c>
      <c r="E17" s="6">
        <v>327</v>
      </c>
      <c r="F17" s="6">
        <v>213</v>
      </c>
      <c r="G17" s="6">
        <v>69</v>
      </c>
      <c r="H17" s="6">
        <v>577</v>
      </c>
      <c r="I17" s="6">
        <v>212</v>
      </c>
    </row>
    <row r="18" spans="1:9" x14ac:dyDescent="0.5">
      <c r="A18" s="5" t="s">
        <v>1</v>
      </c>
      <c r="B18" s="4">
        <v>550</v>
      </c>
      <c r="C18" s="4">
        <v>306</v>
      </c>
      <c r="D18" s="4">
        <v>550</v>
      </c>
      <c r="E18" s="4">
        <v>306</v>
      </c>
      <c r="F18" s="4">
        <v>358</v>
      </c>
      <c r="G18" s="4">
        <v>220</v>
      </c>
      <c r="H18" s="4">
        <v>650</v>
      </c>
      <c r="I18" s="4">
        <v>720</v>
      </c>
    </row>
    <row r="19" spans="1:9" x14ac:dyDescent="0.5">
      <c r="A19" s="3" t="s">
        <v>0</v>
      </c>
      <c r="B19" s="2">
        <v>2378</v>
      </c>
      <c r="C19" s="2">
        <v>2374</v>
      </c>
      <c r="D19" s="2">
        <v>2378</v>
      </c>
      <c r="E19" s="2">
        <v>2373</v>
      </c>
      <c r="F19" s="2">
        <v>1569</v>
      </c>
      <c r="G19" s="2">
        <v>1685</v>
      </c>
      <c r="H19" s="2">
        <v>660</v>
      </c>
      <c r="I19" s="2">
        <v>710</v>
      </c>
    </row>
    <row r="21" spans="1:9" ht="24" hidden="1" x14ac:dyDescent="0.55000000000000004">
      <c r="A21" s="25" t="s">
        <v>58</v>
      </c>
      <c r="B21" s="31"/>
      <c r="C21" s="31"/>
      <c r="D21" s="25"/>
      <c r="E21" s="25"/>
      <c r="F21" s="25"/>
      <c r="G21" s="25"/>
      <c r="H21" s="25"/>
      <c r="I21" s="25"/>
    </row>
    <row r="22" spans="1:9" ht="24" hidden="1" x14ac:dyDescent="0.55000000000000004">
      <c r="A22" s="31"/>
      <c r="B22" s="31"/>
      <c r="C22" s="31"/>
      <c r="D22" s="25"/>
      <c r="E22" s="25"/>
      <c r="F22" s="25"/>
      <c r="G22" s="25"/>
      <c r="H22" s="25"/>
      <c r="I22" s="25"/>
    </row>
    <row r="23" spans="1:9" ht="24" hidden="1" x14ac:dyDescent="0.55000000000000004">
      <c r="A23" s="31"/>
      <c r="B23" s="31"/>
      <c r="C23" s="31"/>
      <c r="D23" s="31"/>
      <c r="E23" s="31"/>
      <c r="F23" s="32"/>
      <c r="G23" s="31"/>
      <c r="H23" s="31"/>
      <c r="I23" s="31"/>
    </row>
    <row r="24" spans="1:9" ht="24" hidden="1" x14ac:dyDescent="0.55000000000000004">
      <c r="A24" s="104" t="s">
        <v>71</v>
      </c>
      <c r="B24" s="104"/>
      <c r="C24" s="104"/>
      <c r="D24" s="25"/>
      <c r="E24" s="25"/>
      <c r="F24" s="104" t="s">
        <v>59</v>
      </c>
      <c r="G24" s="104"/>
      <c r="H24" s="104"/>
      <c r="I24" s="25"/>
    </row>
    <row r="25" spans="1:9" ht="24" hidden="1" x14ac:dyDescent="0.55000000000000004">
      <c r="A25" s="104" t="s">
        <v>61</v>
      </c>
      <c r="B25" s="104"/>
      <c r="C25" s="104"/>
      <c r="D25" s="26"/>
      <c r="E25" s="26"/>
      <c r="F25" s="104" t="s">
        <v>57</v>
      </c>
      <c r="G25" s="104"/>
      <c r="H25" s="104"/>
      <c r="I25" s="25"/>
    </row>
    <row r="26" spans="1:9" hidden="1" x14ac:dyDescent="0.5"/>
    <row r="27" spans="1:9" hidden="1" x14ac:dyDescent="0.5"/>
    <row r="28" spans="1:9" hidden="1" x14ac:dyDescent="0.5">
      <c r="A28" s="1" t="s">
        <v>72</v>
      </c>
    </row>
    <row r="29" spans="1:9" hidden="1" x14ac:dyDescent="0.5">
      <c r="A29" s="1" t="s">
        <v>73</v>
      </c>
    </row>
  </sheetData>
  <mergeCells count="8">
    <mergeCell ref="A25:C25"/>
    <mergeCell ref="F24:H24"/>
    <mergeCell ref="F25:H25"/>
    <mergeCell ref="B3:C3"/>
    <mergeCell ref="D3:E3"/>
    <mergeCell ref="F3:G3"/>
    <mergeCell ref="H3:I3"/>
    <mergeCell ref="A24:C24"/>
  </mergeCells>
  <printOptions horizontalCentered="1"/>
  <pageMargins left="0.25" right="0.25" top="0.75" bottom="0.7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21.75" x14ac:dyDescent="0.5"/>
  <cols>
    <col min="1" max="9" width="12.85546875" style="1" customWidth="1"/>
    <col min="10" max="16384" width="9" style="1"/>
  </cols>
  <sheetData>
    <row r="1" spans="1:9" x14ac:dyDescent="0.5">
      <c r="A1" s="13" t="s">
        <v>56</v>
      </c>
      <c r="B1" s="10"/>
      <c r="C1" s="10"/>
      <c r="D1" s="11"/>
      <c r="E1" s="10"/>
      <c r="F1" s="10"/>
      <c r="G1" s="10"/>
      <c r="H1" s="10"/>
      <c r="I1" s="10"/>
    </row>
    <row r="2" spans="1:9" x14ac:dyDescent="0.5">
      <c r="A2" s="12"/>
      <c r="B2" s="10"/>
      <c r="C2" s="10"/>
      <c r="D2" s="10"/>
      <c r="E2" s="11"/>
      <c r="F2" s="10"/>
      <c r="G2" s="10"/>
      <c r="H2" s="10"/>
      <c r="I2" s="10"/>
    </row>
    <row r="3" spans="1:9" ht="24" x14ac:dyDescent="0.5">
      <c r="A3" s="9" t="s">
        <v>18</v>
      </c>
      <c r="B3" s="105" t="s">
        <v>17</v>
      </c>
      <c r="C3" s="106"/>
      <c r="D3" s="105" t="s">
        <v>16</v>
      </c>
      <c r="E3" s="107"/>
      <c r="F3" s="105" t="s">
        <v>15</v>
      </c>
      <c r="G3" s="107"/>
      <c r="H3" s="108" t="s">
        <v>55</v>
      </c>
      <c r="I3" s="109"/>
    </row>
    <row r="4" spans="1:9" x14ac:dyDescent="0.5">
      <c r="A4" s="28"/>
      <c r="B4" s="8">
        <v>2561</v>
      </c>
      <c r="C4" s="8">
        <f>$B$4+1</f>
        <v>2562</v>
      </c>
      <c r="D4" s="8">
        <f>$B$4</f>
        <v>2561</v>
      </c>
      <c r="E4" s="8">
        <f>$B$4+1</f>
        <v>2562</v>
      </c>
      <c r="F4" s="8">
        <f>$B$4</f>
        <v>2561</v>
      </c>
      <c r="G4" s="8">
        <f>$B$4+1</f>
        <v>2562</v>
      </c>
      <c r="H4" s="8">
        <f>$B$4</f>
        <v>2561</v>
      </c>
      <c r="I4" s="8">
        <f>$B$4+1</f>
        <v>2562</v>
      </c>
    </row>
    <row r="5" spans="1:9" x14ac:dyDescent="0.5">
      <c r="A5" s="29" t="s">
        <v>25</v>
      </c>
      <c r="B5" s="29">
        <f t="shared" ref="B5:G5" si="0">SUM(B$6:B$11)</f>
        <v>2244</v>
      </c>
      <c r="C5" s="29">
        <f t="shared" si="0"/>
        <v>2060</v>
      </c>
      <c r="D5" s="29">
        <f t="shared" si="0"/>
        <v>2055</v>
      </c>
      <c r="E5" s="30">
        <f t="shared" si="0"/>
        <v>2010</v>
      </c>
      <c r="F5" s="29">
        <f t="shared" si="0"/>
        <v>704</v>
      </c>
      <c r="G5" s="29">
        <f t="shared" si="0"/>
        <v>410</v>
      </c>
      <c r="H5" s="29">
        <f>+IFERROR(ROUND(F5/D5*1000,0),0)</f>
        <v>343</v>
      </c>
      <c r="I5" s="29">
        <v>204</v>
      </c>
    </row>
    <row r="6" spans="1:9" x14ac:dyDescent="0.5">
      <c r="A6" s="7" t="s">
        <v>24</v>
      </c>
      <c r="B6" s="6">
        <v>482</v>
      </c>
      <c r="C6" s="6">
        <v>482</v>
      </c>
      <c r="D6" s="6">
        <v>432</v>
      </c>
      <c r="E6" s="14">
        <v>432</v>
      </c>
      <c r="F6" s="6">
        <v>194</v>
      </c>
      <c r="G6" s="6">
        <v>127</v>
      </c>
      <c r="H6" s="6">
        <v>449</v>
      </c>
      <c r="I6" s="6">
        <v>295</v>
      </c>
    </row>
    <row r="7" spans="1:9" x14ac:dyDescent="0.5">
      <c r="A7" s="7" t="s">
        <v>23</v>
      </c>
      <c r="B7" s="6">
        <v>215</v>
      </c>
      <c r="C7" s="6">
        <v>215</v>
      </c>
      <c r="D7" s="6">
        <v>165</v>
      </c>
      <c r="E7" s="14">
        <v>215</v>
      </c>
      <c r="F7" s="6">
        <v>70</v>
      </c>
      <c r="G7" s="6">
        <v>57</v>
      </c>
      <c r="H7" s="6">
        <v>424</v>
      </c>
      <c r="I7" s="6">
        <v>265</v>
      </c>
    </row>
    <row r="8" spans="1:9" x14ac:dyDescent="0.5">
      <c r="A8" s="7" t="s">
        <v>22</v>
      </c>
      <c r="B8" s="6">
        <v>12</v>
      </c>
      <c r="C8" s="6">
        <v>12</v>
      </c>
      <c r="D8" s="6">
        <v>12</v>
      </c>
      <c r="E8" s="14">
        <v>12</v>
      </c>
      <c r="F8" s="6">
        <v>7</v>
      </c>
      <c r="G8" s="6">
        <v>4</v>
      </c>
      <c r="H8" s="6">
        <v>571</v>
      </c>
      <c r="I8" s="6">
        <v>324</v>
      </c>
    </row>
    <row r="9" spans="1:9" x14ac:dyDescent="0.5">
      <c r="A9" s="7" t="s">
        <v>21</v>
      </c>
      <c r="B9" s="6">
        <v>35</v>
      </c>
      <c r="C9" s="6">
        <v>35</v>
      </c>
      <c r="D9" s="6">
        <v>20</v>
      </c>
      <c r="E9" s="14">
        <v>35</v>
      </c>
      <c r="F9" s="6">
        <v>6</v>
      </c>
      <c r="G9" s="6">
        <v>6</v>
      </c>
      <c r="H9" s="6">
        <v>310</v>
      </c>
      <c r="I9" s="6">
        <v>180</v>
      </c>
    </row>
    <row r="10" spans="1:9" x14ac:dyDescent="0.5">
      <c r="A10" s="5" t="s">
        <v>20</v>
      </c>
      <c r="B10" s="4">
        <v>471</v>
      </c>
      <c r="C10" s="4">
        <v>471</v>
      </c>
      <c r="D10" s="4">
        <v>397</v>
      </c>
      <c r="E10" s="15">
        <v>471</v>
      </c>
      <c r="F10" s="4">
        <v>139</v>
      </c>
      <c r="G10" s="4">
        <v>93</v>
      </c>
      <c r="H10" s="4">
        <v>350</v>
      </c>
      <c r="I10" s="4">
        <v>197</v>
      </c>
    </row>
    <row r="11" spans="1:9" x14ac:dyDescent="0.5">
      <c r="A11" s="3" t="s">
        <v>19</v>
      </c>
      <c r="B11" s="2">
        <v>1029</v>
      </c>
      <c r="C11" s="2">
        <v>845</v>
      </c>
      <c r="D11" s="2">
        <v>1029</v>
      </c>
      <c r="E11" s="16">
        <v>845</v>
      </c>
      <c r="F11" s="2">
        <v>288</v>
      </c>
      <c r="G11" s="2">
        <v>123</v>
      </c>
      <c r="H11" s="2">
        <v>280</v>
      </c>
      <c r="I11" s="2">
        <v>145</v>
      </c>
    </row>
    <row r="13" spans="1:9" ht="24" hidden="1" x14ac:dyDescent="0.55000000000000004">
      <c r="A13" s="25" t="s">
        <v>58</v>
      </c>
      <c r="B13" s="31"/>
      <c r="C13" s="31"/>
      <c r="D13" s="25"/>
      <c r="E13" s="25"/>
      <c r="F13" s="25"/>
      <c r="G13" s="25"/>
      <c r="H13" s="25"/>
      <c r="I13" s="25"/>
    </row>
    <row r="14" spans="1:9" ht="24" hidden="1" x14ac:dyDescent="0.55000000000000004">
      <c r="A14" s="31"/>
      <c r="B14" s="31"/>
      <c r="C14" s="31"/>
      <c r="D14" s="25"/>
      <c r="E14" s="25"/>
      <c r="F14" s="25"/>
      <c r="G14" s="25"/>
      <c r="H14" s="25"/>
      <c r="I14" s="25"/>
    </row>
    <row r="15" spans="1:9" ht="24" hidden="1" x14ac:dyDescent="0.55000000000000004">
      <c r="A15" s="31"/>
      <c r="B15" s="31"/>
      <c r="C15" s="31"/>
      <c r="D15" s="31"/>
      <c r="E15" s="31"/>
      <c r="F15" s="32"/>
      <c r="G15" s="31"/>
      <c r="H15" s="31"/>
      <c r="I15" s="31"/>
    </row>
    <row r="16" spans="1:9" ht="24" hidden="1" x14ac:dyDescent="0.55000000000000004">
      <c r="A16" s="110" t="s">
        <v>65</v>
      </c>
      <c r="B16" s="110"/>
      <c r="C16" s="110"/>
      <c r="D16" s="25"/>
      <c r="E16" s="25"/>
      <c r="F16" s="104" t="s">
        <v>59</v>
      </c>
      <c r="G16" s="104"/>
      <c r="H16" s="104"/>
      <c r="I16" s="31"/>
    </row>
    <row r="17" spans="1:9" ht="24" hidden="1" x14ac:dyDescent="0.55000000000000004">
      <c r="A17" s="110" t="s">
        <v>60</v>
      </c>
      <c r="B17" s="110"/>
      <c r="C17" s="110"/>
      <c r="D17" s="26"/>
      <c r="E17" s="26"/>
      <c r="F17" s="104" t="s">
        <v>57</v>
      </c>
      <c r="G17" s="104"/>
      <c r="H17" s="104"/>
      <c r="I17" s="25"/>
    </row>
    <row r="18" spans="1:9" ht="24" hidden="1" x14ac:dyDescent="0.55000000000000004">
      <c r="A18" s="37"/>
      <c r="B18" s="37"/>
      <c r="C18" s="37"/>
    </row>
    <row r="19" spans="1:9" ht="24" hidden="1" x14ac:dyDescent="0.55000000000000004">
      <c r="A19" s="37"/>
      <c r="B19" s="37"/>
      <c r="C19" s="37"/>
    </row>
    <row r="20" spans="1:9" ht="24" hidden="1" x14ac:dyDescent="0.55000000000000004">
      <c r="A20" s="37"/>
      <c r="B20" s="37"/>
      <c r="C20" s="37"/>
    </row>
    <row r="21" spans="1:9" hidden="1" x14ac:dyDescent="0.5">
      <c r="A21" s="38"/>
      <c r="B21" s="38"/>
      <c r="C21" s="38"/>
    </row>
    <row r="22" spans="1:9" ht="24" hidden="1" x14ac:dyDescent="0.55000000000000004">
      <c r="A22" s="110" t="s">
        <v>66</v>
      </c>
      <c r="B22" s="110"/>
      <c r="C22" s="110"/>
      <c r="D22" s="110"/>
    </row>
    <row r="23" spans="1:9" ht="24" hidden="1" x14ac:dyDescent="0.55000000000000004">
      <c r="A23" s="110" t="s">
        <v>67</v>
      </c>
      <c r="B23" s="110"/>
      <c r="C23" s="110"/>
      <c r="D23" s="110"/>
    </row>
  </sheetData>
  <mergeCells count="10">
    <mergeCell ref="B3:C3"/>
    <mergeCell ref="D3:E3"/>
    <mergeCell ref="F3:G3"/>
    <mergeCell ref="H3:I3"/>
    <mergeCell ref="A23:D23"/>
    <mergeCell ref="A22:D22"/>
    <mergeCell ref="A16:C16"/>
    <mergeCell ref="F16:H16"/>
    <mergeCell ref="A17:C17"/>
    <mergeCell ref="F17:H17"/>
  </mergeCells>
  <printOptions horizontalCentered="1"/>
  <pageMargins left="0.25" right="0.25" top="0.75" bottom="0.75" header="0.3" footer="0.3"/>
  <pageSetup paperSize="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21.75" x14ac:dyDescent="0.5"/>
  <cols>
    <col min="1" max="9" width="12.85546875" style="1" customWidth="1"/>
    <col min="10" max="16384" width="9" style="1"/>
  </cols>
  <sheetData>
    <row r="1" spans="1:9" x14ac:dyDescent="0.5">
      <c r="A1" s="13" t="s">
        <v>56</v>
      </c>
      <c r="B1" s="10"/>
      <c r="C1" s="10"/>
      <c r="D1" s="11"/>
      <c r="E1" s="10"/>
      <c r="F1" s="10"/>
      <c r="G1" s="10"/>
      <c r="H1" s="10"/>
      <c r="I1" s="10"/>
    </row>
    <row r="2" spans="1:9" ht="17.25" customHeight="1" x14ac:dyDescent="0.5">
      <c r="A2" s="12"/>
      <c r="B2" s="10"/>
      <c r="C2" s="10"/>
      <c r="D2" s="10"/>
      <c r="E2" s="11"/>
      <c r="F2" s="10"/>
      <c r="G2" s="10"/>
      <c r="H2" s="10"/>
      <c r="I2" s="10"/>
    </row>
    <row r="3" spans="1:9" ht="24" x14ac:dyDescent="0.5">
      <c r="A3" s="9" t="s">
        <v>18</v>
      </c>
      <c r="B3" s="105" t="s">
        <v>17</v>
      </c>
      <c r="C3" s="106"/>
      <c r="D3" s="105" t="s">
        <v>16</v>
      </c>
      <c r="E3" s="107"/>
      <c r="F3" s="105" t="s">
        <v>15</v>
      </c>
      <c r="G3" s="107"/>
      <c r="H3" s="108" t="s">
        <v>55</v>
      </c>
      <c r="I3" s="109"/>
    </row>
    <row r="4" spans="1:9" x14ac:dyDescent="0.5">
      <c r="A4" s="28"/>
      <c r="B4" s="8">
        <v>2561</v>
      </c>
      <c r="C4" s="8">
        <f>$B$4+1</f>
        <v>2562</v>
      </c>
      <c r="D4" s="8">
        <f>$B$4</f>
        <v>2561</v>
      </c>
      <c r="E4" s="8">
        <f>$B$4+1</f>
        <v>2562</v>
      </c>
      <c r="F4" s="8">
        <f>$B$4</f>
        <v>2561</v>
      </c>
      <c r="G4" s="8">
        <f>$B$4+1</f>
        <v>2562</v>
      </c>
      <c r="H4" s="8">
        <f>$B$4</f>
        <v>2561</v>
      </c>
      <c r="I4" s="8">
        <f>$B$4+1</f>
        <v>2562</v>
      </c>
    </row>
    <row r="5" spans="1:9" x14ac:dyDescent="0.5">
      <c r="A5" s="29" t="s">
        <v>39</v>
      </c>
      <c r="B5" s="29">
        <f t="shared" ref="B5:G5" si="0">SUM(B$6:B$18)</f>
        <v>1253</v>
      </c>
      <c r="C5" s="29">
        <f t="shared" si="0"/>
        <v>572</v>
      </c>
      <c r="D5" s="29">
        <f t="shared" si="0"/>
        <v>1253</v>
      </c>
      <c r="E5" s="29">
        <f t="shared" si="0"/>
        <v>572</v>
      </c>
      <c r="F5" s="29">
        <f t="shared" si="0"/>
        <v>470</v>
      </c>
      <c r="G5" s="29">
        <f t="shared" si="0"/>
        <v>72</v>
      </c>
      <c r="H5" s="29">
        <f>+IFERROR(ROUND(F5/D5*1000,0),0)</f>
        <v>375</v>
      </c>
      <c r="I5" s="29">
        <v>126</v>
      </c>
    </row>
    <row r="6" spans="1:9" x14ac:dyDescent="0.5">
      <c r="A6" s="7" t="s">
        <v>38</v>
      </c>
      <c r="B6" s="6">
        <v>13</v>
      </c>
      <c r="C6" s="6">
        <v>13</v>
      </c>
      <c r="D6" s="6">
        <v>13</v>
      </c>
      <c r="E6" s="6">
        <v>13</v>
      </c>
      <c r="F6" s="6">
        <v>2</v>
      </c>
      <c r="G6" s="6">
        <v>2</v>
      </c>
      <c r="H6" s="6">
        <v>156</v>
      </c>
      <c r="I6" s="6">
        <v>150</v>
      </c>
    </row>
    <row r="7" spans="1:9" x14ac:dyDescent="0.5">
      <c r="A7" s="7" t="s">
        <v>37</v>
      </c>
      <c r="B7" s="6">
        <v>9</v>
      </c>
      <c r="C7" s="6">
        <v>9</v>
      </c>
      <c r="D7" s="6">
        <v>9</v>
      </c>
      <c r="E7" s="6">
        <v>9</v>
      </c>
      <c r="F7" s="6">
        <v>1</v>
      </c>
      <c r="G7" s="6">
        <v>1</v>
      </c>
      <c r="H7" s="6">
        <v>166</v>
      </c>
      <c r="I7" s="6">
        <v>120</v>
      </c>
    </row>
    <row r="8" spans="1:9" x14ac:dyDescent="0.5">
      <c r="A8" s="7" t="s">
        <v>36</v>
      </c>
      <c r="B8" s="6">
        <v>17</v>
      </c>
      <c r="C8" s="6">
        <v>17</v>
      </c>
      <c r="D8" s="6">
        <v>17</v>
      </c>
      <c r="E8" s="6">
        <v>17</v>
      </c>
      <c r="F8" s="6">
        <v>3</v>
      </c>
      <c r="G8" s="6">
        <v>2</v>
      </c>
      <c r="H8" s="6">
        <v>175</v>
      </c>
      <c r="I8" s="6">
        <v>110</v>
      </c>
    </row>
    <row r="9" spans="1:9" x14ac:dyDescent="0.5">
      <c r="A9" s="7" t="s">
        <v>35</v>
      </c>
      <c r="B9" s="6">
        <v>49</v>
      </c>
      <c r="C9" s="6">
        <v>49</v>
      </c>
      <c r="D9" s="6">
        <v>49</v>
      </c>
      <c r="E9" s="6">
        <v>49</v>
      </c>
      <c r="F9" s="6">
        <v>21</v>
      </c>
      <c r="G9" s="6">
        <v>7</v>
      </c>
      <c r="H9" s="6">
        <v>437</v>
      </c>
      <c r="I9" s="6">
        <v>150</v>
      </c>
    </row>
    <row r="10" spans="1:9" x14ac:dyDescent="0.5">
      <c r="A10" s="7" t="s">
        <v>34</v>
      </c>
      <c r="B10" s="6">
        <v>14</v>
      </c>
      <c r="C10" s="6">
        <v>14</v>
      </c>
      <c r="D10" s="6">
        <v>14</v>
      </c>
      <c r="E10" s="6">
        <v>14</v>
      </c>
      <c r="F10" s="6">
        <v>2</v>
      </c>
      <c r="G10" s="6">
        <v>2</v>
      </c>
      <c r="H10" s="6">
        <v>160</v>
      </c>
      <c r="I10" s="6">
        <v>155</v>
      </c>
    </row>
    <row r="11" spans="1:9" x14ac:dyDescent="0.5">
      <c r="A11" s="7" t="s">
        <v>33</v>
      </c>
      <c r="B11" s="6">
        <v>25</v>
      </c>
      <c r="C11" s="6">
        <v>25</v>
      </c>
      <c r="D11" s="6">
        <v>25</v>
      </c>
      <c r="E11" s="6">
        <v>25</v>
      </c>
      <c r="F11" s="6">
        <v>5</v>
      </c>
      <c r="G11" s="6">
        <v>1</v>
      </c>
      <c r="H11" s="6">
        <v>191</v>
      </c>
      <c r="I11" s="6">
        <v>46</v>
      </c>
    </row>
    <row r="12" spans="1:9" x14ac:dyDescent="0.5">
      <c r="A12" s="7" t="s">
        <v>32</v>
      </c>
      <c r="B12" s="6">
        <v>402</v>
      </c>
      <c r="C12" s="6">
        <v>149</v>
      </c>
      <c r="D12" s="6">
        <v>402</v>
      </c>
      <c r="E12" s="6">
        <v>149</v>
      </c>
      <c r="F12" s="6">
        <v>216</v>
      </c>
      <c r="G12" s="6">
        <v>24</v>
      </c>
      <c r="H12" s="6">
        <v>538</v>
      </c>
      <c r="I12" s="6">
        <v>160</v>
      </c>
    </row>
    <row r="13" spans="1:9" x14ac:dyDescent="0.5">
      <c r="A13" s="7" t="s">
        <v>31</v>
      </c>
      <c r="B13" s="6">
        <v>128</v>
      </c>
      <c r="C13" s="6">
        <v>80</v>
      </c>
      <c r="D13" s="6">
        <v>128</v>
      </c>
      <c r="E13" s="6">
        <v>80</v>
      </c>
      <c r="F13" s="6">
        <v>21</v>
      </c>
      <c r="G13" s="6">
        <v>11</v>
      </c>
      <c r="H13" s="6">
        <v>162</v>
      </c>
      <c r="I13" s="6">
        <v>139</v>
      </c>
    </row>
    <row r="14" spans="1:9" x14ac:dyDescent="0.5">
      <c r="A14" s="7" t="s">
        <v>30</v>
      </c>
      <c r="B14" s="6">
        <v>41</v>
      </c>
      <c r="C14" s="6">
        <v>33</v>
      </c>
      <c r="D14" s="6">
        <v>41</v>
      </c>
      <c r="E14" s="6">
        <v>33</v>
      </c>
      <c r="F14" s="6">
        <v>8</v>
      </c>
      <c r="G14" s="6">
        <v>4</v>
      </c>
      <c r="H14" s="6">
        <v>188</v>
      </c>
      <c r="I14" s="6">
        <v>120</v>
      </c>
    </row>
    <row r="15" spans="1:9" x14ac:dyDescent="0.5">
      <c r="A15" s="7" t="s">
        <v>29</v>
      </c>
      <c r="B15" s="6">
        <v>50</v>
      </c>
      <c r="C15" s="6">
        <v>50</v>
      </c>
      <c r="D15" s="6">
        <v>50</v>
      </c>
      <c r="E15" s="6">
        <v>50</v>
      </c>
      <c r="F15" s="6">
        <v>9</v>
      </c>
      <c r="G15" s="6">
        <v>3</v>
      </c>
      <c r="H15" s="6">
        <v>170</v>
      </c>
      <c r="I15" s="6">
        <v>50</v>
      </c>
    </row>
    <row r="16" spans="1:9" x14ac:dyDescent="0.5">
      <c r="A16" s="7" t="s">
        <v>28</v>
      </c>
      <c r="B16" s="6">
        <v>70</v>
      </c>
      <c r="C16" s="6">
        <v>70</v>
      </c>
      <c r="D16" s="6">
        <v>70</v>
      </c>
      <c r="E16" s="6">
        <v>70</v>
      </c>
      <c r="F16" s="6">
        <v>12</v>
      </c>
      <c r="G16" s="6">
        <v>3</v>
      </c>
      <c r="H16" s="6">
        <v>171</v>
      </c>
      <c r="I16" s="6">
        <v>40</v>
      </c>
    </row>
    <row r="17" spans="1:9" x14ac:dyDescent="0.5">
      <c r="A17" s="5" t="s">
        <v>27</v>
      </c>
      <c r="B17" s="4">
        <v>6</v>
      </c>
      <c r="C17" s="4">
        <v>6</v>
      </c>
      <c r="D17" s="4">
        <v>6</v>
      </c>
      <c r="E17" s="4">
        <v>6</v>
      </c>
      <c r="F17" s="4">
        <v>1</v>
      </c>
      <c r="G17" s="4">
        <v>1</v>
      </c>
      <c r="H17" s="4">
        <v>236</v>
      </c>
      <c r="I17" s="4">
        <v>110</v>
      </c>
    </row>
    <row r="18" spans="1:9" x14ac:dyDescent="0.5">
      <c r="A18" s="3" t="s">
        <v>26</v>
      </c>
      <c r="B18" s="2">
        <v>429</v>
      </c>
      <c r="C18" s="2">
        <v>57</v>
      </c>
      <c r="D18" s="2">
        <v>429</v>
      </c>
      <c r="E18" s="2">
        <v>57</v>
      </c>
      <c r="F18" s="2">
        <v>169</v>
      </c>
      <c r="G18" s="2">
        <v>11</v>
      </c>
      <c r="H18" s="2">
        <v>394</v>
      </c>
      <c r="I18" s="2">
        <v>193</v>
      </c>
    </row>
    <row r="20" spans="1:9" ht="24" hidden="1" x14ac:dyDescent="0.55000000000000004">
      <c r="A20" s="25" t="s">
        <v>78</v>
      </c>
      <c r="B20" s="25"/>
      <c r="C20" s="25"/>
      <c r="D20" s="25"/>
      <c r="E20" s="25"/>
      <c r="F20" s="25"/>
      <c r="G20" s="25"/>
      <c r="H20" s="25"/>
      <c r="I20" s="25"/>
    </row>
    <row r="21" spans="1:9" ht="24" hidden="1" x14ac:dyDescent="0.55000000000000004">
      <c r="A21" s="25"/>
      <c r="B21" s="25"/>
      <c r="C21" s="25"/>
      <c r="D21" s="25"/>
      <c r="E21" s="25"/>
      <c r="F21" s="25"/>
      <c r="G21" s="25"/>
      <c r="H21" s="25"/>
      <c r="I21" s="25"/>
    </row>
    <row r="22" spans="1:9" ht="24" hidden="1" x14ac:dyDescent="0.55000000000000004">
      <c r="A22" s="25"/>
      <c r="B22" s="25"/>
      <c r="C22" s="25"/>
      <c r="D22" s="25"/>
      <c r="E22" s="25"/>
      <c r="F22" s="25"/>
      <c r="G22" s="25"/>
      <c r="H22" s="25"/>
      <c r="I22" s="25"/>
    </row>
    <row r="23" spans="1:9" ht="24" hidden="1" x14ac:dyDescent="0.55000000000000004">
      <c r="A23" s="25"/>
      <c r="B23" s="25"/>
      <c r="C23" s="25"/>
      <c r="D23" s="25"/>
      <c r="E23" s="25"/>
      <c r="F23" s="25"/>
      <c r="G23" s="25"/>
      <c r="H23" s="25"/>
      <c r="I23" s="25"/>
    </row>
    <row r="24" spans="1:9" ht="24" hidden="1" x14ac:dyDescent="0.55000000000000004">
      <c r="A24" s="25"/>
      <c r="B24" s="25"/>
      <c r="C24" s="25"/>
      <c r="D24" s="25"/>
      <c r="E24" s="25"/>
      <c r="F24" s="34"/>
      <c r="G24" s="25"/>
      <c r="H24" s="25"/>
      <c r="I24" s="25"/>
    </row>
    <row r="25" spans="1:9" ht="24" hidden="1" x14ac:dyDescent="0.55000000000000004">
      <c r="A25" s="104" t="s">
        <v>76</v>
      </c>
      <c r="B25" s="104"/>
      <c r="C25" s="104"/>
      <c r="D25" s="104"/>
      <c r="E25" s="104"/>
      <c r="F25" s="104"/>
      <c r="G25" s="104" t="s">
        <v>59</v>
      </c>
      <c r="H25" s="104"/>
      <c r="I25" s="104"/>
    </row>
    <row r="26" spans="1:9" ht="24" hidden="1" x14ac:dyDescent="0.55000000000000004">
      <c r="A26" s="104" t="s">
        <v>62</v>
      </c>
      <c r="B26" s="104"/>
      <c r="C26" s="104"/>
      <c r="D26" s="26"/>
      <c r="G26" s="104" t="s">
        <v>57</v>
      </c>
      <c r="H26" s="104"/>
      <c r="I26" s="104"/>
    </row>
    <row r="27" spans="1:9" ht="24" hidden="1" x14ac:dyDescent="0.55000000000000004">
      <c r="A27" s="27"/>
      <c r="B27" s="27"/>
      <c r="C27" s="27"/>
      <c r="D27" s="26"/>
      <c r="G27" s="27"/>
      <c r="H27" s="27"/>
      <c r="I27" s="27"/>
    </row>
    <row r="28" spans="1:9" ht="24" hidden="1" x14ac:dyDescent="0.55000000000000004">
      <c r="A28" s="27"/>
      <c r="B28" s="27"/>
      <c r="C28" s="27"/>
      <c r="D28" s="26"/>
      <c r="G28" s="27"/>
      <c r="H28" s="27"/>
      <c r="I28" s="27"/>
    </row>
    <row r="29" spans="1:9" ht="24" hidden="1" x14ac:dyDescent="0.55000000000000004">
      <c r="A29" s="104"/>
      <c r="B29" s="104"/>
      <c r="C29" s="25"/>
      <c r="D29" s="25"/>
      <c r="G29" s="26"/>
      <c r="H29" s="26"/>
    </row>
    <row r="30" spans="1:9" hidden="1" x14ac:dyDescent="0.5"/>
    <row r="31" spans="1:9" ht="23.25" hidden="1" x14ac:dyDescent="0.5">
      <c r="A31" s="111" t="s">
        <v>77</v>
      </c>
      <c r="B31" s="111"/>
      <c r="C31" s="111"/>
      <c r="D31" s="111"/>
    </row>
    <row r="32" spans="1:9" ht="23.25" hidden="1" x14ac:dyDescent="0.5">
      <c r="A32" s="36" t="s">
        <v>75</v>
      </c>
      <c r="B32" s="36"/>
      <c r="C32" s="36"/>
    </row>
  </sheetData>
  <mergeCells count="11">
    <mergeCell ref="G26:I26"/>
    <mergeCell ref="A31:D31"/>
    <mergeCell ref="A29:B29"/>
    <mergeCell ref="A26:C26"/>
    <mergeCell ref="B3:C3"/>
    <mergeCell ref="D3:E3"/>
    <mergeCell ref="F3:G3"/>
    <mergeCell ref="H3:I3"/>
    <mergeCell ref="A25:C25"/>
    <mergeCell ref="D25:F25"/>
    <mergeCell ref="G25:I25"/>
  </mergeCells>
  <printOptions horizontalCentered="1"/>
  <pageMargins left="0.25" right="0.25" top="0.75" bottom="0.75" header="0.3" footer="0.3"/>
  <pageSetup paperSize="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21.75" x14ac:dyDescent="0.5"/>
  <cols>
    <col min="1" max="9" width="12.85546875" style="1" customWidth="1"/>
    <col min="10" max="16384" width="9" style="1"/>
  </cols>
  <sheetData>
    <row r="1" spans="1:9" x14ac:dyDescent="0.5">
      <c r="A1" s="13" t="s">
        <v>56</v>
      </c>
      <c r="B1" s="10"/>
      <c r="C1" s="10"/>
      <c r="D1" s="11"/>
      <c r="E1" s="10"/>
      <c r="F1" s="10"/>
      <c r="G1" s="10"/>
      <c r="H1" s="10"/>
      <c r="I1" s="10"/>
    </row>
    <row r="2" spans="1:9" hidden="1" x14ac:dyDescent="0.5">
      <c r="A2" s="12"/>
      <c r="B2" s="10"/>
      <c r="C2" s="10"/>
      <c r="D2" s="10"/>
      <c r="E2" s="11"/>
      <c r="F2" s="10"/>
      <c r="G2" s="10"/>
      <c r="H2" s="10"/>
      <c r="I2" s="10"/>
    </row>
    <row r="3" spans="1:9" ht="24" x14ac:dyDescent="0.5">
      <c r="A3" s="9" t="s">
        <v>18</v>
      </c>
      <c r="B3" s="105" t="s">
        <v>17</v>
      </c>
      <c r="C3" s="106"/>
      <c r="D3" s="105" t="s">
        <v>16</v>
      </c>
      <c r="E3" s="107"/>
      <c r="F3" s="105" t="s">
        <v>15</v>
      </c>
      <c r="G3" s="107"/>
      <c r="H3" s="108" t="s">
        <v>55</v>
      </c>
      <c r="I3" s="109"/>
    </row>
    <row r="4" spans="1:9" x14ac:dyDescent="0.5">
      <c r="A4" s="28"/>
      <c r="B4" s="8">
        <v>2561</v>
      </c>
      <c r="C4" s="8">
        <f>$B$4+1</f>
        <v>2562</v>
      </c>
      <c r="D4" s="8">
        <f>$B$4</f>
        <v>2561</v>
      </c>
      <c r="E4" s="8">
        <f>$B$4+1</f>
        <v>2562</v>
      </c>
      <c r="F4" s="8">
        <f>$B$4</f>
        <v>2561</v>
      </c>
      <c r="G4" s="8">
        <f>$B$4+1</f>
        <v>2562</v>
      </c>
      <c r="H4" s="8">
        <f>$B$4</f>
        <v>2561</v>
      </c>
      <c r="I4" s="8">
        <f>$B$4+1</f>
        <v>2562</v>
      </c>
    </row>
    <row r="5" spans="1:9" x14ac:dyDescent="0.5">
      <c r="A5" s="29" t="s">
        <v>47</v>
      </c>
      <c r="B5" s="29">
        <f t="shared" ref="B5:G5" si="0">SUM(B$6:B$12)</f>
        <v>693</v>
      </c>
      <c r="C5" s="29">
        <f t="shared" si="0"/>
        <v>706</v>
      </c>
      <c r="D5" s="29">
        <f t="shared" si="0"/>
        <v>624</v>
      </c>
      <c r="E5" s="29">
        <f t="shared" si="0"/>
        <v>659</v>
      </c>
      <c r="F5" s="29">
        <f t="shared" si="0"/>
        <v>454</v>
      </c>
      <c r="G5" s="29">
        <f t="shared" si="0"/>
        <v>444</v>
      </c>
      <c r="H5" s="29">
        <f>+IFERROR(ROUND(F5/D5*1000,0),0)</f>
        <v>728</v>
      </c>
      <c r="I5" s="29">
        <v>674</v>
      </c>
    </row>
    <row r="6" spans="1:9" x14ac:dyDescent="0.5">
      <c r="A6" s="7" t="s">
        <v>46</v>
      </c>
      <c r="B6" s="6">
        <v>229</v>
      </c>
      <c r="C6" s="6">
        <v>228</v>
      </c>
      <c r="D6" s="6">
        <v>202</v>
      </c>
      <c r="E6" s="6">
        <v>201</v>
      </c>
      <c r="F6" s="6">
        <v>129</v>
      </c>
      <c r="G6" s="6">
        <v>122</v>
      </c>
      <c r="H6" s="6">
        <v>641</v>
      </c>
      <c r="I6" s="6">
        <v>605</v>
      </c>
    </row>
    <row r="7" spans="1:9" x14ac:dyDescent="0.5">
      <c r="A7" s="7" t="s">
        <v>45</v>
      </c>
      <c r="B7" s="6">
        <v>96</v>
      </c>
      <c r="C7" s="6">
        <v>96</v>
      </c>
      <c r="D7" s="6">
        <v>96</v>
      </c>
      <c r="E7" s="6">
        <v>96</v>
      </c>
      <c r="F7" s="6">
        <v>46</v>
      </c>
      <c r="G7" s="6">
        <v>45</v>
      </c>
      <c r="H7" s="6">
        <v>484</v>
      </c>
      <c r="I7" s="6">
        <v>468</v>
      </c>
    </row>
    <row r="8" spans="1:9" x14ac:dyDescent="0.5">
      <c r="A8" s="7" t="s">
        <v>44</v>
      </c>
      <c r="B8" s="6">
        <v>4</v>
      </c>
      <c r="C8" s="6">
        <v>4</v>
      </c>
      <c r="D8" s="6">
        <v>4</v>
      </c>
      <c r="E8" s="6">
        <v>4</v>
      </c>
      <c r="F8" s="6">
        <v>1</v>
      </c>
      <c r="G8" s="6">
        <v>1</v>
      </c>
      <c r="H8" s="6">
        <v>297</v>
      </c>
      <c r="I8" s="6">
        <v>215</v>
      </c>
    </row>
    <row r="9" spans="1:9" x14ac:dyDescent="0.5">
      <c r="A9" s="7" t="s">
        <v>43</v>
      </c>
      <c r="B9" s="6">
        <v>81</v>
      </c>
      <c r="C9" s="6">
        <v>83</v>
      </c>
      <c r="D9" s="6">
        <v>75</v>
      </c>
      <c r="E9" s="6">
        <v>75</v>
      </c>
      <c r="F9" s="6">
        <v>38</v>
      </c>
      <c r="G9" s="6">
        <v>41</v>
      </c>
      <c r="H9" s="6">
        <v>507</v>
      </c>
      <c r="I9" s="6">
        <v>550</v>
      </c>
    </row>
    <row r="10" spans="1:9" x14ac:dyDescent="0.5">
      <c r="A10" s="7" t="s">
        <v>42</v>
      </c>
      <c r="B10" s="6">
        <v>120</v>
      </c>
      <c r="C10" s="6">
        <v>132</v>
      </c>
      <c r="D10" s="6">
        <v>84</v>
      </c>
      <c r="E10" s="6">
        <v>120</v>
      </c>
      <c r="F10" s="6">
        <v>47</v>
      </c>
      <c r="G10" s="6">
        <v>67</v>
      </c>
      <c r="H10" s="6">
        <v>560</v>
      </c>
      <c r="I10" s="6">
        <v>558</v>
      </c>
    </row>
    <row r="11" spans="1:9" x14ac:dyDescent="0.5">
      <c r="A11" s="5" t="s">
        <v>41</v>
      </c>
      <c r="B11" s="4">
        <v>12</v>
      </c>
      <c r="C11" s="4">
        <v>12</v>
      </c>
      <c r="D11" s="4">
        <v>12</v>
      </c>
      <c r="E11" s="4">
        <v>12</v>
      </c>
      <c r="F11" s="4">
        <v>4</v>
      </c>
      <c r="G11" s="4">
        <v>3</v>
      </c>
      <c r="H11" s="4">
        <v>360</v>
      </c>
      <c r="I11" s="4">
        <v>269</v>
      </c>
    </row>
    <row r="12" spans="1:9" x14ac:dyDescent="0.5">
      <c r="A12" s="3" t="s">
        <v>40</v>
      </c>
      <c r="B12" s="2">
        <v>151</v>
      </c>
      <c r="C12" s="2">
        <v>151</v>
      </c>
      <c r="D12" s="2">
        <v>151</v>
      </c>
      <c r="E12" s="2">
        <v>151</v>
      </c>
      <c r="F12" s="2">
        <v>189</v>
      </c>
      <c r="G12" s="2">
        <v>165</v>
      </c>
      <c r="H12" s="2">
        <v>1250</v>
      </c>
      <c r="I12" s="2">
        <v>1090</v>
      </c>
    </row>
    <row r="14" spans="1:9" ht="24" hidden="1" x14ac:dyDescent="0.55000000000000004">
      <c r="A14" s="25" t="s">
        <v>58</v>
      </c>
      <c r="B14" s="25"/>
      <c r="C14" s="25"/>
      <c r="D14" s="25"/>
      <c r="E14" s="25"/>
      <c r="F14" s="25"/>
      <c r="G14" s="25"/>
      <c r="H14" s="25"/>
      <c r="I14" s="25"/>
    </row>
    <row r="15" spans="1:9" ht="24" hidden="1" x14ac:dyDescent="0.55000000000000004">
      <c r="A15" s="25"/>
      <c r="B15" s="25"/>
      <c r="C15" s="25"/>
      <c r="D15" s="25"/>
      <c r="E15" s="25"/>
      <c r="F15" s="25"/>
      <c r="G15" s="25"/>
      <c r="H15" s="25"/>
      <c r="I15" s="25"/>
    </row>
    <row r="16" spans="1:9" ht="24" hidden="1" x14ac:dyDescent="0.55000000000000004">
      <c r="A16" s="25"/>
      <c r="B16" s="25"/>
      <c r="C16" s="25"/>
      <c r="D16" s="25"/>
      <c r="E16" s="25"/>
      <c r="F16" s="25"/>
      <c r="G16" s="25"/>
      <c r="H16" s="25"/>
      <c r="I16" s="25"/>
    </row>
    <row r="17" spans="1:9" ht="24" hidden="1" x14ac:dyDescent="0.55000000000000004">
      <c r="A17" s="25"/>
      <c r="B17" s="25"/>
      <c r="C17" s="25"/>
      <c r="D17" s="25"/>
      <c r="E17" s="25"/>
      <c r="F17" s="25"/>
      <c r="G17" s="25"/>
      <c r="H17" s="25"/>
      <c r="I17" s="25"/>
    </row>
    <row r="18" spans="1:9" ht="24" hidden="1" x14ac:dyDescent="0.55000000000000004">
      <c r="A18" s="25"/>
      <c r="B18" s="25"/>
      <c r="C18" s="25"/>
      <c r="D18" s="25"/>
      <c r="E18" s="25"/>
      <c r="F18" s="34"/>
      <c r="G18" s="25"/>
      <c r="H18" s="25"/>
      <c r="I18" s="25"/>
    </row>
    <row r="19" spans="1:9" ht="24" hidden="1" x14ac:dyDescent="0.55000000000000004">
      <c r="A19" s="104" t="s">
        <v>74</v>
      </c>
      <c r="B19" s="104"/>
      <c r="C19" s="104"/>
      <c r="D19" s="25"/>
      <c r="E19" s="25"/>
      <c r="F19" s="104" t="s">
        <v>59</v>
      </c>
      <c r="G19" s="104"/>
      <c r="H19" s="104"/>
      <c r="I19" s="31"/>
    </row>
    <row r="20" spans="1:9" ht="24" hidden="1" x14ac:dyDescent="0.55000000000000004">
      <c r="A20" s="104" t="s">
        <v>63</v>
      </c>
      <c r="B20" s="104"/>
      <c r="C20" s="104"/>
      <c r="D20" s="26"/>
      <c r="E20" s="26"/>
      <c r="F20" s="104" t="s">
        <v>57</v>
      </c>
      <c r="G20" s="104"/>
      <c r="H20" s="104"/>
      <c r="I20" s="25"/>
    </row>
    <row r="21" spans="1:9" hidden="1" x14ac:dyDescent="0.5"/>
  </sheetData>
  <mergeCells count="8">
    <mergeCell ref="A20:C20"/>
    <mergeCell ref="F20:H20"/>
    <mergeCell ref="B3:C3"/>
    <mergeCell ref="D3:E3"/>
    <mergeCell ref="F3:G3"/>
    <mergeCell ref="H3:I3"/>
    <mergeCell ref="A19:C19"/>
    <mergeCell ref="F19:H19"/>
  </mergeCells>
  <printOptions horizontalCentered="1"/>
  <pageMargins left="0.25" right="0.25" top="0.75" bottom="0.75" header="0.3" footer="0.3"/>
  <pageSetup paperSize="9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21.75" x14ac:dyDescent="0.5"/>
  <cols>
    <col min="1" max="9" width="12.85546875" style="1" customWidth="1"/>
    <col min="10" max="16384" width="9" style="1"/>
  </cols>
  <sheetData>
    <row r="1" spans="1:9" x14ac:dyDescent="0.5">
      <c r="A1" s="13" t="s">
        <v>56</v>
      </c>
      <c r="B1" s="10"/>
      <c r="C1" s="10"/>
      <c r="D1" s="11"/>
      <c r="E1" s="10"/>
      <c r="F1" s="10"/>
      <c r="G1" s="10"/>
      <c r="H1" s="10"/>
      <c r="I1" s="10"/>
    </row>
    <row r="2" spans="1:9" x14ac:dyDescent="0.5">
      <c r="A2" s="12"/>
      <c r="B2" s="10"/>
      <c r="C2" s="10"/>
      <c r="D2" s="10"/>
      <c r="E2" s="11"/>
      <c r="F2" s="10"/>
      <c r="G2" s="10"/>
      <c r="H2" s="10"/>
      <c r="I2" s="10"/>
    </row>
    <row r="3" spans="1:9" ht="24" x14ac:dyDescent="0.5">
      <c r="A3" s="9" t="s">
        <v>18</v>
      </c>
      <c r="B3" s="105" t="s">
        <v>17</v>
      </c>
      <c r="C3" s="106"/>
      <c r="D3" s="105" t="s">
        <v>16</v>
      </c>
      <c r="E3" s="107"/>
      <c r="F3" s="105" t="s">
        <v>15</v>
      </c>
      <c r="G3" s="107"/>
      <c r="H3" s="108" t="s">
        <v>55</v>
      </c>
      <c r="I3" s="109"/>
    </row>
    <row r="4" spans="1:9" x14ac:dyDescent="0.5">
      <c r="A4" s="28"/>
      <c r="B4" s="8">
        <v>2561</v>
      </c>
      <c r="C4" s="8">
        <f>$B$4+1</f>
        <v>2562</v>
      </c>
      <c r="D4" s="8">
        <f>$B$4</f>
        <v>2561</v>
      </c>
      <c r="E4" s="8">
        <f>$B$4+1</f>
        <v>2562</v>
      </c>
      <c r="F4" s="8">
        <f>$B$4</f>
        <v>2561</v>
      </c>
      <c r="G4" s="8">
        <f>$B$4+1</f>
        <v>2562</v>
      </c>
      <c r="H4" s="8">
        <f>$B$4</f>
        <v>2561</v>
      </c>
      <c r="I4" s="8">
        <f>$B$4+1</f>
        <v>2562</v>
      </c>
    </row>
    <row r="5" spans="1:9" x14ac:dyDescent="0.5">
      <c r="A5" s="29" t="s">
        <v>53</v>
      </c>
      <c r="B5" s="29">
        <f t="shared" ref="B5:G5" si="0">SUM(B$6:B$11)</f>
        <v>93</v>
      </c>
      <c r="C5" s="29">
        <f t="shared" si="0"/>
        <v>66</v>
      </c>
      <c r="D5" s="29">
        <f t="shared" si="0"/>
        <v>61</v>
      </c>
      <c r="E5" s="29">
        <f t="shared" si="0"/>
        <v>62</v>
      </c>
      <c r="F5" s="29">
        <f t="shared" si="0"/>
        <v>32</v>
      </c>
      <c r="G5" s="29">
        <f t="shared" si="0"/>
        <v>19</v>
      </c>
      <c r="H5" s="29">
        <f>+IFERROR(ROUND(F5/D5*1000,0),0)</f>
        <v>525</v>
      </c>
      <c r="I5" s="29">
        <v>306</v>
      </c>
    </row>
    <row r="6" spans="1:9" x14ac:dyDescent="0.5">
      <c r="A6" s="7" t="s">
        <v>52</v>
      </c>
      <c r="B6" s="6">
        <v>7</v>
      </c>
      <c r="C6" s="6">
        <v>10</v>
      </c>
      <c r="D6" s="6">
        <v>4</v>
      </c>
      <c r="E6" s="6">
        <v>7</v>
      </c>
      <c r="F6" s="6">
        <v>4</v>
      </c>
      <c r="G6" s="6">
        <v>3</v>
      </c>
      <c r="H6" s="6">
        <v>960</v>
      </c>
      <c r="I6" s="6">
        <v>420</v>
      </c>
    </row>
    <row r="7" spans="1:9" x14ac:dyDescent="0.5">
      <c r="A7" s="7" t="s">
        <v>54</v>
      </c>
      <c r="B7" s="6">
        <v>0</v>
      </c>
      <c r="C7" s="6">
        <v>1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</row>
    <row r="8" spans="1:9" x14ac:dyDescent="0.5">
      <c r="A8" s="7" t="s">
        <v>51</v>
      </c>
      <c r="B8" s="6">
        <v>24</v>
      </c>
      <c r="C8" s="6">
        <v>15</v>
      </c>
      <c r="D8" s="6">
        <v>12</v>
      </c>
      <c r="E8" s="6">
        <v>15</v>
      </c>
      <c r="F8" s="6">
        <v>6</v>
      </c>
      <c r="G8" s="6">
        <v>5</v>
      </c>
      <c r="H8" s="6">
        <v>500</v>
      </c>
      <c r="I8" s="6">
        <v>317</v>
      </c>
    </row>
    <row r="9" spans="1:9" x14ac:dyDescent="0.5">
      <c r="A9" s="7" t="s">
        <v>50</v>
      </c>
      <c r="B9" s="6">
        <v>21</v>
      </c>
      <c r="C9" s="6">
        <v>14</v>
      </c>
      <c r="D9" s="6">
        <v>17</v>
      </c>
      <c r="E9" s="6">
        <v>14</v>
      </c>
      <c r="F9" s="6">
        <v>10</v>
      </c>
      <c r="G9" s="6">
        <v>5</v>
      </c>
      <c r="H9" s="6">
        <v>588</v>
      </c>
      <c r="I9" s="6">
        <v>345</v>
      </c>
    </row>
    <row r="10" spans="1:9" x14ac:dyDescent="0.5">
      <c r="A10" s="5" t="s">
        <v>49</v>
      </c>
      <c r="B10" s="4">
        <v>21</v>
      </c>
      <c r="C10" s="4">
        <v>16</v>
      </c>
      <c r="D10" s="4">
        <v>16</v>
      </c>
      <c r="E10" s="4">
        <v>16</v>
      </c>
      <c r="F10" s="4">
        <v>7</v>
      </c>
      <c r="G10" s="4">
        <v>4</v>
      </c>
      <c r="H10" s="4">
        <v>438</v>
      </c>
      <c r="I10" s="4">
        <v>250</v>
      </c>
    </row>
    <row r="11" spans="1:9" x14ac:dyDescent="0.5">
      <c r="A11" s="3" t="s">
        <v>48</v>
      </c>
      <c r="B11" s="2">
        <v>20</v>
      </c>
      <c r="C11" s="2">
        <v>10</v>
      </c>
      <c r="D11" s="2">
        <v>12</v>
      </c>
      <c r="E11" s="2">
        <v>10</v>
      </c>
      <c r="F11" s="2">
        <v>5</v>
      </c>
      <c r="G11" s="2">
        <v>2</v>
      </c>
      <c r="H11" s="2">
        <v>417</v>
      </c>
      <c r="I11" s="2">
        <v>206</v>
      </c>
    </row>
    <row r="13" spans="1:9" ht="24" hidden="1" x14ac:dyDescent="0.55000000000000004">
      <c r="A13" s="25" t="s">
        <v>58</v>
      </c>
      <c r="B13" s="25"/>
      <c r="C13" s="25"/>
      <c r="D13" s="25"/>
      <c r="E13" s="25"/>
      <c r="F13" s="25"/>
      <c r="G13" s="25"/>
      <c r="H13" s="25"/>
      <c r="I13" s="25"/>
    </row>
    <row r="14" spans="1:9" ht="24" hidden="1" x14ac:dyDescent="0.55000000000000004">
      <c r="A14" s="25"/>
      <c r="B14" s="25"/>
      <c r="C14" s="25"/>
      <c r="D14" s="25"/>
      <c r="E14" s="25"/>
      <c r="F14" s="25"/>
      <c r="G14" s="25"/>
      <c r="H14" s="25"/>
      <c r="I14" s="25"/>
    </row>
    <row r="15" spans="1:9" ht="24" hidden="1" x14ac:dyDescent="0.55000000000000004">
      <c r="A15" s="25"/>
      <c r="B15" s="25"/>
      <c r="C15" s="25"/>
      <c r="D15" s="25"/>
      <c r="E15" s="25"/>
      <c r="F15" s="25"/>
      <c r="G15" s="25"/>
      <c r="H15" s="25"/>
      <c r="I15" s="25"/>
    </row>
    <row r="16" spans="1:9" ht="24" hidden="1" x14ac:dyDescent="0.55000000000000004">
      <c r="A16" s="25"/>
      <c r="B16" s="25"/>
      <c r="C16" s="25"/>
      <c r="D16" s="25"/>
      <c r="E16" s="25"/>
      <c r="F16" s="25"/>
      <c r="G16" s="25"/>
      <c r="H16" s="25"/>
      <c r="I16" s="25"/>
    </row>
    <row r="17" spans="1:9" ht="24" hidden="1" x14ac:dyDescent="0.55000000000000004">
      <c r="A17" s="25"/>
      <c r="B17" s="25"/>
      <c r="C17" s="25"/>
      <c r="D17" s="25"/>
      <c r="E17" s="25"/>
      <c r="F17" s="34"/>
      <c r="G17" s="25"/>
      <c r="H17" s="25"/>
      <c r="I17" s="25"/>
    </row>
    <row r="18" spans="1:9" ht="24" hidden="1" x14ac:dyDescent="0.55000000000000004">
      <c r="A18" s="104" t="s">
        <v>70</v>
      </c>
      <c r="B18" s="104"/>
      <c r="C18" s="104"/>
      <c r="D18" s="25"/>
      <c r="E18" s="25"/>
      <c r="F18" s="104" t="s">
        <v>59</v>
      </c>
      <c r="G18" s="104"/>
      <c r="H18" s="104"/>
      <c r="I18" s="104"/>
    </row>
    <row r="19" spans="1:9" ht="24" hidden="1" x14ac:dyDescent="0.55000000000000004">
      <c r="A19" s="104" t="s">
        <v>64</v>
      </c>
      <c r="B19" s="104"/>
      <c r="C19" s="104"/>
      <c r="D19" s="26"/>
      <c r="E19" s="26"/>
      <c r="F19" s="104" t="s">
        <v>57</v>
      </c>
      <c r="G19" s="104"/>
      <c r="H19" s="104"/>
      <c r="I19" s="104"/>
    </row>
    <row r="20" spans="1:9" hidden="1" x14ac:dyDescent="0.5"/>
    <row r="21" spans="1:9" hidden="1" x14ac:dyDescent="0.5"/>
    <row r="22" spans="1:9" ht="24" hidden="1" x14ac:dyDescent="0.55000000000000004">
      <c r="A22" s="112" t="s">
        <v>68</v>
      </c>
      <c r="B22" s="112"/>
      <c r="C22" s="112"/>
    </row>
    <row r="23" spans="1:9" ht="24" hidden="1" x14ac:dyDescent="0.55000000000000004">
      <c r="A23" s="35" t="s">
        <v>69</v>
      </c>
      <c r="B23" s="35"/>
      <c r="C23" s="35"/>
    </row>
  </sheetData>
  <mergeCells count="9">
    <mergeCell ref="H3:I3"/>
    <mergeCell ref="A18:C18"/>
    <mergeCell ref="F18:I18"/>
    <mergeCell ref="F19:I19"/>
    <mergeCell ref="A22:C22"/>
    <mergeCell ref="A19:C19"/>
    <mergeCell ref="B3:C3"/>
    <mergeCell ref="D3:E3"/>
    <mergeCell ref="F3:G3"/>
  </mergeCells>
  <printOptions horizontalCentered="1"/>
  <pageMargins left="0.25" right="0.25" top="0.75" bottom="0.75" header="0.3" footer="0.3"/>
  <pageSetup paperSize="9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B6" sqref="B6"/>
    </sheetView>
  </sheetViews>
  <sheetFormatPr defaultColWidth="9" defaultRowHeight="24" x14ac:dyDescent="0.55000000000000004"/>
  <cols>
    <col min="1" max="9" width="12.85546875" style="21" customWidth="1"/>
    <col min="10" max="16384" width="9" style="21"/>
  </cols>
  <sheetData>
    <row r="1" spans="1:9" x14ac:dyDescent="0.55000000000000004">
      <c r="A1" s="18" t="s">
        <v>56</v>
      </c>
      <c r="B1" s="19"/>
      <c r="C1" s="19"/>
      <c r="D1" s="20"/>
      <c r="E1" s="19"/>
      <c r="F1" s="19"/>
      <c r="G1" s="19"/>
      <c r="H1" s="19"/>
      <c r="I1" s="19"/>
    </row>
    <row r="2" spans="1:9" x14ac:dyDescent="0.55000000000000004">
      <c r="A2" s="22"/>
      <c r="B2" s="19"/>
      <c r="C2" s="19"/>
      <c r="D2" s="19"/>
      <c r="E2" s="20"/>
      <c r="F2" s="19"/>
      <c r="G2" s="19"/>
      <c r="H2" s="19"/>
      <c r="I2" s="19"/>
    </row>
    <row r="3" spans="1:9" x14ac:dyDescent="0.55000000000000004">
      <c r="A3" s="23" t="s">
        <v>18</v>
      </c>
      <c r="B3" s="105" t="s">
        <v>17</v>
      </c>
      <c r="C3" s="106"/>
      <c r="D3" s="105" t="s">
        <v>16</v>
      </c>
      <c r="E3" s="107"/>
      <c r="F3" s="105" t="s">
        <v>15</v>
      </c>
      <c r="G3" s="107"/>
      <c r="H3" s="108" t="s">
        <v>55</v>
      </c>
      <c r="I3" s="109"/>
    </row>
    <row r="4" spans="1:9" x14ac:dyDescent="0.55000000000000004">
      <c r="A4" s="50"/>
      <c r="B4" s="17">
        <v>2561</v>
      </c>
      <c r="C4" s="17">
        <f>$B$4+1</f>
        <v>2562</v>
      </c>
      <c r="D4" s="17">
        <f>$B$4</f>
        <v>2561</v>
      </c>
      <c r="E4" s="17">
        <f>$B$4+1</f>
        <v>2562</v>
      </c>
      <c r="F4" s="17">
        <f>$B$4</f>
        <v>2561</v>
      </c>
      <c r="G4" s="17">
        <f>$B$4+1</f>
        <v>2562</v>
      </c>
      <c r="H4" s="17">
        <f>$B$4</f>
        <v>2561</v>
      </c>
      <c r="I4" s="17">
        <f>$B$4+1</f>
        <v>2562</v>
      </c>
    </row>
    <row r="5" spans="1:9" x14ac:dyDescent="0.55000000000000004">
      <c r="A5" s="39" t="s">
        <v>103</v>
      </c>
      <c r="B5" s="39">
        <f t="shared" ref="B5:G5" si="0">SUM(B6:B11)</f>
        <v>259</v>
      </c>
      <c r="C5" s="39">
        <f t="shared" si="0"/>
        <v>310</v>
      </c>
      <c r="D5" s="39">
        <f t="shared" si="0"/>
        <v>259</v>
      </c>
      <c r="E5" s="39">
        <f t="shared" si="0"/>
        <v>257</v>
      </c>
      <c r="F5" s="39">
        <f t="shared" si="0"/>
        <v>160</v>
      </c>
      <c r="G5" s="39">
        <f t="shared" si="0"/>
        <v>93</v>
      </c>
      <c r="H5" s="39">
        <f>ROUND(F5*1000/D5,0)</f>
        <v>618</v>
      </c>
      <c r="I5" s="39">
        <f>ROUND(G5*1000/E5,0)</f>
        <v>362</v>
      </c>
    </row>
    <row r="6" spans="1:9" x14ac:dyDescent="0.55000000000000004">
      <c r="A6" s="40" t="s">
        <v>104</v>
      </c>
      <c r="B6" s="41">
        <v>0</v>
      </c>
      <c r="C6" s="41">
        <v>2</v>
      </c>
      <c r="D6" s="41">
        <v>0</v>
      </c>
      <c r="E6" s="41">
        <v>0</v>
      </c>
      <c r="F6" s="41">
        <f t="shared" ref="F6:G11" si="1">ROUND(H6*D6/1000,0)</f>
        <v>0</v>
      </c>
      <c r="G6" s="41">
        <f t="shared" si="1"/>
        <v>0</v>
      </c>
      <c r="H6" s="41">
        <v>0</v>
      </c>
      <c r="I6" s="41">
        <v>0</v>
      </c>
    </row>
    <row r="7" spans="1:9" x14ac:dyDescent="0.55000000000000004">
      <c r="A7" s="40" t="s">
        <v>105</v>
      </c>
      <c r="B7" s="41">
        <v>152</v>
      </c>
      <c r="C7" s="41">
        <v>186</v>
      </c>
      <c r="D7" s="41">
        <v>152</v>
      </c>
      <c r="E7" s="41">
        <v>150</v>
      </c>
      <c r="F7" s="41">
        <f t="shared" si="1"/>
        <v>113</v>
      </c>
      <c r="G7" s="41">
        <f t="shared" si="1"/>
        <v>62</v>
      </c>
      <c r="H7" s="41">
        <v>742</v>
      </c>
      <c r="I7" s="41">
        <v>411</v>
      </c>
    </row>
    <row r="8" spans="1:9" x14ac:dyDescent="0.55000000000000004">
      <c r="A8" s="40" t="s">
        <v>106</v>
      </c>
      <c r="B8" s="41">
        <v>0</v>
      </c>
      <c r="C8" s="41">
        <v>10</v>
      </c>
      <c r="D8" s="41">
        <v>0</v>
      </c>
      <c r="E8" s="41">
        <v>0</v>
      </c>
      <c r="F8" s="41">
        <f t="shared" si="1"/>
        <v>0</v>
      </c>
      <c r="G8" s="41">
        <f t="shared" si="1"/>
        <v>0</v>
      </c>
      <c r="H8" s="41">
        <v>0</v>
      </c>
      <c r="I8" s="41">
        <v>0</v>
      </c>
    </row>
    <row r="9" spans="1:9" x14ac:dyDescent="0.55000000000000004">
      <c r="A9" s="40" t="s">
        <v>107</v>
      </c>
      <c r="B9" s="41">
        <v>3</v>
      </c>
      <c r="C9" s="41">
        <v>8</v>
      </c>
      <c r="D9" s="41">
        <v>3</v>
      </c>
      <c r="E9" s="41">
        <v>3</v>
      </c>
      <c r="F9" s="41">
        <f t="shared" si="1"/>
        <v>2</v>
      </c>
      <c r="G9" s="41">
        <f t="shared" si="1"/>
        <v>1</v>
      </c>
      <c r="H9" s="41">
        <v>508</v>
      </c>
      <c r="I9" s="41">
        <v>275</v>
      </c>
    </row>
    <row r="10" spans="1:9" x14ac:dyDescent="0.55000000000000004">
      <c r="A10" s="42" t="s">
        <v>108</v>
      </c>
      <c r="B10" s="43">
        <v>30</v>
      </c>
      <c r="C10" s="43">
        <v>30</v>
      </c>
      <c r="D10" s="43">
        <v>30</v>
      </c>
      <c r="E10" s="43">
        <v>30</v>
      </c>
      <c r="F10" s="43">
        <f t="shared" si="1"/>
        <v>14</v>
      </c>
      <c r="G10" s="43">
        <f t="shared" si="1"/>
        <v>8</v>
      </c>
      <c r="H10" s="43">
        <v>478</v>
      </c>
      <c r="I10" s="43">
        <v>258</v>
      </c>
    </row>
    <row r="11" spans="1:9" x14ac:dyDescent="0.55000000000000004">
      <c r="A11" s="44" t="s">
        <v>109</v>
      </c>
      <c r="B11" s="45">
        <v>74</v>
      </c>
      <c r="C11" s="45">
        <v>74</v>
      </c>
      <c r="D11" s="45">
        <v>74</v>
      </c>
      <c r="E11" s="45">
        <v>74</v>
      </c>
      <c r="F11" s="45">
        <f t="shared" si="1"/>
        <v>31</v>
      </c>
      <c r="G11" s="45">
        <f t="shared" si="1"/>
        <v>22</v>
      </c>
      <c r="H11" s="45">
        <v>424</v>
      </c>
      <c r="I11" s="45">
        <v>302</v>
      </c>
    </row>
  </sheetData>
  <mergeCells count="4">
    <mergeCell ref="B3:C3"/>
    <mergeCell ref="D3:E3"/>
    <mergeCell ref="F3:G3"/>
    <mergeCell ref="H3:I3"/>
  </mergeCells>
  <printOptions horizontalCentered="1"/>
  <pageMargins left="0.25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B6" sqref="B6"/>
    </sheetView>
  </sheetViews>
  <sheetFormatPr defaultColWidth="9" defaultRowHeight="24" x14ac:dyDescent="0.55000000000000004"/>
  <cols>
    <col min="1" max="9" width="12.85546875" style="21" customWidth="1"/>
    <col min="10" max="16384" width="9" style="21"/>
  </cols>
  <sheetData>
    <row r="1" spans="1:9" x14ac:dyDescent="0.55000000000000004">
      <c r="A1" s="18" t="s">
        <v>56</v>
      </c>
      <c r="B1" s="19"/>
      <c r="C1" s="19"/>
      <c r="D1" s="20"/>
      <c r="E1" s="19"/>
      <c r="F1" s="19"/>
      <c r="G1" s="19"/>
      <c r="H1" s="19"/>
      <c r="I1" s="19"/>
    </row>
    <row r="2" spans="1:9" x14ac:dyDescent="0.55000000000000004">
      <c r="A2" s="22"/>
      <c r="B2" s="19"/>
      <c r="C2" s="19"/>
      <c r="D2" s="19"/>
      <c r="E2" s="20"/>
      <c r="F2" s="19"/>
      <c r="G2" s="19"/>
      <c r="H2" s="19"/>
      <c r="I2" s="19"/>
    </row>
    <row r="3" spans="1:9" x14ac:dyDescent="0.55000000000000004">
      <c r="A3" s="23" t="s">
        <v>18</v>
      </c>
      <c r="B3" s="105" t="s">
        <v>17</v>
      </c>
      <c r="C3" s="106"/>
      <c r="D3" s="105" t="s">
        <v>16</v>
      </c>
      <c r="E3" s="107"/>
      <c r="F3" s="105" t="s">
        <v>15</v>
      </c>
      <c r="G3" s="107"/>
      <c r="H3" s="105" t="s">
        <v>55</v>
      </c>
      <c r="I3" s="106"/>
    </row>
    <row r="4" spans="1:9" x14ac:dyDescent="0.55000000000000004">
      <c r="A4" s="24"/>
      <c r="B4" s="17">
        <v>2561</v>
      </c>
      <c r="C4" s="17">
        <f>$B$4+1</f>
        <v>2562</v>
      </c>
      <c r="D4" s="17">
        <f>$B$4</f>
        <v>2561</v>
      </c>
      <c r="E4" s="17">
        <f>$B$4+1</f>
        <v>2562</v>
      </c>
      <c r="F4" s="17">
        <f>$B$4</f>
        <v>2561</v>
      </c>
      <c r="G4" s="17">
        <f>$B$4+1</f>
        <v>2562</v>
      </c>
      <c r="H4" s="17">
        <f>$B$4</f>
        <v>2561</v>
      </c>
      <c r="I4" s="17">
        <f>$B$4+1</f>
        <v>2562</v>
      </c>
    </row>
    <row r="5" spans="1:9" x14ac:dyDescent="0.55000000000000004">
      <c r="A5" s="39" t="s">
        <v>118</v>
      </c>
      <c r="B5" s="39">
        <f t="shared" ref="B5:G5" si="0">SUM(B6:B14)</f>
        <v>1110</v>
      </c>
      <c r="C5" s="39">
        <f t="shared" si="0"/>
        <v>1153</v>
      </c>
      <c r="D5" s="39">
        <f t="shared" si="0"/>
        <v>1000</v>
      </c>
      <c r="E5" s="39">
        <f t="shared" si="0"/>
        <v>1092</v>
      </c>
      <c r="F5" s="39">
        <f t="shared" si="0"/>
        <v>609</v>
      </c>
      <c r="G5" s="39">
        <f t="shared" si="0"/>
        <v>550</v>
      </c>
      <c r="H5" s="39">
        <f>ROUND(F5*1000/D5,0)</f>
        <v>609</v>
      </c>
      <c r="I5" s="39">
        <f>ROUND(G5*1000/E5,0)</f>
        <v>504</v>
      </c>
    </row>
    <row r="6" spans="1:9" x14ac:dyDescent="0.55000000000000004">
      <c r="A6" s="40" t="s">
        <v>119</v>
      </c>
      <c r="B6" s="41">
        <v>321</v>
      </c>
      <c r="C6" s="41">
        <v>320</v>
      </c>
      <c r="D6" s="41">
        <v>321</v>
      </c>
      <c r="E6" s="41">
        <v>320</v>
      </c>
      <c r="F6" s="41">
        <f t="shared" ref="F6:F14" si="1">ROUND(H6*D6/1000,0)</f>
        <v>145</v>
      </c>
      <c r="G6" s="41">
        <f t="shared" ref="G6:G14" si="2">ROUND(I6*E6/1000,0)</f>
        <v>71</v>
      </c>
      <c r="H6" s="41">
        <v>451</v>
      </c>
      <c r="I6" s="41">
        <v>221</v>
      </c>
    </row>
    <row r="7" spans="1:9" x14ac:dyDescent="0.55000000000000004">
      <c r="A7" s="40" t="s">
        <v>120</v>
      </c>
      <c r="B7" s="41">
        <v>32</v>
      </c>
      <c r="C7" s="41">
        <v>32</v>
      </c>
      <c r="D7" s="41">
        <v>32</v>
      </c>
      <c r="E7" s="41">
        <v>32</v>
      </c>
      <c r="F7" s="41">
        <f t="shared" si="1"/>
        <v>12</v>
      </c>
      <c r="G7" s="41">
        <f t="shared" si="2"/>
        <v>8</v>
      </c>
      <c r="H7" s="41">
        <v>379</v>
      </c>
      <c r="I7" s="41">
        <v>238</v>
      </c>
    </row>
    <row r="8" spans="1:9" x14ac:dyDescent="0.55000000000000004">
      <c r="A8" s="40" t="s">
        <v>121</v>
      </c>
      <c r="B8" s="41">
        <v>20</v>
      </c>
      <c r="C8" s="41">
        <v>20</v>
      </c>
      <c r="D8" s="41">
        <v>20</v>
      </c>
      <c r="E8" s="41">
        <v>20</v>
      </c>
      <c r="F8" s="41">
        <f t="shared" si="1"/>
        <v>8</v>
      </c>
      <c r="G8" s="41">
        <f t="shared" si="2"/>
        <v>5</v>
      </c>
      <c r="H8" s="41">
        <v>378</v>
      </c>
      <c r="I8" s="41">
        <v>237</v>
      </c>
    </row>
    <row r="9" spans="1:9" x14ac:dyDescent="0.55000000000000004">
      <c r="A9" s="40" t="s">
        <v>122</v>
      </c>
      <c r="B9" s="41">
        <v>244</v>
      </c>
      <c r="C9" s="41">
        <v>244</v>
      </c>
      <c r="D9" s="41">
        <v>211</v>
      </c>
      <c r="E9" s="41">
        <v>244</v>
      </c>
      <c r="F9" s="41">
        <f t="shared" si="1"/>
        <v>156</v>
      </c>
      <c r="G9" s="41">
        <f t="shared" si="2"/>
        <v>198</v>
      </c>
      <c r="H9" s="41">
        <v>737</v>
      </c>
      <c r="I9" s="41">
        <v>810</v>
      </c>
    </row>
    <row r="10" spans="1:9" x14ac:dyDescent="0.55000000000000004">
      <c r="A10" s="40" t="s">
        <v>123</v>
      </c>
      <c r="B10" s="41">
        <v>121</v>
      </c>
      <c r="C10" s="41">
        <v>121</v>
      </c>
      <c r="D10" s="41">
        <v>111</v>
      </c>
      <c r="E10" s="41">
        <v>111</v>
      </c>
      <c r="F10" s="41">
        <f t="shared" si="1"/>
        <v>137</v>
      </c>
      <c r="G10" s="41">
        <f t="shared" si="2"/>
        <v>80</v>
      </c>
      <c r="H10" s="41">
        <v>1238</v>
      </c>
      <c r="I10" s="41">
        <v>717</v>
      </c>
    </row>
    <row r="11" spans="1:9" x14ac:dyDescent="0.55000000000000004">
      <c r="A11" s="40" t="s">
        <v>124</v>
      </c>
      <c r="B11" s="41">
        <v>83</v>
      </c>
      <c r="C11" s="41">
        <v>83</v>
      </c>
      <c r="D11" s="41">
        <v>83</v>
      </c>
      <c r="E11" s="41">
        <v>83</v>
      </c>
      <c r="F11" s="41">
        <f t="shared" si="1"/>
        <v>28</v>
      </c>
      <c r="G11" s="41">
        <f t="shared" si="2"/>
        <v>25</v>
      </c>
      <c r="H11" s="41">
        <v>340</v>
      </c>
      <c r="I11" s="41">
        <v>303</v>
      </c>
    </row>
    <row r="12" spans="1:9" x14ac:dyDescent="0.55000000000000004">
      <c r="A12" s="40" t="s">
        <v>125</v>
      </c>
      <c r="B12" s="41">
        <v>246</v>
      </c>
      <c r="C12" s="41">
        <v>290</v>
      </c>
      <c r="D12" s="41">
        <v>189</v>
      </c>
      <c r="E12" s="41">
        <v>239</v>
      </c>
      <c r="F12" s="41">
        <f t="shared" si="1"/>
        <v>100</v>
      </c>
      <c r="G12" s="41">
        <f t="shared" si="2"/>
        <v>135</v>
      </c>
      <c r="H12" s="41">
        <v>530</v>
      </c>
      <c r="I12" s="41">
        <v>563</v>
      </c>
    </row>
    <row r="13" spans="1:9" x14ac:dyDescent="0.55000000000000004">
      <c r="A13" s="48" t="s">
        <v>126</v>
      </c>
      <c r="B13" s="49">
        <v>13</v>
      </c>
      <c r="C13" s="49">
        <v>13</v>
      </c>
      <c r="D13" s="49">
        <v>13</v>
      </c>
      <c r="E13" s="49">
        <v>13</v>
      </c>
      <c r="F13" s="49">
        <f t="shared" si="1"/>
        <v>5</v>
      </c>
      <c r="G13" s="49">
        <f t="shared" si="2"/>
        <v>4</v>
      </c>
      <c r="H13" s="49">
        <v>347</v>
      </c>
      <c r="I13" s="49">
        <v>298</v>
      </c>
    </row>
    <row r="14" spans="1:9" x14ac:dyDescent="0.55000000000000004">
      <c r="A14" s="46" t="s">
        <v>127</v>
      </c>
      <c r="B14" s="47">
        <v>30</v>
      </c>
      <c r="C14" s="47">
        <v>30</v>
      </c>
      <c r="D14" s="47">
        <v>20</v>
      </c>
      <c r="E14" s="47">
        <v>30</v>
      </c>
      <c r="F14" s="47">
        <f t="shared" si="1"/>
        <v>18</v>
      </c>
      <c r="G14" s="47">
        <f t="shared" si="2"/>
        <v>24</v>
      </c>
      <c r="H14" s="47">
        <v>903</v>
      </c>
      <c r="I14" s="47">
        <v>797</v>
      </c>
    </row>
  </sheetData>
  <mergeCells count="4">
    <mergeCell ref="B3:C3"/>
    <mergeCell ref="D3:E3"/>
    <mergeCell ref="F3:G3"/>
    <mergeCell ref="H3:I3"/>
  </mergeCells>
  <printOptions horizontalCentered="1"/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B6" sqref="B6"/>
    </sheetView>
  </sheetViews>
  <sheetFormatPr defaultColWidth="9" defaultRowHeight="24" x14ac:dyDescent="0.55000000000000004"/>
  <cols>
    <col min="1" max="9" width="12.85546875" style="21" customWidth="1"/>
    <col min="10" max="16384" width="9" style="21"/>
  </cols>
  <sheetData>
    <row r="1" spans="1:9" x14ac:dyDescent="0.55000000000000004">
      <c r="A1" s="18" t="s">
        <v>56</v>
      </c>
      <c r="B1" s="19"/>
      <c r="C1" s="19"/>
      <c r="D1" s="20"/>
      <c r="E1" s="19"/>
      <c r="F1" s="19"/>
      <c r="G1" s="19"/>
      <c r="H1" s="19"/>
      <c r="I1" s="19"/>
    </row>
    <row r="2" spans="1:9" x14ac:dyDescent="0.55000000000000004">
      <c r="A2" s="22"/>
      <c r="B2" s="19"/>
      <c r="C2" s="19"/>
      <c r="D2" s="19"/>
      <c r="E2" s="20"/>
      <c r="F2" s="19"/>
      <c r="G2" s="19"/>
      <c r="H2" s="19"/>
      <c r="I2" s="19"/>
    </row>
    <row r="3" spans="1:9" x14ac:dyDescent="0.55000000000000004">
      <c r="A3" s="23" t="s">
        <v>18</v>
      </c>
      <c r="B3" s="105" t="s">
        <v>17</v>
      </c>
      <c r="C3" s="106"/>
      <c r="D3" s="105" t="s">
        <v>16</v>
      </c>
      <c r="E3" s="107"/>
      <c r="F3" s="105" t="s">
        <v>15</v>
      </c>
      <c r="G3" s="107"/>
      <c r="H3" s="105" t="s">
        <v>55</v>
      </c>
      <c r="I3" s="106"/>
    </row>
    <row r="4" spans="1:9" x14ac:dyDescent="0.55000000000000004">
      <c r="A4" s="24"/>
      <c r="B4" s="17">
        <v>2561</v>
      </c>
      <c r="C4" s="17">
        <f>$B$4+1</f>
        <v>2562</v>
      </c>
      <c r="D4" s="17">
        <f>$B$4</f>
        <v>2561</v>
      </c>
      <c r="E4" s="17">
        <f>$B$4+1</f>
        <v>2562</v>
      </c>
      <c r="F4" s="17">
        <f>$B$4</f>
        <v>2561</v>
      </c>
      <c r="G4" s="17">
        <f>$B$4+1</f>
        <v>2562</v>
      </c>
      <c r="H4" s="17">
        <f>$B$4</f>
        <v>2561</v>
      </c>
      <c r="I4" s="17">
        <f>$B$4+1</f>
        <v>2562</v>
      </c>
    </row>
    <row r="5" spans="1:9" x14ac:dyDescent="0.55000000000000004">
      <c r="A5" s="39" t="s">
        <v>110</v>
      </c>
      <c r="B5" s="39">
        <f t="shared" ref="B5:G5" si="0">SUM(B6:B12)</f>
        <v>1203</v>
      </c>
      <c r="C5" s="39">
        <f t="shared" si="0"/>
        <v>1203</v>
      </c>
      <c r="D5" s="39">
        <f t="shared" si="0"/>
        <v>1189</v>
      </c>
      <c r="E5" s="39">
        <f t="shared" si="0"/>
        <v>1196</v>
      </c>
      <c r="F5" s="39">
        <f t="shared" si="0"/>
        <v>1203</v>
      </c>
      <c r="G5" s="39">
        <f t="shared" si="0"/>
        <v>1008</v>
      </c>
      <c r="H5" s="39">
        <f>ROUND(F5*1000/D5,0)</f>
        <v>1012</v>
      </c>
      <c r="I5" s="39">
        <f>ROUND(G5*1000/E5,0)</f>
        <v>843</v>
      </c>
    </row>
    <row r="6" spans="1:9" x14ac:dyDescent="0.55000000000000004">
      <c r="A6" s="40" t="s">
        <v>111</v>
      </c>
      <c r="B6" s="41">
        <v>934</v>
      </c>
      <c r="C6" s="41">
        <v>934</v>
      </c>
      <c r="D6" s="41">
        <v>920</v>
      </c>
      <c r="E6" s="41">
        <v>934</v>
      </c>
      <c r="F6" s="41">
        <f t="shared" ref="F6:G6" si="1">ROUND(H6*D6/1000,0)</f>
        <v>980</v>
      </c>
      <c r="G6" s="41">
        <f t="shared" si="1"/>
        <v>832</v>
      </c>
      <c r="H6" s="41">
        <v>1065</v>
      </c>
      <c r="I6" s="41">
        <v>891</v>
      </c>
    </row>
    <row r="7" spans="1:9" x14ac:dyDescent="0.55000000000000004">
      <c r="A7" s="40" t="s">
        <v>112</v>
      </c>
      <c r="B7" s="41">
        <v>60</v>
      </c>
      <c r="C7" s="41">
        <v>60</v>
      </c>
      <c r="D7" s="41">
        <v>60</v>
      </c>
      <c r="E7" s="41">
        <v>60</v>
      </c>
      <c r="F7" s="41">
        <f t="shared" ref="F7:F12" si="2">ROUND(H7*D7/1000,0)</f>
        <v>26</v>
      </c>
      <c r="G7" s="41">
        <f t="shared" ref="G7:G12" si="3">ROUND(I7*E7/1000,0)</f>
        <v>23</v>
      </c>
      <c r="H7" s="41">
        <v>425</v>
      </c>
      <c r="I7" s="41">
        <v>389</v>
      </c>
    </row>
    <row r="8" spans="1:9" x14ac:dyDescent="0.55000000000000004">
      <c r="A8" s="40" t="s">
        <v>113</v>
      </c>
      <c r="B8" s="41">
        <v>30</v>
      </c>
      <c r="C8" s="41">
        <v>30</v>
      </c>
      <c r="D8" s="41">
        <v>30</v>
      </c>
      <c r="E8" s="41">
        <v>30</v>
      </c>
      <c r="F8" s="41">
        <f t="shared" si="2"/>
        <v>14</v>
      </c>
      <c r="G8" s="41">
        <f t="shared" si="3"/>
        <v>12</v>
      </c>
      <c r="H8" s="41">
        <v>455</v>
      </c>
      <c r="I8" s="41">
        <v>416</v>
      </c>
    </row>
    <row r="9" spans="1:9" x14ac:dyDescent="0.55000000000000004">
      <c r="A9" s="40" t="s">
        <v>114</v>
      </c>
      <c r="B9" s="41">
        <v>129</v>
      </c>
      <c r="C9" s="41">
        <v>129</v>
      </c>
      <c r="D9" s="41">
        <v>129</v>
      </c>
      <c r="E9" s="41">
        <v>123</v>
      </c>
      <c r="F9" s="41">
        <f t="shared" si="2"/>
        <v>155</v>
      </c>
      <c r="G9" s="41">
        <f t="shared" si="3"/>
        <v>119</v>
      </c>
      <c r="H9" s="41">
        <v>1198</v>
      </c>
      <c r="I9" s="41">
        <v>964</v>
      </c>
    </row>
    <row r="10" spans="1:9" x14ac:dyDescent="0.55000000000000004">
      <c r="A10" s="40" t="s">
        <v>115</v>
      </c>
      <c r="B10" s="41">
        <v>19</v>
      </c>
      <c r="C10" s="41">
        <v>19</v>
      </c>
      <c r="D10" s="41">
        <v>19</v>
      </c>
      <c r="E10" s="41">
        <v>19</v>
      </c>
      <c r="F10" s="41">
        <f t="shared" si="2"/>
        <v>10</v>
      </c>
      <c r="G10" s="41">
        <f t="shared" si="3"/>
        <v>9</v>
      </c>
      <c r="H10" s="41">
        <v>502</v>
      </c>
      <c r="I10" s="41">
        <v>459</v>
      </c>
    </row>
    <row r="11" spans="1:9" x14ac:dyDescent="0.55000000000000004">
      <c r="A11" s="40" t="s">
        <v>116</v>
      </c>
      <c r="B11" s="41">
        <v>6</v>
      </c>
      <c r="C11" s="41">
        <v>6</v>
      </c>
      <c r="D11" s="41">
        <v>6</v>
      </c>
      <c r="E11" s="41">
        <v>6</v>
      </c>
      <c r="F11" s="41">
        <f t="shared" si="2"/>
        <v>3</v>
      </c>
      <c r="G11" s="41">
        <f t="shared" si="3"/>
        <v>2</v>
      </c>
      <c r="H11" s="41">
        <v>449</v>
      </c>
      <c r="I11" s="41">
        <v>411</v>
      </c>
    </row>
    <row r="12" spans="1:9" x14ac:dyDescent="0.55000000000000004">
      <c r="A12" s="46" t="s">
        <v>117</v>
      </c>
      <c r="B12" s="47">
        <v>25</v>
      </c>
      <c r="C12" s="47">
        <v>25</v>
      </c>
      <c r="D12" s="47">
        <v>25</v>
      </c>
      <c r="E12" s="47">
        <v>24</v>
      </c>
      <c r="F12" s="47">
        <f t="shared" si="2"/>
        <v>15</v>
      </c>
      <c r="G12" s="47">
        <f t="shared" si="3"/>
        <v>11</v>
      </c>
      <c r="H12" s="47">
        <v>587</v>
      </c>
      <c r="I12" s="47">
        <v>470</v>
      </c>
    </row>
  </sheetData>
  <mergeCells count="4">
    <mergeCell ref="B3:C3"/>
    <mergeCell ref="D3:E3"/>
    <mergeCell ref="F3:G3"/>
    <mergeCell ref="H3:I3"/>
  </mergeCells>
  <printOptions horizontalCentered="1"/>
  <pageMargins left="0.25" right="0.25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21.75" x14ac:dyDescent="0.5"/>
  <cols>
    <col min="1" max="9" width="12.85546875" style="1" customWidth="1"/>
    <col min="10" max="16384" width="9" style="1"/>
  </cols>
  <sheetData>
    <row r="1" spans="1:9" x14ac:dyDescent="0.5">
      <c r="A1" s="13" t="s">
        <v>56</v>
      </c>
      <c r="B1" s="10"/>
      <c r="C1" s="10"/>
      <c r="D1" s="11"/>
      <c r="E1" s="10"/>
      <c r="F1" s="10"/>
      <c r="G1" s="10"/>
      <c r="H1" s="10"/>
      <c r="I1" s="10"/>
    </row>
    <row r="2" spans="1:9" x14ac:dyDescent="0.5">
      <c r="A2" s="12"/>
      <c r="B2" s="10"/>
      <c r="C2" s="10"/>
      <c r="D2" s="10"/>
      <c r="E2" s="11"/>
      <c r="F2" s="10"/>
      <c r="G2" s="10"/>
      <c r="H2" s="10"/>
      <c r="I2" s="10"/>
    </row>
    <row r="3" spans="1:9" x14ac:dyDescent="0.5">
      <c r="A3" s="9" t="s">
        <v>18</v>
      </c>
      <c r="B3" s="113" t="s">
        <v>17</v>
      </c>
      <c r="C3" s="114"/>
      <c r="D3" s="113" t="s">
        <v>16</v>
      </c>
      <c r="E3" s="115"/>
      <c r="F3" s="113" t="s">
        <v>15</v>
      </c>
      <c r="G3" s="115"/>
      <c r="H3" s="116" t="s">
        <v>55</v>
      </c>
      <c r="I3" s="117"/>
    </row>
    <row r="4" spans="1:9" x14ac:dyDescent="0.5">
      <c r="A4" s="28"/>
      <c r="B4" s="8">
        <v>2561</v>
      </c>
      <c r="C4" s="8">
        <f>$B$4+1</f>
        <v>2562</v>
      </c>
      <c r="D4" s="8">
        <f>$B$4</f>
        <v>2561</v>
      </c>
      <c r="E4" s="8">
        <f>$B$4+1</f>
        <v>2562</v>
      </c>
      <c r="F4" s="8">
        <f>$B$4</f>
        <v>2561</v>
      </c>
      <c r="G4" s="8">
        <f>$B$4+1</f>
        <v>2562</v>
      </c>
      <c r="H4" s="8">
        <f>$B$4</f>
        <v>2561</v>
      </c>
      <c r="I4" s="8">
        <f>$B$4+1</f>
        <v>2562</v>
      </c>
    </row>
    <row r="5" spans="1:9" x14ac:dyDescent="0.5">
      <c r="A5" s="29" t="s">
        <v>79</v>
      </c>
      <c r="B5" s="29">
        <f t="shared" ref="B5:G5" si="0">SUM(B$6:B$13)</f>
        <v>1996.25</v>
      </c>
      <c r="C5" s="29">
        <f t="shared" si="0"/>
        <v>2074.25</v>
      </c>
      <c r="D5" s="29">
        <f t="shared" si="0"/>
        <v>1853.5</v>
      </c>
      <c r="E5" s="29">
        <f t="shared" si="0"/>
        <v>1871.75</v>
      </c>
      <c r="F5" s="29">
        <f t="shared" si="0"/>
        <v>698</v>
      </c>
      <c r="G5" s="29">
        <f t="shared" si="0"/>
        <v>600</v>
      </c>
      <c r="H5" s="29">
        <f>+IFERROR(ROUND(F5/D5*1000,0),0)</f>
        <v>377</v>
      </c>
      <c r="I5" s="29">
        <v>321</v>
      </c>
    </row>
    <row r="6" spans="1:9" x14ac:dyDescent="0.5">
      <c r="A6" s="7" t="s">
        <v>80</v>
      </c>
      <c r="B6" s="6">
        <v>612</v>
      </c>
      <c r="C6" s="6">
        <v>732</v>
      </c>
      <c r="D6" s="6">
        <v>585</v>
      </c>
      <c r="E6" s="6">
        <v>606</v>
      </c>
      <c r="F6" s="6">
        <v>215</v>
      </c>
      <c r="G6" s="6">
        <v>213</v>
      </c>
      <c r="H6" s="6">
        <v>367</v>
      </c>
      <c r="I6" s="6">
        <v>352</v>
      </c>
    </row>
    <row r="7" spans="1:9" x14ac:dyDescent="0.5">
      <c r="A7" s="7" t="s">
        <v>81</v>
      </c>
      <c r="B7" s="6">
        <v>334</v>
      </c>
      <c r="C7" s="6">
        <v>334</v>
      </c>
      <c r="D7" s="6">
        <v>334</v>
      </c>
      <c r="E7" s="6">
        <v>334</v>
      </c>
      <c r="F7" s="6">
        <v>158</v>
      </c>
      <c r="G7" s="6">
        <v>118</v>
      </c>
      <c r="H7" s="6">
        <v>473</v>
      </c>
      <c r="I7" s="6">
        <v>352</v>
      </c>
    </row>
    <row r="8" spans="1:9" x14ac:dyDescent="0.5">
      <c r="A8" s="7" t="s">
        <v>82</v>
      </c>
      <c r="B8" s="6">
        <v>342.25</v>
      </c>
      <c r="C8" s="6">
        <v>343.25</v>
      </c>
      <c r="D8" s="6">
        <v>226.5</v>
      </c>
      <c r="E8" s="6">
        <v>268.75</v>
      </c>
      <c r="F8" s="6">
        <v>65</v>
      </c>
      <c r="G8" s="6">
        <v>59</v>
      </c>
      <c r="H8" s="6">
        <v>288</v>
      </c>
      <c r="I8" s="6">
        <v>221</v>
      </c>
    </row>
    <row r="9" spans="1:9" x14ac:dyDescent="0.5">
      <c r="A9" s="7" t="s">
        <v>83</v>
      </c>
      <c r="B9" s="6">
        <v>26</v>
      </c>
      <c r="C9" s="6">
        <v>26</v>
      </c>
      <c r="D9" s="6">
        <v>26</v>
      </c>
      <c r="E9" s="6">
        <v>26</v>
      </c>
      <c r="F9" s="6">
        <v>7</v>
      </c>
      <c r="G9" s="6">
        <v>5</v>
      </c>
      <c r="H9" s="6">
        <v>284</v>
      </c>
      <c r="I9" s="6">
        <v>211</v>
      </c>
    </row>
    <row r="10" spans="1:9" x14ac:dyDescent="0.5">
      <c r="A10" s="7" t="s">
        <v>84</v>
      </c>
      <c r="B10" s="6">
        <v>138</v>
      </c>
      <c r="C10" s="6">
        <v>140</v>
      </c>
      <c r="D10" s="6">
        <v>138</v>
      </c>
      <c r="E10" s="6">
        <v>138</v>
      </c>
      <c r="F10" s="6">
        <v>19</v>
      </c>
      <c r="G10" s="6">
        <v>17</v>
      </c>
      <c r="H10" s="6">
        <v>136</v>
      </c>
      <c r="I10" s="6">
        <v>126</v>
      </c>
    </row>
    <row r="11" spans="1:9" x14ac:dyDescent="0.5">
      <c r="A11" s="7" t="s">
        <v>85</v>
      </c>
      <c r="B11" s="6">
        <v>230</v>
      </c>
      <c r="C11" s="6">
        <v>185</v>
      </c>
      <c r="D11" s="6">
        <v>230</v>
      </c>
      <c r="E11" s="6">
        <v>185</v>
      </c>
      <c r="F11" s="6">
        <v>92</v>
      </c>
      <c r="G11" s="6">
        <v>82</v>
      </c>
      <c r="H11" s="6">
        <v>398</v>
      </c>
      <c r="I11" s="6">
        <v>443</v>
      </c>
    </row>
    <row r="12" spans="1:9" x14ac:dyDescent="0.5">
      <c r="A12" s="5" t="s">
        <v>86</v>
      </c>
      <c r="B12" s="4">
        <v>65</v>
      </c>
      <c r="C12" s="4">
        <v>65</v>
      </c>
      <c r="D12" s="4">
        <v>65</v>
      </c>
      <c r="E12" s="4">
        <v>65</v>
      </c>
      <c r="F12" s="4">
        <v>20</v>
      </c>
      <c r="G12" s="4">
        <v>15</v>
      </c>
      <c r="H12" s="4">
        <v>305</v>
      </c>
      <c r="I12" s="4">
        <v>227</v>
      </c>
    </row>
    <row r="13" spans="1:9" x14ac:dyDescent="0.5">
      <c r="A13" s="3" t="s">
        <v>87</v>
      </c>
      <c r="B13" s="2">
        <v>249</v>
      </c>
      <c r="C13" s="2">
        <v>249</v>
      </c>
      <c r="D13" s="2">
        <v>249</v>
      </c>
      <c r="E13" s="2">
        <v>249</v>
      </c>
      <c r="F13" s="2">
        <v>122</v>
      </c>
      <c r="G13" s="2">
        <v>91</v>
      </c>
      <c r="H13" s="2">
        <v>489</v>
      </c>
      <c r="I13" s="2">
        <v>367</v>
      </c>
    </row>
    <row r="15" spans="1:9" ht="24" hidden="1" x14ac:dyDescent="0.55000000000000004">
      <c r="A15" s="31" t="s">
        <v>58</v>
      </c>
      <c r="B15" s="31"/>
      <c r="C15" s="31"/>
      <c r="D15" s="25"/>
      <c r="E15" s="25"/>
      <c r="F15" s="25"/>
      <c r="G15" s="25"/>
      <c r="H15" s="25"/>
      <c r="I15" s="25"/>
    </row>
    <row r="16" spans="1:9" ht="24" hidden="1" x14ac:dyDescent="0.55000000000000004">
      <c r="A16" s="31"/>
      <c r="B16" s="31"/>
      <c r="C16" s="31"/>
      <c r="D16" s="25"/>
      <c r="E16" s="25"/>
      <c r="F16" s="25"/>
      <c r="G16" s="25"/>
      <c r="H16" s="25"/>
      <c r="I16" s="25"/>
    </row>
    <row r="17" spans="1:9" ht="24" hidden="1" x14ac:dyDescent="0.55000000000000004">
      <c r="A17" s="31" t="s">
        <v>88</v>
      </c>
      <c r="B17" s="31"/>
      <c r="C17" s="31"/>
      <c r="D17" s="31" t="s">
        <v>89</v>
      </c>
      <c r="E17" s="31"/>
      <c r="F17" s="32"/>
      <c r="G17" s="31" t="s">
        <v>90</v>
      </c>
      <c r="H17" s="31"/>
      <c r="I17" s="31"/>
    </row>
    <row r="18" spans="1:9" ht="24" hidden="1" x14ac:dyDescent="0.55000000000000004">
      <c r="A18" s="31" t="s">
        <v>91</v>
      </c>
      <c r="B18" s="31"/>
      <c r="C18" s="31"/>
      <c r="D18" s="31" t="s">
        <v>92</v>
      </c>
      <c r="E18" s="31"/>
      <c r="F18" s="32"/>
      <c r="G18" s="31" t="s">
        <v>93</v>
      </c>
      <c r="H18" s="31"/>
      <c r="I18" s="31"/>
    </row>
    <row r="19" spans="1:9" ht="24" hidden="1" x14ac:dyDescent="0.55000000000000004">
      <c r="A19" s="33" t="str">
        <f>"   สำนักงานเกษตรจังหวัด"&amp;$A$5</f>
        <v xml:space="preserve">   สำนักงานเกษตรจังหวัดชัยภูมิ</v>
      </c>
      <c r="B19" s="33"/>
      <c r="C19" s="33"/>
      <c r="D19" s="33" t="s">
        <v>94</v>
      </c>
      <c r="E19" s="33"/>
      <c r="F19" s="32"/>
      <c r="G19" s="33" t="str">
        <f>" สำนักงานเกษตรและสหกรณ์จังหวัด"&amp;$A$5</f>
        <v xml:space="preserve"> สำนักงานเกษตรและสหกรณ์จังหวัดชัยภูมิ</v>
      </c>
      <c r="H19" s="31"/>
      <c r="I19" s="25"/>
    </row>
    <row r="20" spans="1:9" hidden="1" x14ac:dyDescent="0.5"/>
    <row r="21" spans="1:9" hidden="1" x14ac:dyDescent="0.5"/>
    <row r="22" spans="1:9" hidden="1" x14ac:dyDescent="0.5"/>
  </sheetData>
  <mergeCells count="4">
    <mergeCell ref="B3:C3"/>
    <mergeCell ref="D3:E3"/>
    <mergeCell ref="F3:G3"/>
    <mergeCell ref="H3:I3"/>
  </mergeCells>
  <printOptions horizontalCentered="1"/>
  <pageMargins left="0.25" right="0.25" top="0.75" bottom="0.75" header="0.3" footer="0.3"/>
  <pageSetup paperSize="9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21.75" x14ac:dyDescent="0.5"/>
  <cols>
    <col min="1" max="9" width="12.85546875" style="1" customWidth="1"/>
    <col min="10" max="16384" width="9" style="1"/>
  </cols>
  <sheetData>
    <row r="1" spans="1:9" x14ac:dyDescent="0.5">
      <c r="A1" s="13" t="s">
        <v>56</v>
      </c>
      <c r="B1" s="10"/>
      <c r="C1" s="10"/>
      <c r="D1" s="11"/>
      <c r="E1" s="10"/>
      <c r="F1" s="10"/>
      <c r="G1" s="10"/>
      <c r="H1" s="10"/>
      <c r="I1" s="10"/>
    </row>
    <row r="2" spans="1:9" x14ac:dyDescent="0.5">
      <c r="A2" s="12"/>
      <c r="B2" s="10"/>
      <c r="C2" s="10"/>
      <c r="D2" s="10"/>
      <c r="E2" s="11"/>
      <c r="F2" s="10"/>
      <c r="G2" s="10"/>
      <c r="H2" s="10"/>
      <c r="I2" s="10"/>
    </row>
    <row r="3" spans="1:9" x14ac:dyDescent="0.5">
      <c r="A3" s="9" t="s">
        <v>18</v>
      </c>
      <c r="B3" s="113" t="s">
        <v>17</v>
      </c>
      <c r="C3" s="114"/>
      <c r="D3" s="113" t="s">
        <v>16</v>
      </c>
      <c r="E3" s="115"/>
      <c r="F3" s="113" t="s">
        <v>15</v>
      </c>
      <c r="G3" s="115"/>
      <c r="H3" s="116" t="s">
        <v>55</v>
      </c>
      <c r="I3" s="117"/>
    </row>
    <row r="4" spans="1:9" x14ac:dyDescent="0.5">
      <c r="A4" s="28"/>
      <c r="B4" s="8">
        <v>2561</v>
      </c>
      <c r="C4" s="8">
        <f>$B$4+1</f>
        <v>2562</v>
      </c>
      <c r="D4" s="8">
        <f>$B$4</f>
        <v>2561</v>
      </c>
      <c r="E4" s="8">
        <f>$B$4+1</f>
        <v>2562</v>
      </c>
      <c r="F4" s="8">
        <f>$B$4</f>
        <v>2561</v>
      </c>
      <c r="G4" s="8">
        <f>$B$4+1</f>
        <v>2562</v>
      </c>
      <c r="H4" s="8">
        <f>$B$4</f>
        <v>2561</v>
      </c>
      <c r="I4" s="8">
        <f>$B$4+1</f>
        <v>2562</v>
      </c>
    </row>
    <row r="5" spans="1:9" x14ac:dyDescent="0.5">
      <c r="A5" s="29" t="s">
        <v>95</v>
      </c>
      <c r="B5" s="29">
        <f t="shared" ref="B5:G5" si="0">SUM(B$6:B$12)</f>
        <v>1720</v>
      </c>
      <c r="C5" s="29">
        <f t="shared" si="0"/>
        <v>1775</v>
      </c>
      <c r="D5" s="29">
        <f t="shared" si="0"/>
        <v>1463</v>
      </c>
      <c r="E5" s="29">
        <f t="shared" si="0"/>
        <v>1417</v>
      </c>
      <c r="F5" s="29">
        <f t="shared" si="0"/>
        <v>593</v>
      </c>
      <c r="G5" s="29">
        <f t="shared" si="0"/>
        <v>622</v>
      </c>
      <c r="H5" s="29">
        <f>+IFERROR(ROUND(F5/D5*1000,0),0)</f>
        <v>405</v>
      </c>
      <c r="I5" s="29">
        <v>439</v>
      </c>
    </row>
    <row r="6" spans="1:9" x14ac:dyDescent="0.5">
      <c r="A6" s="7" t="s">
        <v>96</v>
      </c>
      <c r="B6" s="6">
        <v>123</v>
      </c>
      <c r="C6" s="6">
        <v>156</v>
      </c>
      <c r="D6" s="6">
        <v>123</v>
      </c>
      <c r="E6" s="6">
        <v>123</v>
      </c>
      <c r="F6" s="6">
        <v>42</v>
      </c>
      <c r="G6" s="6">
        <v>85</v>
      </c>
      <c r="H6" s="6">
        <v>344</v>
      </c>
      <c r="I6" s="6">
        <v>688</v>
      </c>
    </row>
    <row r="7" spans="1:9" x14ac:dyDescent="0.5">
      <c r="A7" s="7" t="s">
        <v>97</v>
      </c>
      <c r="B7" s="6">
        <v>572</v>
      </c>
      <c r="C7" s="6">
        <v>576</v>
      </c>
      <c r="D7" s="6">
        <v>438</v>
      </c>
      <c r="E7" s="6">
        <v>438</v>
      </c>
      <c r="F7" s="6">
        <v>134</v>
      </c>
      <c r="G7" s="6">
        <v>201</v>
      </c>
      <c r="H7" s="6">
        <v>307</v>
      </c>
      <c r="I7" s="6">
        <v>460</v>
      </c>
    </row>
    <row r="8" spans="1:9" x14ac:dyDescent="0.5">
      <c r="A8" s="7" t="s">
        <v>98</v>
      </c>
      <c r="B8" s="6">
        <v>272</v>
      </c>
      <c r="C8" s="6">
        <v>283</v>
      </c>
      <c r="D8" s="6">
        <v>272</v>
      </c>
      <c r="E8" s="6">
        <v>272</v>
      </c>
      <c r="F8" s="6">
        <v>150</v>
      </c>
      <c r="G8" s="6">
        <v>121</v>
      </c>
      <c r="H8" s="6">
        <v>550</v>
      </c>
      <c r="I8" s="6">
        <v>444</v>
      </c>
    </row>
    <row r="9" spans="1:9" x14ac:dyDescent="0.5">
      <c r="A9" s="7" t="s">
        <v>99</v>
      </c>
      <c r="B9" s="6">
        <v>30</v>
      </c>
      <c r="C9" s="6">
        <v>55</v>
      </c>
      <c r="D9" s="6">
        <v>30</v>
      </c>
      <c r="E9" s="6">
        <v>30</v>
      </c>
      <c r="F9" s="6">
        <v>11</v>
      </c>
      <c r="G9" s="6">
        <v>9</v>
      </c>
      <c r="H9" s="6">
        <v>376</v>
      </c>
      <c r="I9" s="6">
        <v>303</v>
      </c>
    </row>
    <row r="10" spans="1:9" x14ac:dyDescent="0.5">
      <c r="A10" s="7" t="s">
        <v>100</v>
      </c>
      <c r="B10" s="6">
        <v>336</v>
      </c>
      <c r="C10" s="6">
        <v>274</v>
      </c>
      <c r="D10" s="6">
        <v>309</v>
      </c>
      <c r="E10" s="6">
        <v>244</v>
      </c>
      <c r="F10" s="6">
        <v>95</v>
      </c>
      <c r="G10" s="6">
        <v>72</v>
      </c>
      <c r="H10" s="6">
        <v>306</v>
      </c>
      <c r="I10" s="6">
        <v>297</v>
      </c>
    </row>
    <row r="11" spans="1:9" x14ac:dyDescent="0.5">
      <c r="A11" s="7" t="s">
        <v>101</v>
      </c>
      <c r="B11" s="6">
        <v>29</v>
      </c>
      <c r="C11" s="6">
        <v>47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</row>
    <row r="12" spans="1:9" x14ac:dyDescent="0.5">
      <c r="A12" s="3" t="s">
        <v>102</v>
      </c>
      <c r="B12" s="2">
        <v>358</v>
      </c>
      <c r="C12" s="2">
        <v>384</v>
      </c>
      <c r="D12" s="2">
        <v>291</v>
      </c>
      <c r="E12" s="2">
        <v>310</v>
      </c>
      <c r="F12" s="2">
        <v>161</v>
      </c>
      <c r="G12" s="2">
        <v>134</v>
      </c>
      <c r="H12" s="2">
        <v>553</v>
      </c>
      <c r="I12" s="2">
        <v>431</v>
      </c>
    </row>
    <row r="14" spans="1:9" ht="24" hidden="1" x14ac:dyDescent="0.55000000000000004">
      <c r="A14" s="31" t="s">
        <v>58</v>
      </c>
      <c r="B14" s="31"/>
      <c r="C14" s="31"/>
      <c r="D14" s="25"/>
      <c r="E14" s="25"/>
      <c r="F14" s="25"/>
      <c r="G14" s="25"/>
      <c r="H14" s="25"/>
      <c r="I14" s="25"/>
    </row>
    <row r="15" spans="1:9" ht="24" hidden="1" x14ac:dyDescent="0.55000000000000004">
      <c r="A15" s="31"/>
      <c r="B15" s="31"/>
      <c r="C15" s="31"/>
      <c r="D15" s="25"/>
      <c r="E15" s="25"/>
      <c r="F15" s="25"/>
      <c r="G15" s="25"/>
      <c r="H15" s="25"/>
      <c r="I15" s="25"/>
    </row>
    <row r="16" spans="1:9" ht="24" hidden="1" x14ac:dyDescent="0.55000000000000004">
      <c r="A16" s="31" t="s">
        <v>88</v>
      </c>
      <c r="B16" s="31"/>
      <c r="C16" s="31"/>
      <c r="D16" s="31" t="s">
        <v>89</v>
      </c>
      <c r="E16" s="31"/>
      <c r="F16" s="32"/>
      <c r="G16" s="31" t="s">
        <v>90</v>
      </c>
      <c r="H16" s="31"/>
      <c r="I16" s="31"/>
    </row>
    <row r="17" spans="1:9" ht="24" hidden="1" x14ac:dyDescent="0.55000000000000004">
      <c r="A17" s="31" t="s">
        <v>91</v>
      </c>
      <c r="B17" s="31"/>
      <c r="C17" s="31"/>
      <c r="D17" s="31" t="s">
        <v>92</v>
      </c>
      <c r="E17" s="31"/>
      <c r="F17" s="32"/>
      <c r="G17" s="31" t="s">
        <v>93</v>
      </c>
      <c r="H17" s="31"/>
      <c r="I17" s="31"/>
    </row>
    <row r="18" spans="1:9" ht="24" hidden="1" x14ac:dyDescent="0.55000000000000004">
      <c r="A18" s="33" t="str">
        <f>"   สำนักงานเกษตรจังหวัด"&amp;$A$5</f>
        <v xml:space="preserve">   สำนักงานเกษตรจังหวัดนครราชสีมา</v>
      </c>
      <c r="B18" s="33"/>
      <c r="C18" s="33"/>
      <c r="D18" s="33" t="s">
        <v>94</v>
      </c>
      <c r="E18" s="33"/>
      <c r="F18" s="32"/>
      <c r="G18" s="33" t="str">
        <f>" สำนักงานเกษตรและสหกรณ์จังหวัด"&amp;$A$5</f>
        <v xml:space="preserve"> สำนักงานเกษตรและสหกรณ์จังหวัดนครราชสีมา</v>
      </c>
      <c r="H18" s="31"/>
      <c r="I18" s="25"/>
    </row>
  </sheetData>
  <mergeCells count="4">
    <mergeCell ref="B3:C3"/>
    <mergeCell ref="D3:E3"/>
    <mergeCell ref="F3:G3"/>
    <mergeCell ref="H3:I3"/>
  </mergeCells>
  <printOptions horizontalCentered="1"/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11</vt:i4>
      </vt:variant>
      <vt:variant>
        <vt:lpstr>ช่วงที่มีชื่อ</vt:lpstr>
      </vt:variant>
      <vt:variant>
        <vt:i4>2</vt:i4>
      </vt:variant>
    </vt:vector>
  </HeadingPairs>
  <TitlesOfParts>
    <vt:vector size="13" baseType="lpstr">
      <vt:lpstr>ปี 2563 และ 2564</vt:lpstr>
      <vt:lpstr>เลย</vt:lpstr>
      <vt:lpstr>หนองบัวลำภู</vt:lpstr>
      <vt:lpstr>อุดรธานี</vt:lpstr>
      <vt:lpstr>หนองคาย</vt:lpstr>
      <vt:lpstr>บึงกาฬ</vt:lpstr>
      <vt:lpstr>ยโสธร</vt:lpstr>
      <vt:lpstr>อุบลราชธานี</vt:lpstr>
      <vt:lpstr>ศรีสะเกษ</vt:lpstr>
      <vt:lpstr>ชัยภูมิ</vt:lpstr>
      <vt:lpstr>นครราชสีมา</vt:lpstr>
      <vt:lpstr>'ปี 2563 และ 2564'!Print_Area</vt:lpstr>
      <vt:lpstr>'ปี 2563 และ 2564'!Print_Titles</vt:lpstr>
    </vt:vector>
  </TitlesOfParts>
  <Company>Clemson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กมลพรรณ สุดโททอง</dc:creator>
  <cp:lastModifiedBy>User</cp:lastModifiedBy>
  <cp:lastPrinted>2020-10-15T04:06:55Z</cp:lastPrinted>
  <dcterms:created xsi:type="dcterms:W3CDTF">2019-09-03T02:43:21Z</dcterms:created>
  <dcterms:modified xsi:type="dcterms:W3CDTF">2022-12-19T08:43:35Z</dcterms:modified>
</cp:coreProperties>
</file>