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อำนวยการต้น ปี 2569\"/>
    </mc:Choice>
  </mc:AlternateContent>
  <xr:revisionPtr revIDLastSave="0" documentId="13_ncr:1_{C924D42F-9F26-4445-B161-F27E1DF39575}" xr6:coauthVersionLast="47" xr6:coauthVersionMax="47" xr10:uidLastSave="{00000000-0000-0000-0000-000000000000}"/>
  <bookViews>
    <workbookView xWindow="-120" yWindow="-120" windowWidth="29040" windowHeight="15720" xr2:uid="{1E1301F3-F67B-46E6-99F1-102FB3C493D2}"/>
  </bookViews>
  <sheets>
    <sheet name="แบบฟอร์มทบทวภารกิจ 1" sheetId="1" r:id="rId1"/>
    <sheet name="อัตรากำลัง" sheetId="3" state="hidden" r:id="rId2"/>
    <sheet name="แบบฟอร์มทบทวนภารกิจ 2" sheetId="6" r:id="rId3"/>
    <sheet name="อัตรากำลัง กกจ " sheetId="5" r:id="rId4"/>
    <sheet name="กรอบอัตรากำลังทั่วประเทศ" sheetId="4" r:id="rId5"/>
  </sheets>
  <externalReferences>
    <externalReference r:id="rId6"/>
  </externalReferences>
  <definedNames>
    <definedName name="_xlnm._FilterDatabase" localSheetId="1" hidden="1">อัตรากำลัง!$A$2:$J$383</definedName>
    <definedName name="_xlnm._FilterDatabase" localSheetId="3" hidden="1">'อัตรากำลัง กกจ '!$A$2:$J$382</definedName>
    <definedName name="_xlnm.Print_Area" localSheetId="4">กรอบอัตรากำลังทั่วประเทศ!$A$1:$E$108</definedName>
    <definedName name="_xlnm.Print_Titles" localSheetId="4">กรอบอัตรากำลังทั่วประเทศ!$3:$4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4" i="3" l="1"/>
  <c r="I364" i="3"/>
  <c r="I359" i="3"/>
  <c r="I349" i="3"/>
  <c r="I319" i="3"/>
  <c r="I314" i="3"/>
  <c r="I309" i="3"/>
  <c r="I304" i="3"/>
  <c r="I299" i="3"/>
  <c r="I279" i="3"/>
  <c r="I274" i="3"/>
  <c r="I269" i="3"/>
  <c r="I254" i="3"/>
  <c r="I239" i="3"/>
  <c r="I234" i="3"/>
  <c r="I224" i="3"/>
  <c r="I209" i="3"/>
  <c r="I199" i="3"/>
  <c r="I189" i="3"/>
  <c r="I184" i="3"/>
  <c r="I169" i="3"/>
  <c r="G164" i="3"/>
  <c r="I159" i="3"/>
  <c r="I154" i="3"/>
  <c r="I149" i="3"/>
  <c r="I144" i="3"/>
  <c r="I139" i="3"/>
  <c r="I129" i="3"/>
  <c r="G129" i="3"/>
  <c r="I119" i="3"/>
  <c r="I114" i="3"/>
  <c r="I109" i="3"/>
  <c r="I99" i="3"/>
  <c r="I94" i="3"/>
  <c r="I84" i="3"/>
  <c r="I79" i="3"/>
  <c r="I64" i="3"/>
  <c r="I54" i="3"/>
  <c r="I49" i="3"/>
  <c r="I14" i="3"/>
  <c r="I9" i="3"/>
  <c r="I4" i="3"/>
  <c r="D104" i="4"/>
  <c r="I379" i="3" s="1"/>
  <c r="C104" i="4"/>
  <c r="H379" i="3" s="1"/>
  <c r="B104" i="4"/>
  <c r="C103" i="4"/>
  <c r="H374" i="3" s="1"/>
  <c r="B103" i="4"/>
  <c r="D102" i="4"/>
  <c r="I369" i="3" s="1"/>
  <c r="C102" i="4"/>
  <c r="H369" i="3" s="1"/>
  <c r="B102" i="4"/>
  <c r="C101" i="4"/>
  <c r="H364" i="3" s="1"/>
  <c r="B101" i="4"/>
  <c r="C100" i="4"/>
  <c r="H359" i="3" s="1"/>
  <c r="B100" i="4"/>
  <c r="E100" i="4" s="1"/>
  <c r="D99" i="4"/>
  <c r="I354" i="3" s="1"/>
  <c r="C99" i="4"/>
  <c r="H354" i="3" s="1"/>
  <c r="B99" i="4"/>
  <c r="C98" i="4"/>
  <c r="H349" i="3" s="1"/>
  <c r="B98" i="4"/>
  <c r="D97" i="4"/>
  <c r="I344" i="3" s="1"/>
  <c r="C97" i="4"/>
  <c r="H344" i="3" s="1"/>
  <c r="B97" i="4"/>
  <c r="D96" i="4"/>
  <c r="I339" i="3" s="1"/>
  <c r="C96" i="4"/>
  <c r="H339" i="3" s="1"/>
  <c r="B96" i="4"/>
  <c r="D95" i="4"/>
  <c r="C95" i="4"/>
  <c r="H334" i="3" s="1"/>
  <c r="B95" i="4"/>
  <c r="G334" i="3" s="1"/>
  <c r="D94" i="4"/>
  <c r="I329" i="3" s="1"/>
  <c r="C94" i="4"/>
  <c r="H329" i="3" s="1"/>
  <c r="B94" i="4"/>
  <c r="D93" i="4"/>
  <c r="I324" i="3" s="1"/>
  <c r="C93" i="4"/>
  <c r="H324" i="3" s="1"/>
  <c r="B93" i="4"/>
  <c r="C92" i="4"/>
  <c r="H319" i="3" s="1"/>
  <c r="B92" i="4"/>
  <c r="E92" i="4" s="1"/>
  <c r="C91" i="4"/>
  <c r="H314" i="3" s="1"/>
  <c r="B91" i="4"/>
  <c r="G314" i="3" s="1"/>
  <c r="C90" i="4"/>
  <c r="H309" i="3" s="1"/>
  <c r="B90" i="4"/>
  <c r="C89" i="4"/>
  <c r="H304" i="3" s="1"/>
  <c r="B89" i="4"/>
  <c r="C88" i="4"/>
  <c r="H299" i="3" s="1"/>
  <c r="B88" i="4"/>
  <c r="D87" i="4"/>
  <c r="I294" i="3" s="1"/>
  <c r="C87" i="4"/>
  <c r="H294" i="3" s="1"/>
  <c r="B87" i="4"/>
  <c r="D86" i="4"/>
  <c r="I289" i="3" s="1"/>
  <c r="C86" i="4"/>
  <c r="H289" i="3" s="1"/>
  <c r="B86" i="4"/>
  <c r="G289" i="3" s="1"/>
  <c r="D85" i="4"/>
  <c r="I284" i="3" s="1"/>
  <c r="C85" i="4"/>
  <c r="H284" i="3" s="1"/>
  <c r="B85" i="4"/>
  <c r="E85" i="4" s="1"/>
  <c r="C84" i="4"/>
  <c r="H279" i="3" s="1"/>
  <c r="B84" i="4"/>
  <c r="G279" i="3" s="1"/>
  <c r="C83" i="4"/>
  <c r="H274" i="3" s="1"/>
  <c r="B83" i="4"/>
  <c r="C82" i="4"/>
  <c r="H269" i="3" s="1"/>
  <c r="B82" i="4"/>
  <c r="E82" i="4" s="1"/>
  <c r="D81" i="4"/>
  <c r="I264" i="3" s="1"/>
  <c r="C81" i="4"/>
  <c r="H264" i="3" s="1"/>
  <c r="B81" i="4"/>
  <c r="G264" i="3" s="1"/>
  <c r="D80" i="4"/>
  <c r="I259" i="3" s="1"/>
  <c r="C80" i="4"/>
  <c r="H259" i="3" s="1"/>
  <c r="B80" i="4"/>
  <c r="C79" i="4"/>
  <c r="H254" i="3" s="1"/>
  <c r="B79" i="4"/>
  <c r="E79" i="4" s="1"/>
  <c r="D78" i="4"/>
  <c r="I249" i="3" s="1"/>
  <c r="C78" i="4"/>
  <c r="H249" i="3" s="1"/>
  <c r="B78" i="4"/>
  <c r="D77" i="4"/>
  <c r="I244" i="3" s="1"/>
  <c r="C77" i="4"/>
  <c r="H244" i="3" s="1"/>
  <c r="B77" i="4"/>
  <c r="G244" i="3" s="1"/>
  <c r="C76" i="4"/>
  <c r="H239" i="3" s="1"/>
  <c r="B76" i="4"/>
  <c r="C75" i="4"/>
  <c r="H234" i="3" s="1"/>
  <c r="B75" i="4"/>
  <c r="G234" i="3" s="1"/>
  <c r="C74" i="4"/>
  <c r="H224" i="3" s="1"/>
  <c r="B74" i="4"/>
  <c r="D73" i="4"/>
  <c r="I229" i="3" s="1"/>
  <c r="C73" i="4"/>
  <c r="H229" i="3" s="1"/>
  <c r="B73" i="4"/>
  <c r="G229" i="3" s="1"/>
  <c r="D72" i="4"/>
  <c r="I219" i="3" s="1"/>
  <c r="C72" i="4"/>
  <c r="B72" i="4"/>
  <c r="G219" i="3" s="1"/>
  <c r="D71" i="4"/>
  <c r="I214" i="3" s="1"/>
  <c r="C71" i="4"/>
  <c r="H214" i="3" s="1"/>
  <c r="B71" i="4"/>
  <c r="C70" i="4"/>
  <c r="H209" i="3" s="1"/>
  <c r="B70" i="4"/>
  <c r="D69" i="4"/>
  <c r="I204" i="3" s="1"/>
  <c r="C69" i="4"/>
  <c r="H204" i="3" s="1"/>
  <c r="B69" i="4"/>
  <c r="C68" i="4"/>
  <c r="H199" i="3" s="1"/>
  <c r="B68" i="4"/>
  <c r="G199" i="3" s="1"/>
  <c r="D67" i="4"/>
  <c r="I194" i="3" s="1"/>
  <c r="C67" i="4"/>
  <c r="H194" i="3" s="1"/>
  <c r="B67" i="4"/>
  <c r="C66" i="4"/>
  <c r="B66" i="4"/>
  <c r="G189" i="3" s="1"/>
  <c r="C65" i="4"/>
  <c r="H184" i="3" s="1"/>
  <c r="B65" i="4"/>
  <c r="E65" i="4" s="1"/>
  <c r="D64" i="4"/>
  <c r="I179" i="3" s="1"/>
  <c r="C64" i="4"/>
  <c r="H179" i="3" s="1"/>
  <c r="B64" i="4"/>
  <c r="D63" i="4"/>
  <c r="C63" i="4"/>
  <c r="H174" i="3" s="1"/>
  <c r="B63" i="4"/>
  <c r="G174" i="3" s="1"/>
  <c r="C62" i="4"/>
  <c r="H169" i="3" s="1"/>
  <c r="B62" i="4"/>
  <c r="D61" i="4"/>
  <c r="I164" i="3" s="1"/>
  <c r="C61" i="4"/>
  <c r="E61" i="4" s="1"/>
  <c r="C60" i="4"/>
  <c r="H159" i="3" s="1"/>
  <c r="B60" i="4"/>
  <c r="C59" i="4"/>
  <c r="H154" i="3" s="1"/>
  <c r="B59" i="4"/>
  <c r="E59" i="4" s="1"/>
  <c r="C58" i="4"/>
  <c r="H149" i="3" s="1"/>
  <c r="B58" i="4"/>
  <c r="C57" i="4"/>
  <c r="H144" i="3" s="1"/>
  <c r="B57" i="4"/>
  <c r="C56" i="4"/>
  <c r="B56" i="4"/>
  <c r="G139" i="3" s="1"/>
  <c r="D55" i="4"/>
  <c r="I134" i="3" s="1"/>
  <c r="C55" i="4"/>
  <c r="H134" i="3" s="1"/>
  <c r="B55" i="4"/>
  <c r="C54" i="4"/>
  <c r="E54" i="4" s="1"/>
  <c r="D53" i="4"/>
  <c r="C53" i="4"/>
  <c r="H124" i="3" s="1"/>
  <c r="B53" i="4"/>
  <c r="G124" i="3" s="1"/>
  <c r="C52" i="4"/>
  <c r="H119" i="3" s="1"/>
  <c r="B52" i="4"/>
  <c r="E52" i="4" s="1"/>
  <c r="C51" i="4"/>
  <c r="B51" i="4"/>
  <c r="G114" i="3" s="1"/>
  <c r="C50" i="4"/>
  <c r="H109" i="3" s="1"/>
  <c r="B50" i="4"/>
  <c r="E50" i="4" s="1"/>
  <c r="D49" i="4"/>
  <c r="I104" i="3" s="1"/>
  <c r="C49" i="4"/>
  <c r="H104" i="3" s="1"/>
  <c r="B49" i="4"/>
  <c r="C48" i="4"/>
  <c r="H99" i="3" s="1"/>
  <c r="B48" i="4"/>
  <c r="C47" i="4"/>
  <c r="H94" i="3" s="1"/>
  <c r="B47" i="4"/>
  <c r="D46" i="4"/>
  <c r="C46" i="4"/>
  <c r="H89" i="3" s="1"/>
  <c r="B46" i="4"/>
  <c r="G89" i="3" s="1"/>
  <c r="C45" i="4"/>
  <c r="H84" i="3" s="1"/>
  <c r="B45" i="4"/>
  <c r="E45" i="4" s="1"/>
  <c r="C44" i="4"/>
  <c r="H79" i="3" s="1"/>
  <c r="B44" i="4"/>
  <c r="E44" i="4" s="1"/>
  <c r="D43" i="4"/>
  <c r="I74" i="3" s="1"/>
  <c r="C43" i="4"/>
  <c r="H74" i="3" s="1"/>
  <c r="B43" i="4"/>
  <c r="G74" i="3" s="1"/>
  <c r="D42" i="4"/>
  <c r="I69" i="3" s="1"/>
  <c r="C42" i="4"/>
  <c r="H69" i="3" s="1"/>
  <c r="B42" i="4"/>
  <c r="C41" i="4"/>
  <c r="H64" i="3" s="1"/>
  <c r="B41" i="4"/>
  <c r="E41" i="4" s="1"/>
  <c r="D40" i="4"/>
  <c r="I59" i="3" s="1"/>
  <c r="C40" i="4"/>
  <c r="H59" i="3" s="1"/>
  <c r="B40" i="4"/>
  <c r="C39" i="4"/>
  <c r="H54" i="3" s="1"/>
  <c r="B39" i="4"/>
  <c r="C38" i="4"/>
  <c r="H49" i="3" s="1"/>
  <c r="B38" i="4"/>
  <c r="E38" i="4" s="1"/>
  <c r="D37" i="4"/>
  <c r="I44" i="3" s="1"/>
  <c r="C37" i="4"/>
  <c r="H44" i="3" s="1"/>
  <c r="B37" i="4"/>
  <c r="G44" i="3" s="1"/>
  <c r="D36" i="4"/>
  <c r="I39" i="3" s="1"/>
  <c r="C36" i="4"/>
  <c r="H39" i="3" s="1"/>
  <c r="B36" i="4"/>
  <c r="D35" i="4"/>
  <c r="I34" i="3" s="1"/>
  <c r="C35" i="4"/>
  <c r="H34" i="3" s="1"/>
  <c r="B35" i="4"/>
  <c r="G34" i="3" s="1"/>
  <c r="D34" i="4"/>
  <c r="I29" i="3" s="1"/>
  <c r="C34" i="4"/>
  <c r="H29" i="3" s="1"/>
  <c r="B34" i="4"/>
  <c r="E34" i="4" s="1"/>
  <c r="D33" i="4"/>
  <c r="I24" i="3" s="1"/>
  <c r="C33" i="4"/>
  <c r="B33" i="4"/>
  <c r="G24" i="3" s="1"/>
  <c r="D32" i="4"/>
  <c r="C32" i="4"/>
  <c r="H19" i="3" s="1"/>
  <c r="B32" i="4"/>
  <c r="G19" i="3" s="1"/>
  <c r="C31" i="4"/>
  <c r="H14" i="3" s="1"/>
  <c r="B31" i="4"/>
  <c r="E31" i="4" s="1"/>
  <c r="C30" i="4"/>
  <c r="H9" i="3" s="1"/>
  <c r="B30" i="4"/>
  <c r="C29" i="4"/>
  <c r="B29" i="4"/>
  <c r="G4" i="3" s="1"/>
  <c r="C27" i="4"/>
  <c r="B27" i="4"/>
  <c r="E27" i="4" s="1"/>
  <c r="C26" i="4"/>
  <c r="E26" i="4" s="1"/>
  <c r="C25" i="4"/>
  <c r="B25" i="4"/>
  <c r="C24" i="4"/>
  <c r="B24" i="4"/>
  <c r="E24" i="4" s="1"/>
  <c r="D23" i="4"/>
  <c r="C23" i="4"/>
  <c r="B23" i="4"/>
  <c r="B22" i="4"/>
  <c r="E22" i="4" s="1"/>
  <c r="B21" i="4"/>
  <c r="E21" i="4" s="1"/>
  <c r="B20" i="4"/>
  <c r="E20" i="4" s="1"/>
  <c r="B19" i="4"/>
  <c r="E19" i="4" s="1"/>
  <c r="B18" i="4"/>
  <c r="E18" i="4" s="1"/>
  <c r="B17" i="4"/>
  <c r="E17" i="4" s="1"/>
  <c r="D16" i="4"/>
  <c r="C16" i="4"/>
  <c r="B16" i="4"/>
  <c r="C15" i="4"/>
  <c r="B15" i="4"/>
  <c r="D14" i="4"/>
  <c r="C14" i="4"/>
  <c r="B14" i="4"/>
  <c r="E14" i="4" s="1"/>
  <c r="C13" i="4"/>
  <c r="B13" i="4"/>
  <c r="E13" i="4" s="1"/>
  <c r="E12" i="4"/>
  <c r="C11" i="4"/>
  <c r="B11" i="4"/>
  <c r="C10" i="4"/>
  <c r="B10" i="4"/>
  <c r="E10" i="4" s="1"/>
  <c r="D9" i="4"/>
  <c r="C9" i="4"/>
  <c r="B9" i="4"/>
  <c r="C8" i="4"/>
  <c r="B8" i="4"/>
  <c r="C7" i="4"/>
  <c r="B7" i="4"/>
  <c r="E6" i="4"/>
  <c r="E57" i="4" l="1"/>
  <c r="E48" i="4"/>
  <c r="E40" i="4"/>
  <c r="E71" i="4"/>
  <c r="E90" i="4"/>
  <c r="E55" i="4"/>
  <c r="E98" i="4"/>
  <c r="E47" i="4"/>
  <c r="E58" i="4"/>
  <c r="E62" i="4"/>
  <c r="E78" i="4"/>
  <c r="E97" i="4"/>
  <c r="E42" i="4"/>
  <c r="E76" i="4"/>
  <c r="E7" i="4"/>
  <c r="E30" i="4"/>
  <c r="E39" i="4"/>
  <c r="E102" i="4"/>
  <c r="E99" i="4"/>
  <c r="E64" i="4"/>
  <c r="E80" i="4"/>
  <c r="E83" i="4"/>
  <c r="E96" i="4"/>
  <c r="G59" i="3"/>
  <c r="E53" i="4"/>
  <c r="E74" i="4"/>
  <c r="E87" i="4"/>
  <c r="E94" i="4"/>
  <c r="E103" i="4"/>
  <c r="G69" i="3"/>
  <c r="G149" i="3"/>
  <c r="C105" i="4"/>
  <c r="E72" i="4"/>
  <c r="E88" i="4"/>
  <c r="E43" i="4"/>
  <c r="E36" i="4"/>
  <c r="E66" i="4"/>
  <c r="G29" i="3"/>
  <c r="G309" i="3"/>
  <c r="D28" i="4"/>
  <c r="D105" i="4"/>
  <c r="E11" i="4"/>
  <c r="E15" i="4"/>
  <c r="E25" i="4"/>
  <c r="E49" i="4"/>
  <c r="E63" i="4"/>
  <c r="E67" i="4"/>
  <c r="E70" i="4"/>
  <c r="E73" i="4"/>
  <c r="E93" i="4"/>
  <c r="E95" i="4"/>
  <c r="G269" i="3"/>
  <c r="G9" i="3"/>
  <c r="E91" i="4"/>
  <c r="E8" i="4"/>
  <c r="E32" i="4"/>
  <c r="E37" i="4"/>
  <c r="E68" i="4"/>
  <c r="E104" i="4"/>
  <c r="E9" i="4"/>
  <c r="B105" i="4"/>
  <c r="E35" i="4"/>
  <c r="E46" i="4"/>
  <c r="E56" i="4"/>
  <c r="E60" i="4"/>
  <c r="E69" i="4"/>
  <c r="E77" i="4"/>
  <c r="E89" i="4"/>
  <c r="E101" i="4"/>
  <c r="G14" i="3"/>
  <c r="G54" i="3"/>
  <c r="G94" i="3"/>
  <c r="G134" i="3"/>
  <c r="G214" i="3"/>
  <c r="G254" i="3"/>
  <c r="G294" i="3"/>
  <c r="G374" i="3"/>
  <c r="G84" i="3"/>
  <c r="I174" i="3"/>
  <c r="H189" i="3"/>
  <c r="G204" i="3"/>
  <c r="G284" i="3"/>
  <c r="G324" i="3"/>
  <c r="I334" i="3"/>
  <c r="G364" i="3"/>
  <c r="G99" i="3"/>
  <c r="H164" i="3"/>
  <c r="G179" i="3"/>
  <c r="G259" i="3"/>
  <c r="G299" i="3"/>
  <c r="G339" i="3"/>
  <c r="G379" i="3"/>
  <c r="I124" i="3"/>
  <c r="H139" i="3"/>
  <c r="G154" i="3"/>
  <c r="G194" i="3"/>
  <c r="H219" i="3"/>
  <c r="G274" i="3"/>
  <c r="G354" i="3"/>
  <c r="E33" i="4"/>
  <c r="E84" i="4"/>
  <c r="E51" i="4"/>
  <c r="E81" i="4"/>
  <c r="I19" i="3"/>
  <c r="G49" i="3"/>
  <c r="H114" i="3"/>
  <c r="G169" i="3"/>
  <c r="G209" i="3"/>
  <c r="G249" i="3"/>
  <c r="G329" i="3"/>
  <c r="G369" i="3"/>
  <c r="G109" i="3"/>
  <c r="G349" i="3"/>
  <c r="E16" i="4"/>
  <c r="E75" i="4"/>
  <c r="E86" i="4"/>
  <c r="C28" i="4"/>
  <c r="C106" i="4" s="1"/>
  <c r="E23" i="4"/>
  <c r="G64" i="3"/>
  <c r="G104" i="3"/>
  <c r="H129" i="3"/>
  <c r="G144" i="3"/>
  <c r="G184" i="3"/>
  <c r="G224" i="3"/>
  <c r="G304" i="3"/>
  <c r="G344" i="3"/>
  <c r="H4" i="3"/>
  <c r="B28" i="4"/>
  <c r="H24" i="3"/>
  <c r="G39" i="3"/>
  <c r="G79" i="3"/>
  <c r="I89" i="3"/>
  <c r="G119" i="3"/>
  <c r="G159" i="3"/>
  <c r="G239" i="3"/>
  <c r="G319" i="3"/>
  <c r="G359" i="3"/>
  <c r="E28" i="4"/>
  <c r="E29" i="4"/>
  <c r="E105" i="4" s="1"/>
  <c r="E106" i="4" s="1"/>
  <c r="D106" i="4" l="1"/>
  <c r="B10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tc={14BFF469-CB25-4D84-A75D-EEC95EBDBA59}</author>
    <author>tc={6361CF26-C918-41E5-A84D-2C9F69579F71}</author>
    <author>tc={AC89F787-24D7-4397-9CAE-40CC72125AD2}</author>
    <author>tc={2BD28F89-9FC7-4A95-B191-72C7650FD974}</author>
    <author>tc={ED3664F2-40AF-497F-A381-3939300DF618}</author>
    <author>tc={5C35B619-F282-48BC-92CE-F0774D3BD595}</author>
    <author>ITComputer</author>
    <author>tc={02358518-B7A6-4A4D-AE6F-BD966FCD9495}</author>
    <author>tc={2AD9F9C6-2A08-4784-A27E-FB265C4F086C}</author>
    <author>tc={7EF6314B-12F2-4A9F-A975-9AA0B090F940}</author>
    <author>tc={F22108E3-CDD4-4598-AFD9-DDDC41599974}</author>
    <author>tc={F9A88C54-FBE3-48F3-8883-16C31FBBA1FA}</author>
    <author>tc={25963D0A-5CB7-49F9-85C1-53C23185DD24}</author>
  </authors>
  <commentList>
    <comment ref="D9" authorId="0" shapeId="0" xr:uid="{14BFF469-CB25-4D84-A75D-EEC95EBDBA59}">
      <text>
        <t xml:space="preserve"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จำนวนดังกล่าวอ้างอิงจากจำนวนผู้ดาวน์โหลดเอกสารแผนพัฒนาการเกษตรฯบนเว็ยไชต์ ณ วันที่ 28 ก.ย.69 
</t>
      </text>
    </comment>
    <comment ref="E9" authorId="1" shapeId="0" xr:uid="{6361CF26-C918-41E5-A84D-2C9F69579F71}">
      <text>
        <t xml:space="preserve"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จำนวนดังกล่าวอ้างอิงจากจำนวนผู้ดาวน์โหลดเอกสารแผนพัฒนาการเกษตรฯบนเว็ยไชต์ ณ วันที่ 28 ก.ย.69 
</t>
      </text>
    </comment>
    <comment ref="F9" authorId="2" shapeId="0" xr:uid="{AC89F787-24D7-4397-9CAE-40CC72125AD2}">
      <text>
        <t xml:space="preserve"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จำนวนดังกล่าวอ้างอิงจากจำนวนผู้ดาวน์โหลดเอกสารแผนพัฒนาการเกษตรฯบนเว็ยไชต์ ณ วันที่ 28 ก.ย.69 </t>
      </text>
    </comment>
    <comment ref="G9" authorId="3" shapeId="0" xr:uid="{2BD28F89-9FC7-4A95-B191-72C7650FD974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ข้อมูลดังกล่าวเป็นการประมาณการจากการคำนวณ ค่าเฉลี่ย3 ปี ย้อนหลัง (ปี 67-69)</t>
      </text>
    </comment>
    <comment ref="H9" authorId="4" shapeId="0" xr:uid="{ED3664F2-40AF-497F-A381-3939300DF618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ข้อมูลดังกล่าวเป็นการประมาณการจากการคำนวณ ดังนี้
1. อัตราการเปลี่ยนแปลงปี 68 และปี 69 เท่ากับ ร้อยละ 56 
2. อัตราการเปลี่ยนแปลงดังกล่าว คูณตัวเลขปี 70 เท่ากับ 328 
3. นำผลข้อ 2 บวกด้วยตัวเลข ปี 70</t>
      </text>
    </comment>
    <comment ref="I9" authorId="5" shapeId="0" xr:uid="{5C35B619-F282-48BC-92CE-F0774D3BD595}">
      <text>
        <t xml:space="preserve"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ข้อมูลดังกล่าวเป็นการประมาณการจากการคำนวณ ดังนี้
1. อัตราการเปลี่ยนแปลงปี 68 และปี 69 เท่ากับ ร้อยละ 56 
2. อัตราการเปลี่ยนแปลงดังกล่าว คูณตัวเลขปี 71  เท่ากับ 512
3. นำผลข้อ 2 บวกด้วยตัวเลข ปี 71
</t>
      </text>
    </comment>
    <comment ref="D11" authorId="6" shapeId="0" xr:uid="{358A23FB-782C-4E2B-AC53-B55D4FE6666C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จำนวนดังกล่าวอ้างอิงจาก จำนวนผู้ดาวน์โหลดเอกสารแผนพัฒนาฯ ปี 2567 ข้อมูล ณ วันที่ 28 ก.ย.69 </t>
        </r>
      </text>
    </comment>
    <comment ref="E11" authorId="6" shapeId="0" xr:uid="{0437601B-8C8F-4CB7-A0EF-983BC1E8802F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จำนวนดังกล่าวอ้างอิงจาก จำนวนผู้ดาวน์โหลดเอกสารแผนพัฒนาฯ ปี 2568 ข้อมูล ณ วันที่ 28 ก.ย.69 </t>
        </r>
      </text>
    </comment>
    <comment ref="F11" authorId="6" shapeId="0" xr:uid="{CE886EC4-E3DF-4E28-B1E6-9A4BC63CFF56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ข้อมูลดังกล่าวอ้างอิงจาก การนำไปใช้ SCD 16 อำเภอ</t>
        </r>
      </text>
    </comment>
    <comment ref="G11" authorId="6" shapeId="0" xr:uid="{B7AE17CE-E457-445A-AF4B-DE4BD77AD53D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จำนวนดังกล่าวอ้างอิงจาก นำข้อมูลปี 68 เป็นฐาน </t>
        </r>
      </text>
    </comment>
    <comment ref="H11" authorId="6" shapeId="0" xr:uid="{48642108-FE19-47ED-8F9F-8D7B1F3FD11E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ข้อมูลดังกล่าวมาจากการคาดการณ์ ข้อมูลปี 70 ที่เพิ่มขึ้น ร้อยละ5</t>
        </r>
      </text>
    </comment>
    <comment ref="I11" authorId="6" shapeId="0" xr:uid="{E7E0778A-932C-4E6B-BAE9-6B68C4CF2E67}">
      <text>
        <r>
          <rPr>
            <b/>
            <sz val="9"/>
            <color indexed="81"/>
            <rFont val="Tahoma"/>
            <family val="2"/>
          </rPr>
          <t>ITComputer:</t>
        </r>
        <r>
          <rPr>
            <sz val="9"/>
            <color indexed="81"/>
            <rFont val="Tahoma"/>
            <family val="2"/>
          </rPr>
          <t xml:space="preserve">
ข้อมูลดังกล่าวมาจากการคาดการณ์ ที่เพิ่มขึ้น 
ร้อยละ5 ของข้อมูลปี 71 
</t>
        </r>
      </text>
    </comment>
    <comment ref="D35" authorId="7" shapeId="0" xr:uid="{02358518-B7A6-4A4D-AE6F-BD966FCD9495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>
      </text>
    </comment>
    <comment ref="E35" authorId="8" shapeId="0" xr:uid="{2AD9F9C6-2A08-4784-A27E-FB265C4F086C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>
      </text>
    </comment>
    <comment ref="F35" authorId="9" shapeId="0" xr:uid="{7EF6314B-12F2-4A9F-A975-9AA0B090F940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>
      </text>
    </comment>
    <comment ref="G35" authorId="10" shapeId="0" xr:uid="{F22108E3-CDD4-4598-AFD9-DDDC41599974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>
      </text>
    </comment>
    <comment ref="H35" authorId="11" shapeId="0" xr:uid="{F9A88C54-FBE3-48F3-8883-16C31FBBA1FA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>
      </text>
    </comment>
    <comment ref="I35" authorId="12" shapeId="0" xr:uid="{25963D0A-5CB7-49F9-85C1-53C23185DD24}">
      <text>
        <t>[ข้อคิดเห็นแบบเธรด]
Excel เวอร์ชันของคุณช่วยให้คุณสามารถอ่านข้อคิดเห็นแบบเธรดนี้ อย่างไรก็ตาม การแก้ไขใดๆ จะได้รับการเอาออกถ้าไฟล์ถูกเปิดใน Excel เวอร์ชันใหม่กว่า เรียนรู้เพิ่มเติม: https://go.microsoft.com/fwlink/?linkid=870924
ข้อคิดเห็น:
    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>
      </text>
    </comment>
  </commentList>
</comments>
</file>

<file path=xl/sharedStrings.xml><?xml version="1.0" encoding="utf-8"?>
<sst xmlns="http://schemas.openxmlformats.org/spreadsheetml/2006/main" count="2373" uniqueCount="695">
  <si>
    <t xml:space="preserve">แบบฟอร์มการทบทวนภารกิจในพื้นที่ในการจัดส่วนราชการในภูมิภาคของสำนักงานปลัดกระทรวงเกษตรและสหกรณ์ </t>
  </si>
  <si>
    <t xml:space="preserve">1.1 งาน การจัดทำแผนพัฒนาการเกษตรและสหกรณ์ของจังหวัด </t>
  </si>
  <si>
    <t xml:space="preserve">1.2 งาน การจัดทำขอตั้งงบประมาณด้านการเกษตรและสหกรณ์ของจังหวัด </t>
  </si>
  <si>
    <t>หน่วยงาน</t>
  </si>
  <si>
    <t>1. ภารกิจการจัดทำยุทธศาสตร์การพัฒนาการเกษตรและสหกรณ์ของจังหวัด กลุ่มจังหวัด แผนพัฒนาการเกษตรรายสินค้า แผนบูรณาการการพัฒนาการเกษตรและสหกรณ์ของจังหวัดและการจัดทำงบประมาณด้านการเกษตรและสหกรณ์ของจังหวัด</t>
  </si>
  <si>
    <t>ระบุ</t>
  </si>
  <si>
    <t>หมายเหตุ</t>
  </si>
  <si>
    <t xml:space="preserve">2.3 การดำเนินการบูรณาการโครงการส่งเสริมและพัฒนาสินค้าเกษตรชีวภาพ (สมุนไพร) และโครงการสินค้าเกษตรและบริการมูลค่าสูง 1 ท้องถิ่น 1 สินค้าเกษตร </t>
  </si>
  <si>
    <t>3 ภารกิจกำกับ ดูแล ควบคุม ประสาน ดำเนินงาน ติดตาม และประเมินผลสัมฤทธิ์ของการปฏิบัติงานตามแผนงานและโครงการพัฒนาการเกษตรและสหกรณ์ในจังหวัด</t>
  </si>
  <si>
    <t>3.1 การอำนวยการและสนับสนุนการตรวจราชการของผู้ตรวจราชการกระทรวงเกษตรและสหกรณ์</t>
  </si>
  <si>
    <t xml:space="preserve">3.2 การประเมินผลโครงการตามแผนงานและโครงการพัฒนาการเกษตรและสหกรณ์ในจังหวัด </t>
  </si>
  <si>
    <t>4. ภารกิจที่ดำเนินงานโครงการพิเศษ โครงการพระราชดำริ งานช่วยเหลือเกษตรกร งานภัยพิบัติ  การเตือนการระบาดและเฝ้าระวัง และเตือนภัยสินค้าเกษตรในจังหวัด</t>
  </si>
  <si>
    <t xml:space="preserve">4.1 การบริหารจัดการช่วยเหลือเกษตรและผู้ยากจนผ่านกองทุนหมุนเวียนเพื่อการกู้ยืมแก่เกษตรกรและผู้ยากจน และกองทุนสงเคราะห์เกษตรกร การติดตามลูกหนี้กองทุนหมุนเวียนเพื่อการกู้ยืมแก่เกษตรกรและผู้ยากจน </t>
  </si>
  <si>
    <t xml:space="preserve">4.2 การดำเนินงานของศูนย์ติดตามและแก้ไขปัญหาภัยพิบัติด้านการเกษตรจังหวัด </t>
  </si>
  <si>
    <t xml:space="preserve">4.3 การบริหารจัดการเรื่องร้องเรียนร้องทุกข์ด้านการเกษตรและสหกรณ์ </t>
  </si>
  <si>
    <t>4.4 การขับเคลื่อนการดำเนินงานโครงการอันเนื่องมาจากพระราชดำริของจังหวัด</t>
  </si>
  <si>
    <t>4.5 การรับแจ้งการประกอบการธุรกิจทางการเกษตรในระบบเกษตรพันธสัญญาและการดำเนินงานไกล่เกลี่ยตามข้อพิพาทตาม พรบ. ส่งเสริมและพัฒนาระบบเกษตรพันธสัญญา</t>
  </si>
  <si>
    <t>หน่วยงาน สำนักงานเกษตรและสหกรณ์จังหวัด......................</t>
  </si>
  <si>
    <t>ที่ตั้งหน่วยงาน</t>
  </si>
  <si>
    <t>พื้นที่รับผิดชอบ</t>
  </si>
  <si>
    <t>อัตรากำลัง (กรอบ)</t>
  </si>
  <si>
    <t>ชื่อส่วนราชการในภูมิภาค</t>
  </si>
  <si>
    <t>สถานะของ
ส่วนราชการ
ในภูมิภาค</t>
  </si>
  <si>
    <t xml:space="preserve">ประเภทของ
ส่วนราชการ
</t>
  </si>
  <si>
    <t>อำเภอ/เขต</t>
  </si>
  <si>
    <t>จังหวัด</t>
  </si>
  <si>
    <t>ขรก.</t>
  </si>
  <si>
    <t>พรก.</t>
  </si>
  <si>
    <t>ลจป.</t>
  </si>
  <si>
    <t xml:space="preserve">ลูกจ้างเหมาบริการและลูกจ้างโครงการ </t>
  </si>
  <si>
    <t>กอง</t>
  </si>
  <si>
    <t>สำนักงานปลัดกระทรวงเกษตรและสหกรณ์</t>
  </si>
  <si>
    <t>ส่วนภูมิภาค</t>
  </si>
  <si>
    <t>สำนักงานเกษตรและสหกรณ์จังหวัดกระบี่</t>
  </si>
  <si>
    <t>สำนักงานเกษตรและสหกรณ์จังหวัดกาญจนบุรี</t>
  </si>
  <si>
    <t>สำนักงานเกษตรและสหกรณ์จังหวัดกาฬสินธุ์</t>
  </si>
  <si>
    <t>สำนักงานเกษตรและสหกรณ์จังหวัดกำแพงเพชร</t>
  </si>
  <si>
    <t>สำนักงานเกษตรและสหกรณ์จังหวัดขอนแก่น</t>
  </si>
  <si>
    <t>สำนักงานเกษตรและสหกรณ์จังหวัดจันทบุรี</t>
  </si>
  <si>
    <t>สำนักงานเกษตรและสหกรณ์จังหวัดฉะเชิงเทรา</t>
  </si>
  <si>
    <t>สำนักงานเกษตรและสหกรณ์จังหวัดชลบุรี</t>
  </si>
  <si>
    <t>สำนักงานเกษตรและสหกรณ์จังหวัดชัยนาท</t>
  </si>
  <si>
    <t>สำนักงานเกษตรและสหกรณ์จังหวัดชัยภูมิ</t>
  </si>
  <si>
    <t>สำนักงานเกษตรและสหกรณ์จังหวัดชุมพร</t>
  </si>
  <si>
    <t>สำนักงานเกษตรและสหกรณ์จังหวัดเชียงราย</t>
  </si>
  <si>
    <t>สำนักงานเกษตรและสหกรณ์จังหวัดเชียงใหม่</t>
  </si>
  <si>
    <t>สำนักงานเกษตรและสหกรณ์จังหวัดตรัง</t>
  </si>
  <si>
    <t>สำนักงานเกษตรและสหกรณ์จังหวัดตราด</t>
  </si>
  <si>
    <t>สำนักงานเกษตรและสหกรณ์จังหวัดตาก</t>
  </si>
  <si>
    <t>สำนักงานเกษตรและสหกรณ์จังหวัดนครนายก</t>
  </si>
  <si>
    <t>สำนักงานเกษตรและสหกรณ์จังหวัดนครปฐม</t>
  </si>
  <si>
    <t>สำนักงานเกษตรและสหกรณ์จังหวัดนครพนม</t>
  </si>
  <si>
    <t>สำนักงานเกษตรและสหกรณ์จังหวัดนครราชสีมา</t>
  </si>
  <si>
    <t>สำนักงานเกษตรและสหกรณ์จังหวัดนครศรีธรรมราช</t>
  </si>
  <si>
    <t>สำนักงานเกษตรและสหกรณ์จังหวัดนครสวรรค์</t>
  </si>
  <si>
    <t>สำนักงานเกษตรและสหกรณ์จังหวัดนนทบุรี</t>
  </si>
  <si>
    <t>สำนักงานเกษตรและสหกรณ์จังหวัดนราธิวาส</t>
  </si>
  <si>
    <t>สำนักงานเกษตรและสหกรณ์จังหวัดน่าน</t>
  </si>
  <si>
    <t>สำนักงานเกษตรและสหกรณ์จังหวัดบึงกาฬ</t>
  </si>
  <si>
    <t>สำนักงานเกษตรและสหกรณ์จังหวัดบุรีรัมย์</t>
  </si>
  <si>
    <t>สำนักงานเกษตรและสหกรณ์จังหวัดปทุมธานี</t>
  </si>
  <si>
    <t>สำนักงานเกษตรและสหกรณ์จังหวัดประจวบคีรีขันธ์</t>
  </si>
  <si>
    <t>สำนักงานเกษตรและสหกรณ์จังหวัดปราจีนบุรี</t>
  </si>
  <si>
    <t>สำนักงานเกษตรและสหกรณ์จังหวัดปัตตานี</t>
  </si>
  <si>
    <t>สำนักงานเกษตรและสหกรณ์จังหวัดพระนครศรีอยุธยา</t>
  </si>
  <si>
    <t>สำนักงานเกษตรและสหกรณ์จังหวัดพะเยา</t>
  </si>
  <si>
    <t>สำนักงานเกษตรและสหกรณ์จังหวัดพังงา</t>
  </si>
  <si>
    <t>สำนักงานเกษตรและสหกรณ์จังหวัดพัทลุง</t>
  </si>
  <si>
    <t>สำนักงานเกษตรและสหกรณ์จังหวัดพิจิตร</t>
  </si>
  <si>
    <t>สำนักงานเกษตรและสหกรณ์จังหวัดพิษณุโลก</t>
  </si>
  <si>
    <t>สำนักงานเกษตรและสหกรณ์จังหวัดเพชรบุรี</t>
  </si>
  <si>
    <t>สำนักงานเกษตรและสหกรณ์จังหวัดเพชรบูรณ์</t>
  </si>
  <si>
    <t>สำนักงานเกษตรและสหกรณ์จังหวัดแพร่</t>
  </si>
  <si>
    <t>สำนักงานเกษตรและสหกรณ์จังหวัดภูเก็ต</t>
  </si>
  <si>
    <t>สำนักงานเกษตรและสหกรณ์จังหวัดมหาสารคาม</t>
  </si>
  <si>
    <t>สำนักงานเกษตรและสหกรณ์จังหวัดมุกดาหาร</t>
  </si>
  <si>
    <t>สำนักงานเกษตรและสหกรณ์จังหวัดแม่ฮ่องสอน</t>
  </si>
  <si>
    <t>สำนักงานเกษตรและสหกรณ์จังหวัดยโสธร</t>
  </si>
  <si>
    <t>สำนักงานเกษตรและสหกรณ์จังหวัดยะลา</t>
  </si>
  <si>
    <t>สำนักงานเกษตรและสหกรณ์จังหวัดร้อยเอ็ด</t>
  </si>
  <si>
    <t>สำนักงานเกษตรและสหกรณ์จังหวัดระนอง</t>
  </si>
  <si>
    <t>สำนักงานเกษตรและสหกรณ์จังหวัดระยอง</t>
  </si>
  <si>
    <t>สำนักงานเกษตรและสหกรณ์จังหวัดราชบุรี</t>
  </si>
  <si>
    <t>สำนักงานเกษตรและสหกรณ์จังหวัดลพบุรี</t>
  </si>
  <si>
    <t>สำนักงานเกษตรและสหกรณ์จังหวัดลำปาง</t>
  </si>
  <si>
    <t>สำนักงานเกษตรและสหกรณ์จังหวัดลำพูน</t>
  </si>
  <si>
    <t>สำนักงานเกษตรและสหกรณ์จังหวัดเลย</t>
  </si>
  <si>
    <t>สำนักงานเกษตรและสหกรณ์จังหวัดศรีสะเกษ</t>
  </si>
  <si>
    <t>สำนักงานเกษตรและสหกรณ์จังหวัดสกลนคร</t>
  </si>
  <si>
    <t>สำนักงานเกษตรและสหกรณ์จังหวัดสงขลา</t>
  </si>
  <si>
    <t>สำนักงานเกษตรและสหกรณ์จังหวัดสตูล</t>
  </si>
  <si>
    <t>สำนักงานเกษตรและสหกรณ์จังหวัดสมุทรปราการ</t>
  </si>
  <si>
    <t>สำนักงานเกษตรและสหกรณ์จังหวัดสมุทรสงคราม</t>
  </si>
  <si>
    <t>สำนักงานเกษตรและสหกรณ์จังหวัดสมุทรสาคร</t>
  </si>
  <si>
    <t>สำนักงานเกษตรและสหกรณ์จังหวัดสระแก้ว</t>
  </si>
  <si>
    <t>สำนักงานเกษตรและสหกรณ์จังหวัดสระบุรี</t>
  </si>
  <si>
    <t>สำนักงานเกษตรและสหกรณ์จังหวัดสิงห์บุรี</t>
  </si>
  <si>
    <t>สำนักงานเกษตรและสหกรณ์จังหวัดสุโขทัย</t>
  </si>
  <si>
    <t>สำนักงานเกษตรและสหกรณ์จังหวัดสุพรรณบุรี</t>
  </si>
  <si>
    <t>สำนักงานเกษตรและสหกรณ์จังหวัดสุราษฎร์ธานี</t>
  </si>
  <si>
    <t>สำนักงานเกษตรและสหกรณ์จังหวัดสุรินทร์</t>
  </si>
  <si>
    <t>สำนักงานเกษตรและสหกรณ์จังหวัดหนองคาย</t>
  </si>
  <si>
    <t>สำนักงานเกษตรและสหกรณ์จังหวัดหนองบัวลำภู</t>
  </si>
  <si>
    <t>สำนักงานเกษตรและสหกรณ์จังหวัดอ่างทอง</t>
  </si>
  <si>
    <t>สำนักงานเกษตรและสหกรณ์จังหวัดอำนาจเจริญ</t>
  </si>
  <si>
    <t>สำนักงานเกษตรและสหกรณ์จังหวัดอุดรธานี</t>
  </si>
  <si>
    <t>สำนักงานเกษตรและสหกรณ์จังหวัดอุตรดิตถ์</t>
  </si>
  <si>
    <t>สำนักงานเกษตรและสหกรณ์จังหวัดอุทัยธานี</t>
  </si>
  <si>
    <t>สำนักงานเกษตรและสหกรณ์จังหวัดอุบลราชธานี</t>
  </si>
  <si>
    <t>กระบี่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</si>
  <si>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</si>
  <si>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</si>
  <si>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</si>
  <si>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</si>
  <si>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</si>
  <si>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</si>
  <si>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</si>
  <si>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</si>
  <si>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</si>
  <si>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</si>
  <si>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</si>
  <si>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</si>
  <si>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</si>
  <si>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</si>
  <si>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</si>
  <si>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</si>
  <si>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</si>
  <si>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</si>
  <si>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</si>
  <si>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</si>
  <si>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</si>
  <si>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</si>
  <si>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</si>
  <si>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</si>
  <si>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</si>
  <si>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</si>
  <si>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</si>
  <si>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</si>
  <si>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</si>
  <si>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</si>
  <si>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</si>
  <si>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</si>
  <si>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</si>
  <si>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</si>
  <si>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</si>
  <si>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</si>
  <si>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</si>
  <si>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</si>
  <si>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</si>
  <si>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</si>
  <si>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</si>
  <si>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</si>
  <si>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</si>
  <si>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</si>
  <si>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</si>
  <si>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</si>
  <si>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</si>
  <si>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</si>
  <si>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</si>
  <si>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</si>
  <si>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ลำปาง</t>
  </si>
  <si>
    <t>ลำพูน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</si>
  <si>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</si>
  <si>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</si>
  <si>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</si>
  <si>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</si>
  <si>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</si>
  <si>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</si>
  <si>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</si>
  <si>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</si>
  <si>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</si>
  <si>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</si>
  <si>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</si>
  <si>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</si>
  <si>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</si>
  <si>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</si>
  <si>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</si>
  <si>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</si>
  <si>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หนองบัวลำภู</t>
  </si>
  <si>
    <t>อ่างทอง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</si>
  <si>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</si>
  <si>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</si>
  <si>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</si>
  <si>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</si>
  <si>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</si>
  <si>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เมืองกระบี่</t>
  </si>
  <si>
    <t>เมืองกาญจนบุรี</t>
  </si>
  <si>
    <t>เมืองกาฬสินธุ์</t>
  </si>
  <si>
    <t>เมืองกำแพงเพชร</t>
  </si>
  <si>
    <t>เมืองขอนแก่น</t>
  </si>
  <si>
    <t>เมืองจันทบุรี</t>
  </si>
  <si>
    <t>เมืองฉะเชิงเทรา</t>
  </si>
  <si>
    <t>เมืองชลบุรี</t>
  </si>
  <si>
    <t>เมืองชัยนาท</t>
  </si>
  <si>
    <t>เมืองชัยภูมิ</t>
  </si>
  <si>
    <t>เมืองชุมพร</t>
  </si>
  <si>
    <t>เมืองเชียงราย</t>
  </si>
  <si>
    <t>เมืองเชียงใหม่</t>
  </si>
  <si>
    <t>เมืองตรัง</t>
  </si>
  <si>
    <t>เมืองตราด</t>
  </si>
  <si>
    <t>เมืองตาก</t>
  </si>
  <si>
    <t>เมืองนครนายก</t>
  </si>
  <si>
    <t>เมืองนครปฐม</t>
  </si>
  <si>
    <t>เมืองนครพนม</t>
  </si>
  <si>
    <t>เมืองนครราชสีมา</t>
  </si>
  <si>
    <t>เมืองนครศรีธรรมราช</t>
  </si>
  <si>
    <t>เมืองนครสวรรค์</t>
  </si>
  <si>
    <t>เมืองนนทบุรี</t>
  </si>
  <si>
    <t>เมืองนราธิวาส</t>
  </si>
  <si>
    <t>เมืองน่าน</t>
  </si>
  <si>
    <t>เมืองบึงกาฬ</t>
  </si>
  <si>
    <t>เมืองบุรีรัมย์</t>
  </si>
  <si>
    <t>เมืองปทุมธานี</t>
  </si>
  <si>
    <t>เมืองประจวบคีรีขันธ์</t>
  </si>
  <si>
    <t>เมืองปราจีนบุรี</t>
  </si>
  <si>
    <t>เมืองปัตตานี</t>
  </si>
  <si>
    <t>เมืองพะเยา</t>
  </si>
  <si>
    <t>เมืองพังงา</t>
  </si>
  <si>
    <t>เมืองพัทลุง</t>
  </si>
  <si>
    <t>เมืองพิจิตร</t>
  </si>
  <si>
    <t>เมืองพิษณุโลก</t>
  </si>
  <si>
    <t>เมืองเพชรบุรี</t>
  </si>
  <si>
    <t>เมืองเพชรบูรณ์</t>
  </si>
  <si>
    <t>เมืองแพร่</t>
  </si>
  <si>
    <t>เมืองภูเก็ต</t>
  </si>
  <si>
    <t>เมืองมหาสารคาม</t>
  </si>
  <si>
    <t>เมืองมุกดาหาร</t>
  </si>
  <si>
    <t>เมืองแม่ฮ่องสอน</t>
  </si>
  <si>
    <t>เมืองยโสธร</t>
  </si>
  <si>
    <t>เมืองยะลา</t>
  </si>
  <si>
    <t>เมืองร้อยเอ็ด</t>
  </si>
  <si>
    <t>เมืองระนอง</t>
  </si>
  <si>
    <t>เมืองระยอง</t>
  </si>
  <si>
    <t>เมืองราชบุรี</t>
  </si>
  <si>
    <t>เมืองลพบุรี</t>
  </si>
  <si>
    <t>เมืองลำปาง</t>
  </si>
  <si>
    <t>เมืองลำพูน</t>
  </si>
  <si>
    <t>เมืองเลย</t>
  </si>
  <si>
    <t>เมืองศรีสะเกษ</t>
  </si>
  <si>
    <t>เมืองสกลนคร</t>
  </si>
  <si>
    <t>เมืองสงขลา</t>
  </si>
  <si>
    <t>เมืองสตูล</t>
  </si>
  <si>
    <t>เมืองสมุทรปราการ</t>
  </si>
  <si>
    <t>เมืองสมุทรสงคราม</t>
  </si>
  <si>
    <t>เมืองสมุทรสาคร</t>
  </si>
  <si>
    <t>เมืองสระแก้ว</t>
  </si>
  <si>
    <t>เมืองสระบุรี</t>
  </si>
  <si>
    <t>เมืองสิงห์บุรี</t>
  </si>
  <si>
    <t>เมืองสุโขทัย</t>
  </si>
  <si>
    <t>เมืองสุพรรณบุรี</t>
  </si>
  <si>
    <t>เมืองสุราษฎร์ธานี</t>
  </si>
  <si>
    <t>เมืองสุรินทร์</t>
  </si>
  <si>
    <t>เมืองหนองคาย</t>
  </si>
  <si>
    <t>เมืองหนองบัวลำภู</t>
  </si>
  <si>
    <t>เมืองอ่างทอง</t>
  </si>
  <si>
    <t>เมืองอำนาจเจริญ</t>
  </si>
  <si>
    <t>เมืองอุดรธานี</t>
  </si>
  <si>
    <t>เมืองอุตรดิตถ์</t>
  </si>
  <si>
    <t>เมืองอุทัยธานี</t>
  </si>
  <si>
    <t>เมืองอุบลราชธานี</t>
  </si>
  <si>
    <t>จำนวนกรอบอัตรากำลังข้าราชการ พนักงานราชการ และลูกจ้างประจำ</t>
  </si>
  <si>
    <t>กรอบอัตรากำลัง</t>
  </si>
  <si>
    <t>รวม</t>
  </si>
  <si>
    <t>ข้าราชการ</t>
  </si>
  <si>
    <t>พนักงานราชการ</t>
  </si>
  <si>
    <t>ลูกจ้างประจำ</t>
  </si>
  <si>
    <t>ปลัดกระทรวง/รองปลัดกระทรวง/ผู้ตรวจราชการกระทรวง/ผู้ช่วยปลัด กระทรวง/ที่ปรึกษากฎหมาย/ตำแหน่งอื่นๆ ในส่วนกลาง</t>
  </si>
  <si>
    <t>กองกลาง</t>
  </si>
  <si>
    <t>กองการเจ้าหน้าที่</t>
  </si>
  <si>
    <t>กองเกษตรสารนิเทศ</t>
  </si>
  <si>
    <t>กองคลัง</t>
  </si>
  <si>
    <t>กองนโยบายเทคโนโลยีเพื่อการเกษตรและเกษตรกรรมยั่งยืน</t>
  </si>
  <si>
    <t>ศูนย์ปฏิบัติการต่อต้านการทุจริต</t>
  </si>
  <si>
    <t>ศูนย์เทคโนโลยีสารสนเทศและการสื่อสาร</t>
  </si>
  <si>
    <t>สถาบันเกษตราธิการ</t>
  </si>
  <si>
    <t>สำนักกฎหมาย</t>
  </si>
  <si>
    <t>สำนักการเกษตรต่างประเทศ</t>
  </si>
  <si>
    <t>สำนักงานที่ปรึกษาการเกษตรประจำกรุงโรม</t>
  </si>
  <si>
    <t>สำนักงานที่ปรึกษาการเกษตรประจำกรุงวอชิงตัน</t>
  </si>
  <si>
    <t>สำนักงานที่ปรึกษาการเกษตรประจำกรุงโตเกียว</t>
  </si>
  <si>
    <t>สำนักงานที่ปรึกษาการเกษตรประจำกรุงแคนเบอร์รา</t>
  </si>
  <si>
    <t>สำนักงานที่ปรึกษาการเกษตรประจำกรุงปักกิ่ง</t>
  </si>
  <si>
    <t>สำนักงานที่ปรึกษาการเกษตรประจำสหภาพยุโรป</t>
  </si>
  <si>
    <t>สำนักตรวจราชการ</t>
  </si>
  <si>
    <t>สำนักตรวจสอบภายใน</t>
  </si>
  <si>
    <t>สำนักบริหารกองทุนเพื่อช่วยเหลือเกษตรกรและรับเรื่องร้องเรียน</t>
  </si>
  <si>
    <t>สำนักแผนงานและโครงการพิเศษ</t>
  </si>
  <si>
    <t>สำนักพัฒนาระบบบริหาร</t>
  </si>
  <si>
    <t>รวมส่วนกลาง</t>
  </si>
  <si>
    <t>รวมส่วนภูมิภาค</t>
  </si>
  <si>
    <t>รวมทั้งสิ้น</t>
  </si>
  <si>
    <t>ข้อมูล ณ วันที่ 31 สิงหาคม 2568</t>
  </si>
  <si>
    <t>สารบัญ</t>
  </si>
  <si>
    <t>-ฝ่ายบริหารทั่วไป</t>
  </si>
  <si>
    <t>-กลุ่มยุทธศาสตร์พัฒนาเกษตรกร</t>
  </si>
  <si>
    <t>-กลุ่มช่วยเหลือเกษตรกรและโครงการพิเศษ</t>
  </si>
  <si>
    <t>-กลุ่มสารสนเทศการเกษตร</t>
  </si>
  <si>
    <t>ปี 67</t>
  </si>
  <si>
    <t>ปี 68</t>
  </si>
  <si>
    <t>ปี 69</t>
  </si>
  <si>
    <t>ปี 70</t>
  </si>
  <si>
    <t>ปี 71</t>
  </si>
  <si>
    <t>ปี 72</t>
  </si>
  <si>
    <t>5. กำกับดูแล ควบคุม และพัฒนาข้าราชการและลูกจ้างในสังกัดกระทรวงในจังหวัด</t>
  </si>
  <si>
    <t>6. ภารกิจที่ประชาสัมพันธ์และเผยแพร่การพัฒนาการเกษตรและสหกรณ์ของจังหวัดให้เป็นศูนย์ข้อมูลและศูนย์แม่ข่ายด้านการเกษตรและสหกรณ์ของจังหวัด</t>
  </si>
  <si>
    <t>7. กำกับดูแลหน่วยงานในสังกัดกระทรวงดำเนินการให้เป็นไปตามกฎหมาย</t>
  </si>
  <si>
    <t>8. ดำเนินการให้เป็นไปตามที่กฎหมายกำหนด</t>
  </si>
  <si>
    <t>9. ภารกิจสนับสนุนการปฏิบัติงานของหน่วยงานอื่นที่เกี่ยวข้องหรือที่ได้รับมอบหมาย</t>
  </si>
  <si>
    <t>9.1การขับเคลื่อนการปฏิบัติงานที่สำคัญเชิงพื้นที่ในฐานะผู้แทนกระทรวงเกษตรและสหกรณ์ตามที่ผู้ว่าราชการจังหวัดมอบหมาย</t>
  </si>
  <si>
    <t xml:space="preserve">9.2 การจัดงานวันพระบิดาแห่งฝนหลวงประจำปี </t>
  </si>
  <si>
    <t xml:space="preserve">9.3 การจัดทำปฏิทินสินค้าเกษตรประจำปี </t>
  </si>
  <si>
    <r>
      <t>พร้อมแนบไฟล์รูปภาพแสดงโครงสร้างตามข้อเสนอ One Roof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H SarabunPSK"/>
        <family val="2"/>
      </rPr>
      <t>ที่ชัดเจน</t>
    </r>
  </si>
  <si>
    <t>หมายเหตุ : แนวทางการดำเนินการจัดทำข้อเสนอของส่วนราชการ</t>
  </si>
  <si>
    <t xml:space="preserve">๒) กรณียังมีความจำเป็นต้องมีหน่วยงานในพื้นที่ : ส่วนราชการจัดทำข้อเสนอการปรับเปลี่ยนจากส่วนกลางในภูมิภาคเป็นราชการส่วนภูมิภาค และหรือข้อเสนอการรวมหน่วยงานในสังกัดกระทรวงที่ตั้งอยู่ในพื้นที่ไปอยู่ภายใต้ส่วนราชการเดียว (One Roof) รวมทั้งข้อเสนออื่น ๆ ที่เกี่ยวข้อง พร้อมจัดทำแผนเปลี่ยนผ่าน (Transition Plan) ทั้ง ๒ ระยะ </t>
  </si>
  <si>
    <t>๑) กรณีไม่มีความจำเป็นต้องมีหน่วยงานในพื้นที่ : ส่วนราชการจัดทำข้อเสนอเพื่อปรับภารกิจไปยังส่วนกลาง พร้อมข้อเสนอด้านบุคลากรอัตรากำลัง ข้อเสนอการดำเนินการโดยวิธีการอื่นตามแนวทางเพิ่มประสิทธิภาพ และข้อเสนออื่น ๆ ที่เกี่ยวข้อง พร้อมจัดทำแผนเปลี่ยนผ่าน (Transition Plan) ทั้ง ๒ ระยะ</t>
  </si>
  <si>
    <t>๓) หากส่วนราชการมีเอกสาร / ข้อมูลเพิ่มเติมที่สำคัญที่ประกอบการวิเคราะห์ภารกิจ ผ่าน Google Forms สามารถเพิ่มเติมเอกสารประกอบผ่าน Google Forms ได้ โดยระบุในเอกสารที่แนบให้ชัดเจนว่าเป็นข้อมูลประกอบการตอบ Google Forms ในข้อใด</t>
  </si>
  <si>
    <t>1.ภารกิจ/งานในพื้นที่</t>
  </si>
  <si>
    <t>2.ผู้รับบริการ</t>
  </si>
  <si>
    <t>3. หน่วยงานอื่น/ภาคส่วนอื่นในพื้นที่ที่ทำภารกิจนี้ หรือภารกิจที่มีลักษณะใกล้เคียงกัน</t>
  </si>
  <si>
    <t xml:space="preserve">2.3 ผู้รับบริการสามารถรับบริการเดียวกันจากหน่วยงานอื่นในพื้นที่ได้หรือไม่  (ระบุ) </t>
  </si>
  <si>
    <t>3.1 มี/ไม่มี</t>
  </si>
  <si>
    <t xml:space="preserve">3.2 หากมี โปรดระบุชื่อหน่วยงาน </t>
  </si>
  <si>
    <t xml:space="preserve">2.2ป ระมาณการผู้รับบริการในอนาคต เฉลี่ย
ความถี่ (ครั้ง) /คน ต่อปี </t>
  </si>
  <si>
    <t>ส่วนที่ 2</t>
  </si>
  <si>
    <t>10. การวิเคราะห์ภารกิจของส่วนราชการในอนาคต</t>
  </si>
  <si>
    <t>11. ข้อเสนอการปรับโครงสร้างตามหลักการ One Roof กรณีที่ยังจำเป็นต้องทำภารกิจในพื้นที่ (โปรดอธิบายพอสังเขป)</t>
  </si>
  <si>
    <t>12. ข้อเสนอเพื่อเพิ่มประสิทธิภาพต่อหน่วยงานอื่นในพื้นที่</t>
  </si>
  <si>
    <t>10.1 ภารกิจใหม่ที่คาดว่าจะเกิดในอนาคต โปรดระบุชื่อภารกิจ ..................................................................................................</t>
  </si>
  <si>
    <t>10.2 กฎหมายที่คาดว่าจะมีในอนาคต (ถ้ามี โปรดระบุชื่อกฎหมาย) ...........................................................................................</t>
  </si>
  <si>
    <t>10.3 ผู้รับบริการในอนาคต (โปรดระบุรายละเอียด) .......................................................................................................................</t>
  </si>
  <si>
    <t xml:space="preserve">10.4 ปริมาณงานที่คาดว่าจะเกิดขึ้น (โปรดระบุรายละเอียด).......................................................................................................... </t>
  </si>
  <si>
    <t>10.5 ผลผลิต หรือสิ่งที่จะส่งมอบให้ผู้รับบริการ (โปรดระบุรายละเอียด) 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</si>
  <si>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</t>
  </si>
  <si>
    <t>12.1 ระบุชื่อหน่วยงานในพื้นที่ และกรมที่สังกัด  .............................................................................................................................</t>
  </si>
  <si>
    <t>12.2 ระบุชื่อภารกิจ  ...................................................................................................................................................................................</t>
  </si>
  <si>
    <t>12.3 ข้อเสนอเพื่อปรับปรุง/เพิ่มประสิทธิภาพ (โปรดระบุรายละเอียด)  ......................................................................................</t>
  </si>
  <si>
    <t>ส่วนที่ 1</t>
  </si>
  <si>
    <t>แนวโน้ม</t>
  </si>
  <si>
    <t>เหตุผล</t>
  </si>
  <si>
    <t>มี/ไม่มี</t>
  </si>
  <si>
    <t>หน่วยงานที่รับผิดชอบ</t>
  </si>
  <si>
    <t>ผลผลิต/ข้อมูลส่งต่อ</t>
  </si>
  <si>
    <t>4. การเชื่อมโยงของกระบวนงานตั้งแต่ต้นน้ำถึงปลายน้ำ</t>
  </si>
  <si>
    <t xml:space="preserve"> 4.1 ขั้นตอนก่อนเข้าสู่ภาจกิจของกรม </t>
  </si>
  <si>
    <t>1.1 ชื่อภารกิจ/งาน</t>
  </si>
  <si>
    <t>1.2 วัตถุประสงค์ของภารกิจ</t>
  </si>
  <si>
    <t>1.3 ผลผลิตและบริการที่ส่งมอบ</t>
  </si>
  <si>
    <t>4.2 ขั้นตอนหลังภารกิจของกรม</t>
  </si>
  <si>
    <t xml:space="preserve">5. ความร่วมมือในพื้นที่กับภาคส่วนอื่น/หน่วยงานอื่น  </t>
  </si>
  <si>
    <t>5.1 หน่วยงาน</t>
  </si>
  <si>
    <t xml:space="preserve">5.2 วิธีการทำงานร่วมกัน </t>
  </si>
  <si>
    <t>6. สามารถถ่ายโอนภารกิจได้หรือไม่</t>
  </si>
  <si>
    <t>6.1 ได้/ไม่ได้</t>
  </si>
  <si>
    <t xml:space="preserve">6.2  หน่วยงานที่รับโอน </t>
  </si>
  <si>
    <t>7. กฎหมาย</t>
  </si>
  <si>
    <t>7.1 ชื่อกฎหมาย และมาตราที่เกี่ยวข้อง</t>
  </si>
  <si>
    <t>7.2 ชื่อกฎหมาย ที่เป็นอุปสรรคในการปฏิบัติภารกิจ/ อย่างไร</t>
  </si>
  <si>
    <t>8.ระบุความจำเป็นของงาน</t>
  </si>
  <si>
    <t>8.1 ระดับความจำเป็นของงาน</t>
  </si>
  <si>
    <t>8.2 เหตุผล</t>
  </si>
  <si>
    <t xml:space="preserve">9. ความเสียหายที่เกิดขึ้นหากไม่ทำภารกิจ </t>
  </si>
  <si>
    <t>9.1 ระดับความเสียหาย</t>
  </si>
  <si>
    <t xml:space="preserve">9.2 กรณีเกิดความเสียหายอย่างไร </t>
  </si>
  <si>
    <t xml:space="preserve">10. วิธีการทำงาน  </t>
  </si>
  <si>
    <t xml:space="preserve">10.1 การนำดิจิทัลมาสนับสนุนการทำงาน </t>
  </si>
  <si>
    <t>10.2 การเพิ่มประสิทธิภาพด้วยแนวทางอื่น ๆ</t>
  </si>
  <si>
    <t>11 ข้อเสนอของหน่วยงาน</t>
  </si>
  <si>
    <t>11.1 การคงอยู่ของงาน</t>
  </si>
  <si>
    <t>11.2 แนวทางการปรับปรุง
เหตุผล/ผลกระทบ</t>
  </si>
  <si>
    <t>ชื่อเครื่องมือ/เทคโนโลยี</t>
  </si>
  <si>
    <t>ใช้ในขั้นตอน</t>
  </si>
  <si>
    <t>ผลที่เกิดขึ้น</t>
  </si>
  <si>
    <t xml:space="preserve">2.1 การให้บริการที่ผ่านมาเฉลี่ย ความถี่ (ครั้ง)/คน  ต่อปี </t>
  </si>
  <si>
    <t>ไม่มี</t>
  </si>
  <si>
    <t xml:space="preserve">จำเป็นอย่างยิ่ง  </t>
  </si>
  <si>
    <t>ไม่สามารถโอนได้</t>
  </si>
  <si>
    <t xml:space="preserve">กฎกระทรวงแบ่งส่วนราชการสำนักงานปลัดกระทรวงเกษตรและสหกรณ์ พ.ศ. 2552 ข้อ 21 (1) กำหนดให้สำนักงานเกษตรและสหกรณ์จังหวัดมีอำนาจหน้าที่ในการศึกษา วิเคราะห์ และจัดทำยุทธสาสตร์การพัฒนาการเกษตรและสหกรณ์ของจังหวัดและกลุ่มจังหวัด แผนพัฒนาการเกษตรรายสินค้า แผนบูรณาการการพัฒนาการเกษตรและสหกรณ์ของจังหวัด และการจัดทำงบประมาณด้านการเกษตรและสหกรณ์ของจังหวัด </t>
  </si>
  <si>
    <t>เพิ่มขึ้น</t>
  </si>
  <si>
    <t>รุนแรง</t>
  </si>
  <si>
    <t xml:space="preserve">ส่งผลกระทบอย่างรุนแรงต่อระบบเศรษฐกิจ สังคม และการบริหารจัดการในระดับพื้นที่ โดยสามารถสรุปความเสียหายหลักออกเป็น 4 ด้าน ดังนี้
1. ด้านการบริหารงานและงบประมาณ
- ขาดทิศทางและเป้าหมายที่ชัดเจน: หน่วยงานในจังหวัดจะทำงานแบบต่างคนต่างทำ ขาดการบูรณาการ ทำให้เป้าหมายการพัฒนาซ้ำซ้อนหรือไม่สอดคล้องกัน
- สูญเสียโอกาสในการจัดสรรงบประมาณ: โครงการสำคัญด้านการเกษตรอาจไม่ได้รับการอนุมัติงบประมาณจากส่วนกลาง หรือจากงบพัฒนาจังหวัด เนื่องจากไม่มีแผนงานที่น่าเชื่อถือรองรับ
- การใช้ทรัพยากรไม่คุ้มค่า: เกิดความสิ้นเปลืองงบประมาณไปกับโครงการที่ไม่ตอบโจทย์ความต้องการแท้จริงของเกษตรกรในพื้นที่
2. ด้านเศรษฐกิจและการตลาด
- ผลผลิตล้นตลาดและราคาตกต่ำ: ขาดการวางแผนการผลิตให้สมดุลกับความต้องการของตลาด (Market-led Production) ทำให้เกิดปัญหาสินค้าเกษตรราคาตกต่ำซ้ำซาก
- สูญเสียขีดความสามารถในการแข่งขัน: เกษตรกรขาดการส่งเสริมเทคโนโลยีและนวัตกรรมที่เหมาะสม ทำให้ต้นทุนการผลิตสูง และไม่สามารถแข่งขันกับจังหวัดอื่นหรือต่างประเทศได้
- ขาดการพัฒนาแปรรูปและสร้างมูลค่าเพิ่ม: สินค้าเกษตรจะถูกขายเป็นวัตถุดิบราคาถูก ขาดการส่งเสริมอุตสาหกรรมแปรรูปในท้องถิ่น
3. ด้านสังคมและคุณภาพชีวิตเกษตรกร
- ปัญหาหนี้สินและความยากจนเพิ่มขึ้น: รายได้ของเกษตรกรไม่มีความมั่นคงและไม่แน่นอน ส่งผลให้ปัญหาหนี้สินภาคครัวเรือนรุนแรงขึ้น
- การทิ้งถิ่นฐานของแรงงาน: ขาดการสร้างอาชีพและความมั่นคงในภาคเกษตร ทำให้แรงงานคนรุ่นใหม่ย้ายถิ่นฐานเข้าสู่เมืองใหญ่ เกิดปัญหาโครงสร้างสังคมผู้สูงอายุในชนบท
- ความเหลื่อมล้ำทางเศรษฐกิจสูงขึ้น: เกษตรกรรายย่อยเข้าไม่ถึงการช่วยเหลือ ขาดโอกาสในการพัฒนาศักยภาพ ส่งผลให้ช่องว่างทางรายได้กว้างขึ้น
4. ด้านทรัพยากรธรรมชาติและสิ่งแวดล้อม
- การใช้ประโยชน์ที่ดินผิดประเภท: ขาดการทำโซนนิ่ง (Zoning) หรือการจัดสรรพื้นที่เพาะปลูกที่เหมาะสมกับสภาพดินและน้ำ นำไปสู่ความเสื่อมโทรมของทรัพยากร
- วิกฤตภัยแล้งและน้ำท่วมซ้ำซาก: ขาดแผนบริหารจัดการน้ำระดับจังหวัดที่เชื่อมโยงกับภาคการเกษตรอย่างเป็นระบบ
- ปัญหาสิ่งแวดล้อมและสุขภาพ: ขาดการควบคุมและส่งเสริมการลดใช้สารเคมี ส่งผลกระทบต่อสิ่งแวดล้อมและสุขอนามัยของทั้งเกษตรกรและผู้บริโภค
</t>
  </si>
  <si>
    <t>ในอนาคตจะเข้าสู่สังคมดิจิทัล  เกษตรกร/SF/YSF มีการนำเทคโนโลยีมาใช้มากขึ้น ทำให้การเกษตรกรสามารถเข้าถึงแผนพัฒนาการเกษตรฯ ได้ง่ายขึ้น</t>
  </si>
  <si>
    <t>มี</t>
  </si>
  <si>
    <t>1. แผนพัฒนาหมู่บ้าน/ชุมชน (ด้านการเกษตร) 
2. แผนพัฒนาตำบล (ด้านการเกษตร) 
3. แผนพัฒนาอำเภอ (ด้านการเกษตร)</t>
  </si>
  <si>
    <t>1. ที่ทำการกำนัน/ผ้ใหญ่บ้าน
2. องค์กรปกครองส่วนท้องถิ่น (องค์การบริการส่วนตำบล /เทศบาล)
3. ที่ทำการปกครองอำเภอ</t>
  </si>
  <si>
    <t>1.หน่วยงานในสังกัดกระทรวงเกษตรและสหกรณ์ในพื้นที่จังหวัด (ส่วนราชการ และรัฐวิสาหกิจ)
2. หน่วยงานนอกสังกัดกระทรวงเกษตรและสหกรณ์ในพื้นที่จังหวัด (เช่น พาณิชย์จังหวัด อุตสาหกรรมจังหวัด ท้องถิ่นจังหวัด อบจ. สำนักงานจังหวัด)
3. หน่วยงานเอกชน (เช่น หอการค้าจังหวัด สภาอุตสาหกรรมจังหวัด บริษัทประชารัฐฯ )
4. สถาบันการศึกษา (เช่น มหาวิทยาลัยของรัฐ มหาวิทยาลัยเทคโนโลยีราชมงคล สถาบันการอาชีวะศึกษา วิทยาลัยชุมชน)  
5. เกษตรกร และสถาบันเกษตรกร (เช่น กลุ่มเกษตรกร วิสาหกิจชุมชน สหกรณ์การเกษตร)</t>
  </si>
  <si>
    <t>คงภารกิจและรูปแบบปัจจุบัน</t>
  </si>
  <si>
    <t>1. การรับฟังความคิดเห็น/ข้อเสนอแนะ (แบบสอบถามออนไลน์)
2. การเผยแพร่เอกสารผ่านเว็ยไชต์สำนักงาน
3. การขับเคลื่อนแผนสู่การปฏิบัติ (การประชุมชี้แจงออนไลน์ ผ่านระบบประชุม Zoom Meeting)</t>
  </si>
  <si>
    <t>1. แบบสอบถามออนไลน์ (Google form)
2. เว็บไชต์ สำนักงาน
3. ระบบประชุม Zoom Meeting</t>
  </si>
  <si>
    <t>การเผยแพร่ข้อมูลผ่านเว็บไซต์ช่วยให้ผู้รับบริการ (เกษตรกร/ภาคีเครือข่าย แลถภาคส่วนที่เกี่ยวข้อง) เข้าถึงข้อมูลได้ตลอด 24 ชั่วโมงจากทุกที่ และช่วยสร้างความน่าเชื่อถือให้กับสำนักงานเกษตรและสหกรณ์จังหวัดได้อย่างมีประสิทธิภาพเ กิดความรวดเร็วในการสื่อสาร ประหยัดงบประมาณจากการจัดประชุมออนไลน์ เพิ่มความสามารถ/สะดวกรวดเร็วในการเข้าถึงแผนพัฒนาการเกษตรและสหกรณ์ 
 - เข้าถึงได้ตลอดเวลา: ผู้ใช้งานสามารถเปิดดูข้อมูล ข่าวสาร หรือบริการได้ตลอด 24 ชั่วโมง โดยไม่มีวันหยุดราชการ หรือนอกเวลาทำการ
 - เป็นศูนย์กลางข้อมูล: ช่วยรวบรวมเนื้อหา รายละเอียดสินค้า หรือบทความไว้อย่างเป็นระบบในที่เดียว ทำให้ค้นหาและจัดการได้ง่าย
 - สร้างความน่าเชื่อถือ: ช่วยเสริมภาพลักษณ์ความทันสมัยและความเป็นมืออาชีพให้กับสำนักงานเกษตรและสหกรณ์จังหวัด
 - เพิ่มการมองเห็นผ่าน Google: ข้อมูลบนเว็บไซต์สามารถถูกค้นพบได้ง่ายผ่านเครื่องมือค้นหา ช่วยขยายฐานกลุ่มเป้าหมายในวงกว้าง
 - ประหยัดงบประมาณ : ลดค่าใช้จ่ายในการพิมพ์เอกสารหรือโฆษณาประชาสัมพันธ์ผ่านสื่อรูปแบบเดิม</t>
  </si>
  <si>
    <t>1. เพิ่มประสิทธิภาพการทำงานด้วยการบุรณาการทำงานอย่างจริงจังผ่านกลไกการขับเคลื่อนงานด้านการเกษตรทุกระดับ (อพก./SCP/SCD)
2. การเพิ่มช่องทางการสื่อสารผ่านสื่อ Social ต่างๆ เพื่อเพิ่มความรวดเร็วในเข้าถึงข้อมูล รับรู้ รับทราบ และนำไปใช้ประโยชน์</t>
  </si>
  <si>
    <t>แผนพัฒนาการเกษตรและสหกรณ์ของจังหวัด ระยะ 5 ปี (พ.ศ. 2571 - 2575)</t>
  </si>
  <si>
    <t>ผู้รับผิดชอบข้อมูล. นางสาวจิรนันท์ ยอดดำ ตำแหน่ง นักวิเคราะห์นโยบายและแผนชำนาญการ  โทร. 089 655 4566</t>
  </si>
  <si>
    <t>2. การจัดทำแผนปฏิบัติการโครงการพัฒนาด้านการเกษตรและสหกรณ์ของจังหวัด กำกับการบูรณาการ และติดตามการใช้งบประมาณของส่วนราชการในสังกัดกระทรวงในจังหวัด</t>
  </si>
  <si>
    <t>คงที่</t>
  </si>
  <si>
    <t>1. เพิ่มประสิทธิภาพการทำงานด้วยการบุรณาการทำงานอย่างจริงจังผ่านกลไกการขับเคลื่อนงานด้านการเกษตรทุกระดับ (SCP/SCD)</t>
  </si>
  <si>
    <t>1. การรับฟังความคิดเห็น/ข้อเสนอแนะ (แบบสอบถามออนไลน์)
2. การเผยแพร่เอกสารประกอบการประชุม/รายงานการประชุม/มติที่ประชุม/ภาพข่าวประชาสัมพันธ์ผ่านเว็ยไชต์สำนักงาน
3. การประชุมออนไลน์ ผ่านระบบประชุม Zoom Meeting</t>
  </si>
  <si>
    <t>1.หน่วยงานในสังกัดกระทรวงเกษตรและสหกรณ์ในพื้นที่จังหวัด (ส่วนราชการ และรัฐวิสาหกิจ)
2. หน่วยงานนอกสังกัดกระทรวงเกษตรและสหกรณ์ในพื้นที่จังหวัด (เช่น พาณิชย์จังหวัด อุตสาหกรรมจังหวัด ท้องถิ่นจังหวัด อบจ. สำนักงานจังหวัด)
3. เกษตรกร และสถาบันเกษตรกร (เช่น กลุ่มเกษตรกร วิสาหกิจชุมชน สหกรณ์การเกษตร)
4. คณะอนุกรรมการพัฒนาการเกษตรและสหกรณ์จังหวัด (อพก.) 
5. ผู้ว่าราชการจังหวัด</t>
  </si>
  <si>
    <t>ประสานความร่วมมือในการแก้ไขปํญหาให้กับเกษตรกร/ขับเคลื่อนนโยบายด้านการเกษตร ทั้งในส่วนของนฌบายรัฐบาล นโยบายรัฐมนตรีกว่าการกระทรวงเกษตรและสหกรณ์ นบายผู้ว่าราชการจังหวัด และภารกิจ /พันธกิจของหน่วยงานสังกัดกระทรวงเกษตรและสหกรณ์</t>
  </si>
  <si>
    <t xml:space="preserve">1. รัฐธรรมนูญแห่งราชอาณาจักรไทย พ.ศ. 2560 หมวด 6 มาตรา 65 มาตรา 72 (1) (3) (4) มาตรา 73 มาตรา 75 และมาตรา 76 
2. กฎกระทรวงแบ่งส่วนราชการสำนักงานปลัดกระทรวงเกษตรและสหกรณ์ พ.ศ. 2552 ข้อ 21 (1) </t>
  </si>
  <si>
    <t xml:space="preserve">กฎกระทรวงแบ่งส่วนราชการสำนักงานปลัดกระทรวงเกษตรและสหกรณ์ พ.ศ. 2552 ข้อ 21 
</t>
  </si>
  <si>
    <t>คณะกรรมการขับเคลื่อนงานด้านการเกษตรระดับจังหวัด และคณะทงานขับเคลื่อนงานด้านการเกษตรระดับอำเภอ เป็นกลไกการขับเคลื่อนงานด้านการเกษตรและสหกรณ์ที่มีความจำเป็นอย่างยิ่งในการเชื่อมโยงนโยบายจากส่วนกลางลงสู่การปฏิบัติในระดับพื้นที่ให้มีเอกภาพและเป็นทิศทางเดียวกัน
- บูรณาการนโยบายสู่พื้นที่: ช่วยแปลงนโยบายสำคัญของรัฐบาลและกระทรวงเกษตรฯ ให้กลายเป็นการปฏิบัติงานจริงในระดับจังหวัดและอำเภอ (Area Based)
- แก้ปัญหาได้รวดเร็ว: ทำให้หน่วยงานต่างๆ ประสานงานกันแก้ไขปัญหาความเดือดร้อนของเกษตรกรได้อย่างทันท่วงทีและตรงจุด
- เพิ่มประสิทธิภาพการทำงาน: ขับเคลื่อนยุทธศาสตร์เกษตรสมัยใหม่ เกษตรอัจฉริยะ และการบริหารจัดการทรัพยากรให้เกิดความคุ้มค่า
- สร้างความเข้มแข็งให้เกษตรกร: ส่งเสริมการพึ่งตนเอง การรวมกลุ่มสหกรณ์ และการพัฒนาทุนทางสังคมในชุมชนอย่างยั่งยืน</t>
  </si>
  <si>
    <t xml:space="preserve">การขับเคลื่อนงานด้านการเกษตรด้วยกลไก คณะอนุกรรมการพัฒนาการเกษตรและสหกรณ์ระดับจังหวัด คณะกรรมการขับเคลื่อนงานด้านการเกษตรระดับจังหวัด และคณะทำงานขับเคลื่อนงานด้านการเกษตรระดับอำเภอ </t>
  </si>
  <si>
    <t>มติที่ประชุม/รายงานการประชุม คณะอนุกรรมการพัฒนาการเกษตรและสหกรณ์ระดับจังหวัด คณะกรรมการขับเคลื่อนงานด้านการเกษตรระดับจังหวัดและประธานคณะทำงานขับเคลื่อนงานด้านการเกษตรระดับอำเภอ</t>
  </si>
  <si>
    <t xml:space="preserve">1.หน่วยงานในสังกัดกระทรวงเกษตรและสหกรณ์ในพื้นที่จังหวัด 
2. หน่วยงานนอกสังกัดกระทรวงเกษตรและสหกรณ์ในพื้นที่จังหวัด
3. เกษตรกร และสถาบันเกษตรกร 
</t>
  </si>
  <si>
    <t>1.ประเด็นปัญหาความต้องการความเดือนของของเกษตรกรในพื้นที่เสนอที่ประชุมเพื่อพิจารณาหาแนวทางการแก้ไขปัญหา
2.ผลการดำเนินงานขับเคลื่อนงานด้านการเกษตรเสนอที่ประชุมเพื่อทราบ</t>
  </si>
  <si>
    <t>1.หน่วยงานในสังกัดกระทรวงเกษตรและสหกรณ์ในพื้นที่จังหวัด (ส่วนราชการ และรัฐวิสาหกิจ)
2. หน่วยงานนอกสังกัดกระทรวงเกษตรและสหกรณ์ในพื้นที่จังหวัด (เช่น พาณิชย์จังหวัด อุตสาหกรรมจังหวัด ท้องถิ่นจังหวัด อบจ. สำนักงานจังหวัด)
3. เกษตรกร และสถาบันเกษตรกร (เช่น กลุ่มเกษตรกร วิสาหกิจชุมชน สหกรณ์การเกษตร)
4. ภาคเครือข่าย (ภาคเอกชน สถาบันการศึกษาในพื้นที่)
5. ผู้ว่าราชการจังหวัด</t>
  </si>
  <si>
    <t>หากไม่มีกลไกการขับเคลื่อนงานด้านการเกษตรและสหกรณ์ (เช่น คณะกรรมการ, เจ้าหน้าที่ปฏิบัติตามนโยบาย, สหกรณ์ หรือหน่วยงานประสานงานระดับพื้นที่) จะส่งผลกระทบอย่างรุนแรงเป็นลูกโซ่ต่อระบบเศรษฐกิจ สังคม และความมั่นคงทางอาหารของประเทศ โดยแบ่งออกเป็นด้านสำคัญๆ ดังนี้
1. ด้านเศรษฐกิจและรายได้เกษตรกร
-ผลผลิตล้นตลาดและราคาตกต่ำ: จะไม่มีระบบตัดวงจรหรือวางแผนการผลิต (Demand &amp; Supply) ทำให้เกิดภาวะสินค้าเกษตรล้นตลาด ไม่มีหน่วยงานช่วยพยุงราคา หรือเข้าแทรกแซงตลาดเมื่อเกิดวิกฤต
- เกษตรกรขาดอำนาจต่อรอง: หากไม่มีระบบสหกรณ์ เกษตรกรรายย่อยจะต้องต่างคนต่างขาย ทำให้โดนพ่อค้าคนกลางกดราคาได้ง่าย และไม่มีอำนาจในการต่อรองซื้อปัจจัยการผลิต (ปุ๋ย, ยา, เมล็ดพันธุ์) ในราคาถูก
- ขาดการเข้าถึงแหล่งทุน: เกษตรกรจะไม่สามารถเข้าถึงสินเชื่อดอกเบี้ยต่ำ หรือทุนหมุนเวียนในการพัฒนาอาชีพ ทำให้ต้องหันไปพึ่งพาหนี้นอกระบบ
2. ด้านการบริหารจัดการและการพัฒนานโยบาย
- นโยบายรัฐบาลไปไม่ถึงพื้นที่: นโยบายช่วยเหลือเร่งด่วน เช่น เงินเยียวยาภัยแล้ง/น้ำท่วม หรือโครงการประกันรายได้ จะไม่สามารถส่งตรงถึงมือเกษตรกรได้อย่างรวดเร็วและทั่วถึง
- ขาดการพัฒนาเทคโนโลยีและนวัตกรรม: จะไม่มีกลไกถ่ายทอดความรู้ (เช่น เกษตรอัจฉริยะ, การลดต้นทุน) ทำให้การเกษตรไทยย่ำอยู่กับที่และสู้คู่แข่งในตลาดโลกไม่ได้
-ระบบข้อมูลเกษตรกรล้มเหลว: ข้อมูลการเพาะปลูก (Big Data) จะกระจัดกระจาย ทำให้รัฐไม่สามารถคาดการณ์ความเสียหายจากภัยธรรมชาติ หรือวางแผนการเพาะปลูกล่วงหน้าได้เลย
3. ด้านสังคมและความมั่นคงทางอาหาร
- ความเหลื่อมล้ำและหนี้สินเพิ่มสูงขึ้น: เกษตรกรจำนวนมากอาจต้องละทิ้งอาชีพ ขาดทุนจนต้องขายที่ดินทำกิน และอพยพเข้าสู่เมืองหลวง เกิดปัญหาทางสังคมตามมา
- กระทบความมั่นคงทางอาหาร (Food Security): การผลิตอาหารของประเทศจะขาดเสถียรภาพ ซึ่งอาจส่งผลให้สินค้าอุปโภคบริโภคขาดแคลนหรือมีราคาสูงขึ้น กระทบต่อผู้บริโภคทั้งประเทศ
- ขาดการจัดการทรัพยากรอย่างยั่งยืน: ปัญหาการแย่งชิงน้ำเพื่อการเกษตร การใช้สารเคมีเกินขนาด หรือการบุกรุกพื้นที่ป่าจะรุนแรงขึ้น เนื่องจากไม่มีหน่วยงานกลางคอยบริหารจัดการและให้คำแนะนำ</t>
  </si>
  <si>
    <t xml:space="preserve">การนำเทคโนโลยีดิจิทัลมาสนับสนุนการทำงาน </t>
  </si>
  <si>
    <t>1.3 การจัดทำแผนงานบูรณาการโครงการด้านการเกษตรสำคัญของจังหวัด
- การจัดทำแผนพัฒนาการเกษตรระดับหมู่บ้าน</t>
  </si>
  <si>
    <t>เพื่อจัดทำและทบทวนแผนพัฒนาการเกษตรในระดับพื้นที่ที่เชื่อมโยงกับแผนชุมชน จากปัญหาและความต้องการที่แท้จริงของเกษตรกรผ่านกระบวนการมีส่วนร่วม</t>
  </si>
  <si>
    <t>แผนพัฒนาการเกษตรระดับหมู่บ้าน ที่มีการบรรจุแผนงานโครงการของหมู่บ้านในพื้นที่เป้าหมาย</t>
  </si>
  <si>
    <t>2,970 ครั้ง</t>
  </si>
  <si>
    <t xml:space="preserve"> 655 ครั้ง</t>
  </si>
  <si>
    <t>16 ครั้ง</t>
  </si>
  <si>
    <t>687.75 ครั้ง</t>
  </si>
  <si>
    <t>722.14 ครั้ง</t>
  </si>
  <si>
    <t>การพัฒนาด้านการเกษตร ที่มีประสิทธิภาพควรมาจากความต้องการ และปัญหาจากท้องถิ่น</t>
  </si>
  <si>
    <t>สำนักงานเกษตรอำเภอ</t>
  </si>
  <si>
    <t>ข้อมูลด้านการเกษตรในพื้นที่</t>
  </si>
  <si>
    <t>หน่วยงานในสังกัดและนอกสังกัดกระทรวงเกษตรและสหกรณ์</t>
  </si>
  <si>
    <t>บูรณาการขับเคลื่อนงานด้านการเกษตรร่วมกัน โดยสำนักงานเกษตรและสหกรณ์จังหวัดเป็นเจ้าภาพหลักในการขับเคลื่อนการดำเนินงานดังกล่าว</t>
  </si>
  <si>
    <t>การกำหนดทิศทางการพัฒนาด้านการเกษตร จำเป็นต้องได้มาจากปัญหาประเด็นความต้องการที่เกิดขึ้นจริงในพื้นที่ และมีหน่วยงานหลักที่เป็นเจ้าภาพการบูรณาการขับเคลื่อนการดำเนินงานร่วมกับหน่วยงานที่มีภาระกิจที่เกี่ยวข้อง ให้เกิดผลเป็นรูปธรรม</t>
  </si>
  <si>
    <t xml:space="preserve">มาก </t>
  </si>
  <si>
    <t>การแก้ปัญหาด้านการเกษตรที่ไม่ตรงตามประเด็นปัญหาจริง ทำให้ศุญเสียทรัพยากรแบบไม่จำเป็น และพื้นที่มีปัญหาขาดโอกาสในการพัฒนา ซึ่งควรมีหน่วยงานหลักที่เป็นหน่วยงานบูรณาการการทำงานให้เป็นไปในทิศทางเดียวกัน</t>
  </si>
  <si>
    <t>เวปไซต์ เพจ หรือช่องทางออนไลน์สำหรับการประชาสัมพันธ์ แหล่งรวบรวมข้อมูลที่สำคัญด้านการเกษตร</t>
  </si>
  <si>
    <t>ประชาสัมพันธ์ ฐานข้อมูลด้านการเกษตร เป็นต้น</t>
  </si>
  <si>
    <t>การเข้าถึงข้อมูล และการนำข้อมูลมาใช้ เป็นฐานข้อมูลเดี่ยวกัน สะดวกต่อการขับเคลื่อนให้เกิดผลอย่างเป็นรูปธรรม</t>
  </si>
  <si>
    <t>รูปแบบปัจจุบัน</t>
  </si>
  <si>
    <t>คงภารกิจแต่ปรับปรุงเพิ่ม</t>
  </si>
  <si>
    <t>การบูรณาการดำเนินงานโดยมีหน่วยงานเจ้าภาพหลัก(สนง.กษ.จ.) และการใช้กลไกการดำเนินงาน เช่น SCP และSCD ทำให้การดำเนินงานเกิดประสิทธิภา การต่อยอดการดำเนินงานเป็นไปในทิศทางเดี่ยวกัน และครอบคลุมปัญหาความต้องการที่แท้จริง ตรงจุด</t>
  </si>
  <si>
    <t>1 ท้องถิ่น
1 สินค้าเกษตร เกษตรกร จำนวน 32 คน</t>
  </si>
  <si>
    <t>4 ท้องถิ่น 4 สินค้าเกษตร เกษตรกรจำนวน 69 คน</t>
  </si>
  <si>
    <t>6 ท้องถิ่น 5 สินค้าเกษตร เกษตรกรจำนวน 32 คน</t>
  </si>
  <si>
    <t>เนื่องการดำเนินงานโครงการมุ่งเน้นให้มีการพัฒนายกศักยภาพสินค้าเกษรที่เข้าร่วมโครงการฯ และมุ่งเน้นให้เกษตรกรมีรายได้เพิ่มขึ้น ซึ่งจำเป็นต้องส่งเสริมให้หลายมิติ จึงจำเป็นต้องมีหน่วยงานหลักเจ้าภาพที่จะค่อยช่วยขับเคลื่อนและบูรณาการให้การดำเนินเงินบรรลุวัตถุประสงค์ และเกิดประสิทธิภาพมากที่สุด</t>
  </si>
  <si>
    <t>ทำให้การดเนินการที่ผ่านมาไม่เกิดผลสัมฤทธ์ ตามวัตถุประสงค์ ท้องถิ่นเป้าหมายไม่ได้รับการส่งเสริม เสียโอกาสด้านการตลาด เสียทรัพยากรและเวลา</t>
  </si>
  <si>
    <t>เวปไซต์ ระบบบันทึกฐานข้อมูลหลัก</t>
  </si>
  <si>
    <t>ฐานข้อมูล</t>
  </si>
  <si>
    <t>มีชุดข้อมูลด้านการเกษตรที่สำคัญและจำเป็นต่อการพัฒนาต่อยอด</t>
  </si>
  <si>
    <t>ต่อยอดให้เกิดผลสัมฤทธิ์อย่างอย่างแท้จริง</t>
  </si>
  <si>
    <t>6.4 การสรรหาปราชญ์เกษตรของแผ่นดินในระดับจังหวัด</t>
  </si>
  <si>
    <t>การยกย่องและเชิดชูเกียรติแก่ผู้ทรงภูมิปัญญาด้านการเกษตรที่มีความรู้ ความสามารถ และประสบการณ์ ซึ่งทำคุณประโยชน์และสร้างสรรค์ผลงานโดดเด่นสมควรเป็นแบบอย่าง</t>
  </si>
  <si>
    <t>1) เข้ารับพระราชทานโล่รางวัลในพระราชพิธีพืชมงคลจรดพระนังคัลแรกนาขวัญ
2) ได้รับเงินสนับสนุนจากกระทรวงเกษตรและสหกรณ์ จำนวน 50,000 บาท
3)  ได้รับการสนับสนุนให้ถ่ายทอดความรู้ ประสบการณ์ และความสามารถสู่สังคมและเกษตรกรรุ่นต่อไป</t>
  </si>
  <si>
    <t>ผู้มีคุณสมบัติเหมาสม และส่งเข้าร่วมคัดเลือกในแต่ละปีมีน้อย</t>
  </si>
  <si>
    <t>ได้ เนื่องจากการรับสมัครเป็นการนำเสนอผลงานผ่านการยื่นใบสมัครด้วยตนเอง หรือจากหน่วยงานในพื้นที่เป็นผู้สมัคร</t>
  </si>
  <si>
    <t xml:space="preserve"> -</t>
  </si>
  <si>
    <t>สำนักงานส่งเสริมและพัฒนาการเกษตรที่ 5 จังหวัดสงขลา</t>
  </si>
  <si>
    <t>การสรรหาปราชญ์เกษตรของแผ่นดินระดับเขต</t>
  </si>
  <si>
    <t>หน่วยงานที่เกี่ยวข้อง จำนวน 15 หน่วยงาน</t>
  </si>
  <si>
    <t>คำสั่งคณะกรรมการส่งเสริมปราชญ์เกษตรของแผ่นดินที่ 1/2563 เรื่อง แต่งตั้งคณะทำงานสรรหาปราชญ์เกษตรของแผ่นดินระดับจังหวัดและกรุงเทพมหานคร และระดับเขต</t>
  </si>
  <si>
    <t>1) ระเบียบกระทรวงเกษตรและสหกรณ์ ว่าด้วยการส่งเสริมการจัดสวัสดิการสำหรับปราชญ์เกษตรของแผ่นดิน พ.ศ. 2551 และแก้ไขเพิ่มเติม (ฉบับรวม)
2) ระเบียบคณะกรรมการส่งเสริมปราชญ์เกษตรของแผ่นดิน ว่าด้วยหลักเกณฑ์และวิธีการสรรหาปราชญ์เกษตรของแผ่นดิน พ.ศ. 2552 และแก้ไขเพิ่มเติม (ฉบับรวม)
3) คำสั่งคณะกรรมการส่งเสริมปราชญ์เกษตรของแผ่นดิน ที่ 1/2563 เรื่องแต่งตั้ง๕ระทำงานสรรหาปราชญ์เกษตรของแผ่นดินระดับจังหวัดและกรุงเทพมหานคร และระดับเขต</t>
  </si>
  <si>
    <t xml:space="preserve">จำเป็นมาก </t>
  </si>
  <si>
    <t xml:space="preserve">ไม่มี </t>
  </si>
  <si>
    <t>เกษตรกรในพื้นที่ไม่ได้รับความสำคัญ การยกย่องเชิดชูเกียรติ เป็นการส่งเสริมให้เกษตรกรมีคุณค่าและเป็นเยี่ยงอย่างให้คนรุ่นต่อๆไป</t>
  </si>
  <si>
    <t xml:space="preserve">งานนำเสนอผลงาน </t>
  </si>
  <si>
    <t>การนำเสนอผลงานของผู้เข้ารับการสรรหา</t>
  </si>
  <si>
    <t>1) กระชับลดระยะเวลาการนำเสนอ 
2) ทำให้น่าสนใจมากขึ้น</t>
  </si>
  <si>
    <t>ควรมีระยะเวลาการประชาสัมพันธ์และรับสมัครไม่น้อยกว่า 1 เดือน</t>
  </si>
  <si>
    <t>1) สนับสนุนร้านอาหารให้ผ่านการรับรองและรักษาระบบมาตรฐานอย่างต่อเนื่อง
2) ยกระดับร้านอาหาร Q Restaurant สู่ระดับพรีเมียม
3) สร้างแรงจูงใจให้เกษตรกรผลิตสินค้าปลอดภัยที่มีคุณภาพ</t>
  </si>
  <si>
    <t>ร้านอาหารใช้วัตถุดิบที่ปลอดภัย ได้มาตรฐานเพิ่มขึ้น</t>
  </si>
  <si>
    <t>ได้ เพราะผู้ประกอบการสามารถประสานผ่านหน่วยงานที่เกี่ยวข้องในระดับจังหวัด เพื่อแจ้งขอเข้าร่วมโครงการฯกับสำนักงานเกษตรและสหกรณ์จังหวัด</t>
  </si>
  <si>
    <t xml:space="preserve">แหล่งผลิตสินค้าเกษตรปลอดภัย ประเภทแปลง/ฟาร์ม/โรงงาน ที่ได้รับการรับรองจากหน่วยงานที่เกี่ยวข้อง เป็นแหล่งข้อมูลวัตถุดิบปลอดภัยในจังหวัดที่ผู้ประกอบการร้านอาหารสามารถนำวัตถุดิบมาใช้ได้ </t>
  </si>
  <si>
    <t>ถ่ายโอนได้</t>
  </si>
  <si>
    <t xml:space="preserve">สำนักงานสาธารณสุขจังหวัด
</t>
  </si>
  <si>
    <t>พระราชบัญญัติมาตรฐานสินค้าเกษตรแห่งชาติ พ.ศ.2551</t>
  </si>
  <si>
    <t>ร้านอาหารไม่ตระหนักแบะใช้วัตถุดิบที่หาได้ในท้องตลาดใกล้ตัว</t>
  </si>
  <si>
    <t>ชุดทดสอบอาหารค่าสารพิษในอาหาร</t>
  </si>
  <si>
    <t>การเข้าตรวจประเมินก่อนการรับรอง</t>
  </si>
  <si>
    <t>มีความน่าเชื่อถือมากขึ้น</t>
  </si>
  <si>
    <t>การใช้คณะทำงานแบบบูรณาการแบบมีส่วนร่วม</t>
  </si>
  <si>
    <t>2.1 การจัดแผนปฏิบัติการด้านการเกษตรและสหกรณ์ของจังหวัดและติดตามการใช้งบประมาณของกระทรวงเกษตรและสหกรณ์ ในจังหวัดสงขลา ประจำปีงบประมาณ....จำนวน 1 แผน</t>
  </si>
  <si>
    <t xml:space="preserve">  การจัดทำแผนปฏิบัติการด้านการเกษตรและสหกรณ์ของจังหวัด ส่วนราชการในสังกัดกระทรวงเกษตรและสหกรณ์</t>
  </si>
  <si>
    <t xml:space="preserve"> มี</t>
  </si>
  <si>
    <t>สนง.กษ.สข./49หน่วยงานในจังหวัดสงขลา</t>
  </si>
  <si>
    <t xml:space="preserve"> - </t>
  </si>
  <si>
    <t>เกิดความเสียหายกับสนง.กษ.สข./49หน่วยงานในจังหวัดสงขลา</t>
  </si>
  <si>
    <t xml:space="preserve"> ระบบ Action Plan</t>
  </si>
  <si>
    <t xml:space="preserve"> การบันทึกข้อมูล</t>
  </si>
  <si>
    <t>ทุกหน่วยสามารถใช้ระบบร่วมกัน</t>
  </si>
  <si>
    <t>2.2 การกำกับติดตามผลการดำเนินงานโครงการขับเคลื่อนงานตามแผนปฏิบัติการเสนอผู้บริหารกระทรวงเกษตรและสหกรณ์ เป็นรายเดือนทุกเดือน</t>
  </si>
  <si>
    <t xml:space="preserve"> ระบบ  Action Plan และ Excel</t>
  </si>
  <si>
    <t xml:space="preserve"> 2 รอบ</t>
  </si>
  <si>
    <t>2 รอบ</t>
  </si>
  <si>
    <t xml:space="preserve"> รายงานตามแผนตรวจฯจำนวน2ครั้ง/52หน่วย</t>
  </si>
  <si>
    <t>สนง.กษ.สข./52หน่วยงานที่เกี่ยวข้อง</t>
  </si>
  <si>
    <t>สนง.กษ.สข./52หน่วยงานที่นำไปเผยแพร่</t>
  </si>
  <si>
    <t>สนง.กษ.สข./52ที่เกี่ยวข้อง</t>
  </si>
  <si>
    <t xml:space="preserve">  การดำเนินงานประสานติดตามงาน/โครงการตามแผนการตรวจราชการประจำปีงบประมาณ พ.ศ. 2569 ตามแผนการตรวจราชการและการขับเคลื่อนแบบบูรณาการในระดับพื้นที่ของผู้ตรวจราชการกระทรวงเกษตรและสหกรณ์ และการรายงานข้อมูลพื้นฐานด้านการเกษตรและสหกรณ์ของจังหวัดสงขลา เสนอผู้บริหาร รอบ1-2 ในการตรวจราชการตามประเด็นการตรวจกระทรวงเกษตรและสหกรณ์ กำกับ ติดตาม ดูแล และการขับเคลื่อนด้านการเกษตรในพื้นที่ของผู้ตรวจราชการ เขตตรวจราชการที่ 5 ตามคำสั่งกระทรวงเกษตรและสหกรณ์ และการตรวจราชการแบบบูรณาการของผู้ตรวจราชการสำนักนายกรัฐมนตรี ประจำปีงบประมาณ  รอบที่ 1-2และ...รายงานผู้บริหารที่เกี่ยวข้อง</t>
  </si>
  <si>
    <t xml:space="preserve"> ระบบประชุม ออนไลน์</t>
  </si>
  <si>
    <t>ผลทุกรอบการตรวจราชการ</t>
  </si>
  <si>
    <t xml:space="preserve">6.1 การประชาสัมพันธ์และเผยแพร่ข้อมูลข่าวสารด้านการเกษตรและสหกรณ์ของจังหวัด </t>
  </si>
  <si>
    <t>เพื่อเพิ่มช่องทางและโอกาสเข้าถึงข้อมูลข่าวสารด้านการเกษตรให้กับเกษตรกร ประชาชน และผู้มีส่วนเกี่ยวข้องกับภาคเกษตรผ่านช่องทางต่าง ๆ ในระดับพื้นที่</t>
  </si>
  <si>
    <t>1.การประชาสัมพันธ์สร้างการรับรู้ผ่าน Social Media
2.ประชาสัมพันธ์ผ่านสื่อสิ่งพิมพ์</t>
  </si>
  <si>
    <t>เพิ่มการสื่อสารประชาสัมพันธ์ในเชิงรุกมากขึ้น</t>
  </si>
  <si>
    <t>ได้บางส่วน แต่ในภาพรวมของกระทรวงเกษตรและสหกรณ์ ต้องเป็นหน่วยงานผู้แทนกระทรวงเกษตรและสหกรณ์</t>
  </si>
  <si>
    <t>กองเกษตรสารนิเทศ
สป.กษ.</t>
  </si>
  <si>
    <t>การสื่อสารนโยบายกระทรวงเกษตรและสหกรณ์กับเกษตรกรในพื้นที่</t>
  </si>
  <si>
    <t>1.หน่วยงานในสังกัดกระทรวงเกษตรและสหกรณ์ในจังหวัด
2.หน่วยงานนอกสังกัดกระทรวงเกษตรและสหกรณ์ในจังหวัดสงขลา</t>
  </si>
  <si>
    <t>1.การประชุม
2.การลงพื้นที่จัดกิจกรรม
ร่วมกับหน่วยงานในสังกัด
กระทรวงเกษตรและสหกรณ์ในจังหวัด</t>
  </si>
  <si>
    <t>พ.ร.บ.เกี่ยวกับการ
นำเข้าข้อมูลใน
คอมพิวเตอร์</t>
  </si>
  <si>
    <t>พ.ร.บ.คุ้มครอง
ข้อมูลส่วนบุคคล 
พ.ศ.2565</t>
  </si>
  <si>
    <t>จำเป็นมาก</t>
  </si>
  <si>
    <t>มาก</t>
  </si>
  <si>
    <t>กรณีเกิดเหตุ
อุทกภัยด้าน
การเกษตร</t>
  </si>
  <si>
    <t>1.คอมพิวเตอร์
2.โน๊ตบุ๊ค
3.โทรศัพท์เคลื่อนที่
เทคโนโลยี เช่น
Facebook, Line, 
สถานีวิทยุ, 
หอกระจายข่าว
และ เว็บไซต์</t>
  </si>
  <si>
    <t>การเผยแพร่
ข้อมูล</t>
  </si>
  <si>
    <t>เกษตรกร เข้า
ถึงข้อมูลได้
รวดเร็ว</t>
  </si>
  <si>
    <t>1.Tiktok
2.การไลฟ์สด</t>
  </si>
  <si>
    <t xml:space="preserve">พัฒนาการใช้
เทคโนโลยี
สมัยใหม่ให้
มากขึ้น
</t>
  </si>
  <si>
    <t>6.2 การบริหารจัดการศูนย์ข้อมูลด้านการเกษตรและสหกรณ์จังหวัด</t>
  </si>
  <si>
    <t>-</t>
  </si>
  <si>
    <t>ชุดข้อมูลสารสนเทศด้านการเกษตรและสหกรณ์ ที่เป็นปัจจุบัน</t>
  </si>
  <si>
    <t>สป.กษ.</t>
  </si>
  <si>
    <t>1.หน่วยงานสังกัดกระทรวงเกษตรและสหกรณ์ในจังหวัดสงขลา
2.หน่วยงานนอกสังกัดกระทรวงเกษตรและสหกรณ์ในจังหวัดสงขลา</t>
  </si>
  <si>
    <t>1.พ.ร.บ.เกี่ยวกับการ
นำเข้าข้อมูลใน
คอมพิวเตอร์
2.พ.ร.บ.ข้อมูล
ข่าวสารทาง
ราชการ พ.ศ.2540</t>
  </si>
  <si>
    <t>1.ข้อมูลไม่เป็น
ปัจจุบัน
2.ขาดข้อมูล
จัดทำแผน/
ยุทธศาสตร์ภาค
การเกษตร</t>
  </si>
  <si>
    <t>1.คอมพิวเตอร์
2.แอพพลิเคชั่น
ที่ทันสมัย
3.โปรแกรมการ
ใช้งานเทค
โนโลยีทันสมัย</t>
  </si>
  <si>
    <t>1.การจัดทำ
2.การเผยแพร่</t>
  </si>
  <si>
    <t>มีชุดข้อมูลด้าน
การเกษตรที่
เป็นปัจจุบัน</t>
  </si>
  <si>
    <t>การพัฒนา
แอพพลิเคชั่น
ทันสมัย</t>
  </si>
  <si>
    <t>6.3 การบริหารจัดการสินค้าเกษตรที่สำคัญของจังหวัด</t>
  </si>
  <si>
    <t xml:space="preserve">1.เพื่อติดตามความก้าวหน้าสถานการณ์การผลิตและการตลาดของจังหวัดสงขลา
2.เพื่อบริหารจัดการสินค้าเกษตรที่สำคัญของจังหวัดสงขลา </t>
  </si>
  <si>
    <t>1.สำนักงานเกษตรและสหกรณ์จังหวัดสงขลา
2.สำนักงานเกษตรจังหวัดสงขลา
3.สำนักงานปศุสัตว์จังหวัดสงขลา
4.สำนักงานประมงจังหวัดสงขลา</t>
  </si>
  <si>
    <t>ข้อมูลด้านพืช ปศุสัตว์ ประมง</t>
  </si>
  <si>
    <t>สำนักแผนงานและโครงการพิเศษ 
สป.กษ.</t>
  </si>
  <si>
    <t>1.สำนักงานเกษตรและสหกรณ์จังหวัดสงขลา
2.สำนักงานเกษตรจังหวัดสงขลา
3.สำนักงานปศุสัตว์จังหวัดสงขลา
4.สำนักงานประมงจังหวัดสงขลา"</t>
  </si>
  <si>
    <t>1.ประชุม
2.ประสานงาน
เป็นการภายใน
3.การนำเข้าข้อมูลในระบบ 
https://agricenter.opsmoac.go.th</t>
  </si>
  <si>
    <t>การวิเคราะห์
สถานการณ์และ
คาดการณ์ผลผลิต
ที่จะออกตามช่วง
ฤดูกาลได้</t>
  </si>
  <si>
    <t>1.คอมพิวเตอร์
2.นำเข้าข้อมูล
ผ่านเว็บไซต์</t>
  </si>
  <si>
    <t>การนำเข้าข้อมูล</t>
  </si>
  <si>
    <t>คาดการณ์
ผลผลิตได้</t>
  </si>
  <si>
    <t>1.การประชุม
2.การบูรณาการ
ข้อมูลด้านสาร
สนเทศการเกษตร
3.การนำเข้าข้อมูลในระบบ 
https://agricenter.opsmoac.go.th/</t>
  </si>
  <si>
    <t>หน่วยงาน สำนักงานเกษตรและสหกรณ์จังหวัดสงขลา</t>
  </si>
  <si>
    <t xml:space="preserve">ผู้รับผิดชอบข้อมูล. </t>
  </si>
  <si>
    <t>เพื่อใช้ประโยชน์เพื่อการวางแผนเรื่องความมั่นคงอาหารและส่งเสริมเศรษฐกิจในชุมชนและท้องถิ่น</t>
  </si>
  <si>
    <t xml:space="preserve">เล่มข้อมูลการจัดทำปฏิทินผลผลิตสินค้าเกษตรรายเดือนระดับจังหวัด จังหวัดสงขลา  จำนวน 1 เล่ม
</t>
  </si>
  <si>
    <t>ชนิดสินค้าเพิ่มขึ้น เช่น สินค้า GI / เกษตรอัตลักษณ์/สินค้าเด่น</t>
  </si>
  <si>
    <t>1. สำนักงานเกษตรอำเภอ
2. สำนักงานปศุสัตว์อำเภอ
3. สำนักงานประมงอำเภอ</t>
  </si>
  <si>
    <t xml:space="preserve">1. สำนักงานเกษตรอำเภอ
2. สำนักงานปศุสัตว์อำเภอ
3. สำนักงานประมงอำเภอ
4. คณะทำงานขับเคลื่อนงานด้านการเกษตรระดับอำเภอ
</t>
  </si>
  <si>
    <t>1. สำนักงานเกษตรจังหวัด
2. สำนักงานปศุสัตว์จังหวัด
3. สำนักงานประมงจังหวัด
4. สำนักงานเกษตรและสหกรณ์จังหวัด</t>
  </si>
  <si>
    <t>1. ผู้ว่าราชการจังหวัด
2. สำนักงานเศรษฐกิจการเกษตร</t>
  </si>
  <si>
    <t>1. สำนักงานเกษตรอำเภอ/จังหวัด
2. สำนักงานปศุสัตว์อำเภอ/จังหวัด
3. สำนักงานประมงอำเภอ/จังหวัด
4. คณะทำงานขับเคลื่อนงานด้านการเกษตรระดับอำเภอ
5. คณะทำงาการขับเคลื่อนงานด้านการเกษตรจังหวัด</t>
  </si>
  <si>
    <t xml:space="preserve">ขาดข้อมูลในการคาดการณ์สถานการณ์การผลิตในปีถัดไป </t>
  </si>
  <si>
    <t>1. หน่วยงานระดับอำเภอ จัดทำข้อมูลในระบบ ส่งให้หน่วงานระดับจังหวัด ตรวจสอบ
2. สำนักงานเกษตรและสหกรณ์จังหวัด ดำเนินการรวบรวมข้อมูล ทั้ง 3 ด้าน และจัดทำเป็นรูปเล่ม และนำเรียนผู้ว่าราชการจังหวัด และคณะทำงานที่เกี่ยวข้องฯ เพื่อนำข้อมูลไปใช้ในการวางแผนต่อไป</t>
  </si>
  <si>
    <t>ข้อ 2 : จำนวนผู้รับบริการ
- อพก. 35 คน
- หน่วยงานในสังกัดกระทรวงเกษตรและสหกรณ์จังหวัดสงขลา 49 หน่วยงาน
- คณะทำงานขับเคลื่อนงานด้านการเกษตรระดับอำเภอ 16 คน</t>
  </si>
  <si>
    <t>1. สำนักงานเกษตรอำเภอ/สำนักงานปศุสัตว์อำเภอ/สำนักงานประมงอำเภอ ดำเนินการบันทึกข้อมูลในระบบ https://pcc.oae.go.th/login แล้วกดส่งข้อมูลให้ สำนักงานเกษตรจังหวัด/สำนักงานปศุสัตว์จังหวัด/สำนักงานประมงจังหวัด ตรวจสอบข้อมูล
2. หลังจากหน่วยงานทั้ง 3 ด้าน ระดับจังหวัด ดำเนินการตรวจสอบข้อมูลถูกต้องเรียบร้อยแล้ว กดส่งข้อมูลให้สำนักงานเกษตรและสหกรณ์จังหวัด เพื่อกดยืนยันการส่งข้อมูลให้ สำนักงานเศรษฐกิจการเกษตร ตรวจสอบข้อมูล
3. สำนักงานเศรษฐกิจการเกษตร ตรวจสอบความถูกต้องและแจ้งสำนักงานเกษตรและสหกรณ์จังหวัด
4. สำนักงานเกษตรและสหกรณ์จังหวัด นำเข้าที่ประชุม คณะกรรมการขับเคลื่อนงานด้านการเกษตรจังหวัดสงขลา และคณะทำงานอนุกรรมการพัฒนาด้านการเกษตรและสหกรณ์ระดับจังหวัด จังหวัดสงขลา
5. สำนักงานเกษตรและสหกรณ์จังหวัด จัดทำรูปเล่มเอกสาร และทำหนังสือนำเรียนผู้ว่าราชการจังหวัด เพื่อนำส่งเอกสารให้สำนักงานเศรษฐกิจการเกษตร</t>
  </si>
  <si>
    <t>1. แผนพัฒนาจังหวัดสงขลา (ด้านการเกษตร) 2. แผนพัฒนากลุ่มจังหวัดภาคใต้ฝั่งอ่าวไทย (ด้านการเกษตร) 3. แผนพัฒนาท้องถิ่นที่เกี่ยวข้อง (ด้านการเกษตร)</t>
  </si>
  <si>
    <t>หน่วยงานสังกัดกระทรวงเกษตรฯ ในระดับกรม</t>
  </si>
  <si>
    <t>เป็นข้อมูลสนับสนุนการทำแผนเกษตรรายสินค้า</t>
  </si>
  <si>
    <t>เป็นข้อมูลสนับสนุนการขับเคลื่อนการเกษตรเชิงพื้นที่</t>
  </si>
  <si>
    <t>1.กำหนดแนวทาง/มาตรการการแก้ไขปัญหาด้านการเกษตร 2. ขับเคลื่อนการดำเนินตามนโยบายด้านการเกษตรในระดับพื้นที่</t>
  </si>
  <si>
    <t>จัดพิธีวางพานพุ่มดอกไม้สดถวายราชสักการะ พระบาทสมเด็จพระบรมชนกาธิเบศร มหาภูมิพลอดุลยเดชมหาราช บรมนาถบพิต</t>
  </si>
  <si>
    <t>ส่วนราชการให้ความสำคัญกับการเข้าร่วมพิธี</t>
  </si>
  <si>
    <t>เป็นภารกิจที่ได้รับหมอบหมายจากกระทรวงเกษตรและสหกรณ์ เพื่อให้ดำเนินการจัดพิธีในส่วนภูมิภาคระดับจังหวัด</t>
  </si>
  <si>
    <t xml:space="preserve"> - เกษตรกรหรือผู้ยากจน
ได้รับการปลดเปลื้องหนี้สิน และไม่สูญเสียกรรมสิทธิ์
ในที่ดิน</t>
  </si>
  <si>
    <t>1. สำนักงานเกษตรอำเภอ
ตามภูมิลำเนาทะเบียนบ้านของผู้ขอความช่วยเหลือ
2. ธ.ก.ส. สาขา ตามภูมิลำเนาทะเบียนบ้านของผู้ขอความช่วยเหลือ</t>
  </si>
  <si>
    <t>สำนักงานเกษตรและสหกรณ์จังหวัด</t>
  </si>
  <si>
    <t>ติดตามเยี่ยมเยียนลูกหนี้กองทุนหมุนเวียนฯ</t>
  </si>
  <si>
    <t>1. สำนักงาน ธ.ก.ส.
2. สำนักงานเกษตรอำเภอ</t>
  </si>
  <si>
    <t>1. ส่งเอกสารและหลักฐานการขอกู้เงินกองทุนหมุนเวียนฯ ให้ ธ.ก.ส. วิเคราะห์คำขอกู้
2. การจัดประชุม อบก. ระดับอำเภอ (กรณีวงเงินกู้ยืมไม่เกิน 300,000 บาท)</t>
  </si>
  <si>
    <t>1. ระเบียบสำนักนายกรัฐมนตรี
ว่าด้วยการช่วยเหลือเกษตรกรและผู้ยากจน
2. ระเบียบสำนักนายกรัฐมนตรี 
ว่าด้วยกองทุนหมุนเวียนเพื่อการกู้ยืม
แก่เกษตรกรและผู้ยากจน
3. ระเบียบ ว่าด้วยการบริหารกองทุนหมุนเวียนเพื่อการกู้ยืมแก่เกษตรกรและ
ผู้ยากจน
4. ประกาศกระทรวงเกษตรและสหกรณ์ เรื่องหลักเกณฑ์การช่วยเหลือเกษตรกรและผู้ยากจนและแนวทางการติดตาม
การชำระหนี้
5.คำสั่งคณะกรรมการบริหารกองทุนหมุนเวียนเพื่อการกู้ยืมแก่เกษตรกรและ
ผู้ยากจน ที่ 2/2562 เรื่อง แต่งตั้งคณะอนุกรรมการบริหารกองทุนหมุนเวียนเพื่อการกู้ยืมแก่เกษตรกรและผู้ยากจน</t>
  </si>
  <si>
    <t>ตามคำสั่งคณะกรรมการบริหารกองทุนหมุนเวียนฯ ได้แต่งตั้งเกษตรและสหกรณ์จังหวัดสงขลา เป็นอนุกรรมการและเลขานุการ และเจ้าหน้าที่สำนักงานเกษตรและสหกรณ์จังหวัด เป็นอนุกรรมการและผู้ช่วยเลขานุการ อบก.ส่วนจังหวัด โดยมอบอำนาจให้มีหน้าที่ ดังนี้
1.พิจารณาช่วยเหลือเกษตรกรละผู้ยากจน ตามระเบียบฯ ดังนี้
-สอบข้อเท็จจริง ไกล่เกลี่ย และประนีประนอม บุคคลที่เกี่ยวข้องกับเกษตรกรและผู้ยากจนที่ได้รับความเดือดร้อน
-ให้ความช่วยเหลือในการไถ่ หรือไถ่ถอน ซื้อที่ดินคืน หรือซื้อที่ดินเช่า และแก้ไขปัญหาในการประกอบอาชีพของเกษตรกร
-ติดตามและรายงานผลการชำระหนี้ และส่งเสริมพัฒนาฟื้นฟูอาชีพให้เกษตรกรและผู้ยากจนที่เป็นลูกหนี้กองทุนหมุนเวียนฯ
2. พิจารณาอนุมัติคำขอกู้เงินกองทุนหมุนเวียนฯ
3. พิจารณาอนุมัติงดและลดดอกเบี้ยเงินกู้กรณีลูกหนี้กองทุนหมุนเวียนฯ ประสบภัยพิบัติ</t>
  </si>
  <si>
    <t>เกษตรกรหรือผู้ยากจน อาจสูญเสียกรรมสิทธิ์ในที่ดินซึ่งใช้ในการประกอบอาชีพหรือ
เป็นที่อยู่อาศัยมากขึ้น</t>
  </si>
  <si>
    <t>5/14</t>
  </si>
  <si>
    <t>3/14</t>
  </si>
  <si>
    <t>5/21</t>
  </si>
  <si>
    <t>5/28</t>
  </si>
  <si>
    <t>5/35</t>
  </si>
  <si>
    <t>กลุ่มเกษตรกรส่วนใหญ่ยังขาดเงินทุนหมุนเวียนในการประกอบอาชีพ และต้องการเพิ่มความสามารถในการแข่งขันของตลาด</t>
  </si>
  <si>
    <t>ไม่ได้ เนื่องจากการขอรับบริการองค์กรเกษตรกรต้องยื่นโครงการเสนอมายังสำนักงานเกษตรและสหกรณ์จังหวัด ในฐานะฝ่ายเลขานุการ คณะทำงานฯ ระดับจังหวัด เพื่อดำเนินการตรวจสอบข้อมูลประกอบการพิจารณาต่อคณะทำงานพิจารณากลั่นกรอง และติดตามผลการดำเนินโครงการที่ขอใช้เงินกองทุนสงเคราะห์เกษตรกร ระดับจังหวัด และรายงานผลการพิจารณา รวบรวมเอกสารให้กองทุนสงเคราะห์เกษตรกร ต่อไป</t>
  </si>
  <si>
    <t xml:space="preserve">สนง.เกษตรจังหวัด/สน.เกษตรอำเภอ/สนง.ปศุสัตว์จังหวัด/สนง.ปศุสัตว์อำเภอ/สนง.ประมงจังหวัด/สนง.ประมงอำเภอ/สนง.สหกรณ์จังหวัด/สนง.ตรวจบัญชีสหกรณ์จังหวัด/สนง.พาณิชย์จังหวัด/ประธานสภาเกษตรกรจังหวัด/หอการค้าจังหวัด/ธ.ก.ส.จังหวัด
</t>
  </si>
  <si>
    <t xml:space="preserve"> - ประชาสัมพันธ์ สร้างความรู้ ความเข้าใจ การเข้าถึงแหล่งเงินทุน
 - พิจารณากลั่นกรองรายละเอียดโครงการที่องค์กรเสนอ
 - ติดตามผลการดำเนินโครงการที่ได้รับอนุมัติ</t>
  </si>
  <si>
    <t>พ.ร.บ.กองทุนสงเคราะห์เกษตรกร พ.ศ. 2554</t>
  </si>
  <si>
    <t>การป้องกันและแก้ไขปัญหาภัยพิบัติด้านการเกษตรและให้ความช่วยเหลือผู้ประสบภัยพิบัติด้านการเกษตร</t>
  </si>
  <si>
    <t>การเฝ้าระวัง แจ้งเตือนและให้ความช่วยเหลือเกษตรกรผู้ประสบภัยด้านการเกษตรอย่างเป็นระบบ รวดเร็ว และมีประสิทธิภาพ</t>
  </si>
  <si>
    <t>ยังไม่มีข้อมูล</t>
  </si>
  <si>
    <t>ความรุนแรงของภัยพิบัติเพิ่มขึ้น</t>
  </si>
  <si>
    <t xml:space="preserve">1. สนง.เกษตรจังหวัด 2. สนง.ปศุสัตว์จังหวัด 3. สนง.ประมงจังหวัด           </t>
  </si>
  <si>
    <t>1. สนง.เกษตรจังหวัด 2. สนง.ปศุสัตว์จังหวัด 3. สนง.ประมงจังหวัด</t>
  </si>
  <si>
    <t>จำนวนเกษตรกรจำนวนพืช ปศุสัตว์ ประมง และจำนวนเงินที่ได้รับการช่วยเหลือ</t>
  </si>
  <si>
    <t>ระเบียบกระทรวงการคลังว่าด้วยเงินทดรองราชการเพื่อช่วยเหลือผู้ประสบภัยพิบัติกรณีฉุกเฉิน พ.ศ. 2568</t>
  </si>
  <si>
    <t>ผิดระเบียบฯ</t>
  </si>
  <si>
    <t>เพื่อให้บริการรับเรื่องร้องทุกข์ ช่วยเหลือ สนับสนุน และบริการด้านการเกษตร</t>
  </si>
  <si>
    <t>เกษตรกรและประชาชนผู้ได้รับผลกระทบด้านการเกษตรได้รับการแก้ไขปัญหาและเข้าถึงบริการภาครัฐอย่างสะดวก รวดเร็ว</t>
  </si>
  <si>
    <t>การบังคับใช้กฎหมาย และความซับซ้อนของปัญหา
 - สภาพเศรษฐกิจไม่ดี ราคาสินค้าเกษตรตกต่ำ</t>
  </si>
  <si>
    <t>ศูนย์ดำรงธรรมจังหวัด</t>
  </si>
  <si>
    <t>จำนวนเกษตรกรผู้ได้รับผลกระทบ</t>
  </si>
  <si>
    <t>ประชุม/โทรประสาน</t>
  </si>
  <si>
    <t>ข้อมูลโครงการอันเนื่องมาจากพระราชดำริในพื้นที่ เช่น โครงการพัฒาพื้นที่ลุ่มน้ำปากพนังอันเนื่องมาจากพระราชดำริ</t>
  </si>
  <si>
    <t>สำนักงานเกษตรอำเภอระโนด</t>
  </si>
  <si>
    <t>กองประสานงานโครงการพระราชดำริ</t>
  </si>
  <si>
    <t xml:space="preserve"> - สำนักงานเกษตรอำเภอระโนด 
- สำนักงานปศุสัตว์จังหวัด 
- สถานีพัฒนาที่ดินสงขลา
- ศูนย์เมล็ดพันธุ์ข้าว 
- สำนักงานตรวจบัญชีสหกรณ์สงขลา</t>
  </si>
  <si>
    <t>ส่งเสริมสนับสนุนกิจกรรม</t>
  </si>
  <si>
    <t xml:space="preserve">เล็กน้อย </t>
  </si>
  <si>
    <t>เพื่อรับแจ้งการประกอบธุรกิจทางการเกษตร และดำเนินการไกล่เกลี่ยกรณีเกิดข้อพิพาทตาม พรบ.ส่งเสริมและพัฒนาระบบเกษตรพันธสัญญา</t>
  </si>
  <si>
    <t>1/1</t>
  </si>
  <si>
    <t>2/1</t>
  </si>
  <si>
    <t>จำนวนบริษัทที่จดทะเบียนระเบบเกษตรพันธสัญญาในจังหวัดสงขลา มี จำนวน 1 บริษัท</t>
  </si>
  <si>
    <t>ไม่ได้ เนื่องจากการดำเนินการไกล่เกลี่ยนข้อพิพาทตาม พรบ. กำหนดให้แต่งตั้งคณะทำงานรวบรวมข้อเท็จจริง โดยมีเกษตรและสหกรณ์จังหวัดเป็นประธานคณะทำงาน เพื่อรวบรวมเอกสารข้อเท็จจริงต่างๆ เกี่ยวกับประเด็นข้อพิพาท เพื่อเข้าประชุมคณะกรรมการไกล่เกลี่ยข้อพิพาทประจำจังหวัด มี ผวจ.เป็นประธานคณะทำงาน และเกษตรและสหกรณ์จังหวัดเป็นเลขานุการ</t>
  </si>
  <si>
    <t>ผวจ./อัยการคุ้มครองสิทธิฯ/ผู้ทรงคุณวุฒิ/นายอำเภอ/สนง.พาณิชย์จังหวัด/สนง.สภาเกษตรกรจังหวัด</t>
  </si>
  <si>
    <t>เพื่อพิจารณาไกล่เกลี่ยข้อพิพาทระหว่างเกษตรกร บริษัทคู่สัญญาให้สามารถตกลงยอมความกันได้</t>
  </si>
  <si>
    <t>พรบ.ส่งเสริมและพัฒนาระบบเกษตรพันธสัญญา พ.ศ. 2560/ประกาศคณะกรรมการส่งเสริมและพัฒนาระบบเกษตรพันธสัญญา เรื่อง หลักเกณฑ์และวิธีการไกล่เกลี่ยข้อพิพาทและการจัดทำสัญญาประนีประนอมยอมความ</t>
  </si>
  <si>
    <t xml:space="preserve"> การจัดทำแผนพัฒนาการเกษตรและสหกรณ์ของจังหวัดมีวัตถุประสงค์เพื่อให้หน่วยงานและผู้ที่เกี่ยวข้องทุกภาคส่วนในพื้นที่ เพื่อใช้เป็นกรอบแนวทางในการพัฒนา
ภาคการเกษตรและสหกรณ์ของจังหวัดให้เป็นไปในทิศทางเดียวกัน สามารถแก้ปัญหา ตอบสนองความต้องการของเกษตรกรและประชาชนในพื้นที่ได้อย่างมีประสิทธิภาพ </t>
  </si>
  <si>
    <t>โครงการสินค้าเกษตรและบริการมูลค่าสูง 1 ท้องถิ่น 1 สินค้าเกษตรมูลค่าสูง
1. เพื่อพัฒนาคุณภาพและเพิ่มมูลค่าสินค้าเกษตร ตลอดจนบริการมูลค่าสูงในระดับพื้นที่ (ท้องถิ่น) โดยใช้นวัตกรรมและเทคโนโลยีเข้ามาช่วย
2. ยกระดับรายได้เกษตรกร เพิ่มขึ้น 3 เท่า ใน 4 ปี</t>
  </si>
  <si>
    <t>เพื่อตรวจติดตามการตรวจราชการตามแผนการตรวจราชการและการขับเคลื่อนแบบบูรณาการในระดับพื้นที่ของผู้ตรวจราชการกระทรวงเกษตรและสหกรณ์ประจำปี</t>
  </si>
  <si>
    <t xml:space="preserve"> - กองทุนสงเคราะห์เกษตรกร เพื่อเป็นทุนหมุนเวียน และใช้จ่ายช่วยเหลือหรือส่งเสริมองค์กรเกษตรกร หรือหน่วยงานของรัฐในเรื่องการส่งเสริมการผลิต การตรวจสอบมาตรฐานคุณภาพ การรักษาเสถียรภาพของราคาและการจำหน่าย หรือการดำเนินที่จำเป็นเร่งด่วน</t>
  </si>
  <si>
    <t xml:space="preserve"> - กองทุนหมุนเวียนเพื่อการกู้ยืมแก่เกษตรกรและผู้ยากจน
1. เพื่อไถ่ หรือไถ่ถอนที่ดินคืนจากการขายฝากหรือจำนอง เมื่อมีพฤติการณ์ว่าสิทธิหรือกรรมสิทธิ์ในที่ดินนั้นจะหลุดเป็นของเจ้าหนี้หรือบุคคลอื่นในที่สุด 
2. เพื่อชำระหนี้ตามสัญญากู้ยืมเงิน ซึ่งผู้กู้ยืมได้นำที่ดินหรือหนังสือแสดงสิทธิในที่ดินให้เจ้าหนี้ยึดถือไว้เป็นประกันก่อนหรือขณะทำสัญญากู้ยืมเงิน เมื่อมีพฤติการณ์ว่าสิทธิหรือกรรมสิทธิ์ในที่ดินนั้นจะหลุดเป็นของเจ้าหนี้หรือบุคคลอื่นในที่สุด 
3. เพื่อซื้อคืนที่ดินที่ได้สูญเสียสิทธิหรือกรรมสิทธิ์ไปเนื่องจากการขายฝาก จำนอง หรือการกู้ยืม 
4. เพื่อซื้อที่ดินตามสิทธิแห่งกฎหมายว่าด้วยการเช่าที่ดินเพื่อเกษตรกรรม 
5. เพื่อเป็นทุนในการประกอบอาชีพของผู้กู้ยืมให้มีรายได้สูงขึ้น</t>
  </si>
  <si>
    <t>รวบรวมและขับเคลื่อนการดำเนินงานโครงการอันเนื่องมาจากพระราชดำริของภาคเกษตรในจังหวัด</t>
  </si>
  <si>
    <t>1.ดำเนินการจัดทำข้อมูลสารสนเทศด้านการเกษตรและสหกรณ์ของจังหวัด
 : รวบรวม วิเคราะห์ และจัดเก็บข้อมูลด้านการเกษตรและสหกรณ์ของจังหวัดให้เป็นปัจจุบัน
2.เป็นศูนย์แม่ข่ายข้อมูล 
: ทำหน้าที่เป็นแม่ข่ายเชื่อมโยงข้อมูลภาพรวมด้านการเกษตรในระดับจังหวัดเข้ากับ กระทรวงเกษตรและสหกรณ์ 
3.ระบบเตือนภัยด้านการเกษตร
: เฝ้าระวังและแจ้งเตือนภัยล่วงหน้า เช่น การระบาดของศัตรูพืชและสัตว์ หรือสถานการณ์ภัยพิบัติที่มีผลกระทบต่อสินค้าเกษตร
4.ปฏิบัติงานอื่นตามที่ได้รับมอบหมาย</t>
  </si>
  <si>
    <t xml:space="preserve"> - การขับเคลื่อนงานด้านการเกษตรด้วยกลไกคณะอนุกรรมการพัฒนาการเกษตรและสหกรณ์จังหวัด มีวัตถุประสงค์/อำนาจหน้าที่ ดังนี้
1. กำหนดยุทธศาสตร์ แผนงาน โครงการกิจกรรมพัฒนาการเกษตรและสหกรณ์ของจังหวัด ให้สอดคล้องกับนโยบาย (Agenda) และแนวทางการดำเนินงานการพัฒนาการเกษตรของกระทรวงเกษตรและสหกรณ์ เพื่อขับเคลื่อนภาคการเกษตรของประเทศไทยให้เป็นไปตามนโยบายของรัฐบาล
2. ทำหน้าที่เป็นกลไกในการกำกับ ดูแล ขับเคลื่อนการดำเนินงานตามนโยบายและแนวทางการพัฒนาการเกษตรของกระทรวงเกษตรและสหกรณ์ รวมทั้งแผนพัฒนาจังหวัดนั้น ๆ
3. ประสานงานแก้ไขปัญหาด้านการเกษตรและสหกรณ์ในจังหวัด (Area-based) กับหน่วยงานรัฐและเอกชนที่เกี่ยวข้อง
4. ติดตามและรายงานผลการดำเนินงานโครงการตามนโยบายที่สำคัญด้านการเกษตรและสหกรณ์ในจังหวัด
5. สื่อสาร ประชาสัมพันธ์ข้อมูลข่าวสารด้านการเกษตรและสหกรณ์ เพื่อสร้างความเข้าใจที่ถูกต้องเกี่ยวกับข้อสั่งการต่าง ๆ ที่เป็นประโยชน์ต่อเกษตรกรและผู้มีส่วนได้ส่วนเสีย
6. แต่งตั้งคณะทำงาน และอื่น ๆ ที่เกี่ยวข้องตามความจำเป็นและเหมาะสม
7. ปฏิบัติงานอื่น ๆ ตามที่กระทรวงเกษตรและสหกรณ์ คณะกรรมการนโยบายและพัฒนาการเกษตรและสหกรณ์ มอบหมาย
 - การขับเคลื่อนงานด้านการเกษตรด้วยกลไกคณะกรรมการขับเคลื่อนงานด้านการเกษตรระดับจังหวัด และคณะทำงานขับเคลื่อนงานด้านการเกษตรระดับอำเภอ มีวัตถุประสงค์/อำนาจหน้าที่ ดังนี้
1.  ศึกษา วิเคราะห์ ทิศทางการพัฒนาการเกษตรและสหกรณ์ของจังหวัดที่เชื่อมโยงทิศทางการพัฒนาระดับประเทศ ภาค และกลุ่มจังหวัด เพื่อจัดทำแผนพัฒนาการเกษตรและสหกรณ์ของจังหวัด และแผนปฏิบัติประจำปี เสนอคณะอนุกรรมการพัฒนาการเกษตรและสหกรณ์ระดับจังหวัดพิจารณา
2.  วิเคราะห์ จัดทำแนวทาง และสนับสนุนการขับเคลื่อนนโยบาย/โครงการสำคัญของกระทรวงเกษตรและสหกรณ์ในระดับจังหวัด
3. รวบรวมและจัดทำฐานข้อมูลด้านการเกษตรและสหกรณ์ของจังหวัด รวมทั้งวิเคราะห์สถานการณ์ปริมาณและราคาสินค้าเกษตรของจังหวัด
4. ติดตามปัญหาภาคการเกษตรและสหกรณ์ของจังหวัด เสนอแนวทางป้องกันและเตรียมการแก้ไขปัญหาและสนับสนุนการแก้ไขปัญหาภาคการเกษตรของจังหวัด เพื่อบรรเทาเหตุและดำเนินการช่วยเหลือ
5. บูรณาการ บริหารจัดการแผนงาน โครงการ งบประมาณ และทรัพยากรของส่วนราชการในสังกัดกระทรวงที่อยู่ในจังหวัด เพื่อสนับสนุนการปฏิบัติงานของส่วนราชการในสังกัดกระทรวงเกษตรและสหกรณ์และสร้างความร่วมมือกับภาคส่วนอื่นที่เกี่ยวข้อง
6. รายงานผลการดำเนินงาน ปัญหาและอุปสรรคในการปฏิบัติงานต่อคณะอนุกรรมการพัฒนาการเกษตรและสหกรณ์ระดับจังหวัด
</t>
  </si>
  <si>
    <t>1) เพื่อส่งเสริมการบริโภค และการใช้วัตถุดิบจากสินค้า Q ที่มีความปลอดภัยตามมาตรฐานสินค้าเกษตร
2) เพื่อสร้างโอกาสให้ผู้ผลิตที่รับรองตนเองว่าผลผลิตปลอดภัย เข้าสู่ร้านอาหาร และได้รับการยอมรับจากผู้บริโภค และสร้างแรงจูงใจให้เกษตรกรหรือผู้ผลิต ผลิตสินค้าที่มีความปลอดภัย ได้มาตรฐานเพิ่มมากขึ้น 
3) เพื่อเพิ่มช่องทางการจำหน่ายสินค้าที่มีความปลอดภัย และสร้างความตระหนักให้ผู้บริโภค ได้เลือกซื้อและบริโภคสินค้าเกษตรและอาหารที่มีความปลอดภัย และถูกสุขลักษณะ</t>
  </si>
  <si>
    <t>1.ขับเคลื่อนการดำเนินงาน เพื่อนำไปสู่การสนับสนุน ส่งเสริม ผลักดัน รวมกับหน่วยงานภาคีที่เกี่ยวข้อง รวมทั้งการพัฒนาศักยภาพตามความต้องการที่แท้จริง 
2. แผนพัฒนารายสินค้า จำนวน 11 สินค้า
3.ข้อมูลสินค้าเกษตรและบริการมูลค่าสูงของจังหวัดบันทึกลงระบบ https://500tb.moac.go.th/ ได้ครบถ้วน</t>
  </si>
  <si>
    <t xml:space="preserve">ผลการดำเนินงานโครงการตรวจติดตามการตรวจราชการตามแผนการตรวจราชการและการขับเคลื่อนแบบบูรณาการในระดับพื้นที่ของผู้ตรวจราชการกระทรวงเกษตรและสหกรณ์ประจำปี </t>
  </si>
  <si>
    <t>1.ดำเนินการจัดทำข้อมูลสารสนเทศด้านการเกษตรและสหกรณ์ของจังหวัด : รวบรวม วิเคราะห์ และจัดเก็บข้อมูลด้านการเกษตรและสหกรณ์ของจังหวัดให้เป็นปัจจุบัน
2.เป็นศูนย์แม่ข่ายข้อมูล : ทำหน้าที่เป็นแม่ข่ายเชื่อมโยงข้อมูลภาพรวมด้านการเกษตรในระดับจังหวัดเข้ากับกระทรวงเกษตรและสหกรณ์ 
3.ระบบเตือนภัยด้านการเกษตร : เฝ้าระวังและแจ้งเตือนภัยล่วงหน้า เช่น การระบาดของศัตรูพืชและสัตว์ หรือสถานการณ์ภัยพิบัติที่มีผลกระทบต่อสินค้าเกษตร
4.ปฏิบัติงานอื่นตามที่ได้รับมอบหมาย</t>
  </si>
  <si>
    <t>การบริหารจัดการสินค้าที่สำคัญภายในจังหวัดได้ จำนวน  22 ชนิดสินค้า (ข้าวนาปี ยางพารา ปาล์มน้ำมัน
พริกเขียวมัน ฟักทอง มะพร้าวน้ำหอม แตงโมเนื้อ มะม่วงเบา
มังคุด เงาะ ทุเรียน ลองกอง ส้มจุกจะนะ ส้มโอหอมควนลัง 
ไข่ไก่ ไข่เป็ด โคเนื้อ แพะเนื้อ สุกร  ไข่ครอบ กุ้งขาวแวนนาไม
ปลากะพงขาว)</t>
  </si>
  <si>
    <t xml:space="preserve">ในปี 2570 โครงการฯ มีเป้าหมายมุ่งเน้นต่อยอดในกลุ่มเดิม </t>
  </si>
  <si>
    <t xml:space="preserve"> - ประชาชนทั่วไปหรือเกษตรกรที่ประสบปัญหาเกี่ยวกับที่ดินทำกิน และต้องการความช่วยเหลือได้รับข่าวสารจากการประชาสัมพันธ์เกี่ยวกับกองทุนหมุนเวียนฯ มากยิ่งขึ้น
 - สภาพเศรษฐกิจไม่ดี ราคาสินค้าเกษตรตกต่ำ</t>
  </si>
  <si>
    <t>ส่วนราชการในสังกัดกระทรวงเกษตรและสหกรณ์ในจังหวัด และส่วนราชการอื่น ๆ ภายในจังหวัด</t>
  </si>
  <si>
    <t>1.หน่วยงานในสังกัดกระทรวงเกษตรและสหกรณ์
2.ผู้บริหารกระทรวงเกษตรและสหกรณ์ในการลงพื้นที่ตรวจราชการ</t>
  </si>
  <si>
    <t xml:space="preserve">กลไกการขับเคลื่อนงานด้านการเกษตร ประกอบด้วย 3 คณะ ดังนี้ 
1.คณะอนุกรรมการพัฒนาการเกษตรและสหกรณ์ระดับจังหวัด
2.คณะกรรมการขับเคลื่อนงานด้านการเกษตรระดับจังหวัด 
3.คณะทำงานขับเคลื่อนงานด้านการเกษตรระดับอำเภอ </t>
  </si>
  <si>
    <t>ลดลง</t>
  </si>
  <si>
    <t>งบประมาณแต่ละหน่วยงานลดลง ทำให้การตรวจราชการฯ ลดลง</t>
  </si>
  <si>
    <t>ทุกหน่วยในสังกัดกรทะรวงเกษตร 52 หน่วย/หน่วยรัฐวิสหกิจ 2 หน่วย/หน่วยกระทรวงอื่น ๆ ในจังหวัด/ท้องถิ่น/อบจ. ฯลฯ</t>
  </si>
  <si>
    <t>1. สำนักงานเกษตรและสหกรณ์จังหวัด
(กรณีวงเงินกู้เกิน 300,000 บาท แต่ไม่เกิน 2,500,000 บาท)
2. สำนักงานเกษตรอำเภอ 
(กรณีวงเงินกู้ไม่เกิน 300,000 บาท)</t>
  </si>
  <si>
    <t>ตรวจสอบหลักเกณฑ์เบื้องต้นของผู้ขอกู้เงินกองทุนหมุนเวียนฯ เป็นไปตามระเบียบว่าด้วยการบริหารกองทุนหมุนเวียนเพื่อการกู้ยืมแก่เกษตรกรและผู้ยากจน และประกาศกระทรวงเกษตรและสหกรณ์ เรื่อง หลักเกณฑ์การช่วยเหลือเกษตรกรและผู้ยากจนและแนวทางการติดตามการชำระหนี้</t>
  </si>
  <si>
    <t>ได้ในกรณีที่ทุกหน่วยงานในจังหวัดสงขลา /หน่วยงานกรม/กระทรวงอื่นๆในจังหวัดสงขลานำไปเผยแพร่ประชาสัมพันธ์ต่อ</t>
  </si>
  <si>
    <t>ชุดข้อมูลสารสนเทศด้านการเกษตรและสหกรณ์ที่เป็นปัจจุบัน</t>
  </si>
  <si>
    <t>ได้บางส่วน แต่ในภาพรวมของกระทรวงเกษตรและสหกรณ์ต้องเป็นหน่วยงานผู้แทนกระทรวงเกษตรและสหกรณ์</t>
  </si>
  <si>
    <t>1) สำนักงานเกษตรจังหวัด
2) สำนักงานประมงจังหวัด
3) สำนักงานปศุสัตว์จังหวัด
4) สำนักงานวิจัยและพัฒนาการเกษตรเขตที่ 8
5) ศูนย์วิจัยและตรวจสอบคุณภาพสินค้าประมง
6) ศูนย์วิจัยและพัฒนาคุณภาพสัตว์น้ำสงขลา
7) ศูนย์เมล็ดพันธุ์ข้าวปัตตานี
8) สำนักงานสาธารณสุขจังหวัดสงขลา</t>
  </si>
  <si>
    <t>1) สำนักงานเกษตรจังหวัด
2) สำนักงานประมงจังหวัด
3) สำนักงานปศุสัตว์จังหวัด
4) สำนักงานวิจัยและพัฒนาการเกษตรเขตที่ 8
5) ศูนย์วิจัยและตรวจสอบคุณภาพสินค้าประมง
6) ศูนย์วิจัยและพัฒนาคุณภาพสัตว์น้ำสงขลา
7) ศูนย์เมล็ดพันธุ์ข้าวปัตตานี</t>
  </si>
  <si>
    <t>1. คณะทำงานจัดทำแผนพัฒนาการเกษตรและสหกรณ์จังหวัด
2. ร่วมแสดงความคิดเห็น/ให้ข้อเสนอแนะในเวทีประชาคม /การประชุมเชิงปฏิบัติการการจัดทำแผนพัฒนาการเกษตรและสหกรณ์ของจังหวัด</t>
  </si>
  <si>
    <t>1) สำนักงานมาตรฐานสินค้าเกษตรและอาหารแห่งชาติ
2) หน่วยงานที่เกี่ยวข้อง
3) สถานประกอบการที่เข้าร่วมโครงการ</t>
  </si>
  <si>
    <t>1) ออกป้ายรับรองร้านอาหารเลือกใช้วัตถุดิบปลอดภัย และยกระดับเป็นร้านอาหาร Q พรีเมี่ยม จากร้านอาหารที่เข้าร่วมโครงการในระดับจังหวัดมากกว่า 1 ปี และเลือกใช้สินค้า Q มากกว่า 10 ชนิดขึ้นไป
2) เผยแพร่ประชาสัมพันธ์แหล่งผลิตและแปรรูปอาหารปลอดภัยในจังหวัด
3) สร้างความเชื่อมั่นให้ผู้บริโภค</t>
  </si>
  <si>
    <t>หน่วยงานที่เกี่ยวข้อง จำนวน 8 หน่วยงาน ตาม คำสั่งจังหวัดสงขลาที่ 6664/2566 เรื่องแต่งตั้งคณะทำงานบูรณาการการดำเนินงานโครงการที่เกี่ยวข้องกับมาตรฐานและความปลอดภัยของสินค้าเกษตร จังหวัดสงขลา</t>
  </si>
  <si>
    <t>1) ร่วมบูรณาการ ประชาสัมพันธ์ และรับสมัครร้านอาหารที่ประสงค์เข้าร่วมโครงการฯ 
2) ร่วมลงพื้นที่ตรวจประเมินและให้การรับรอง
3) ร่วมมอบป้ายรับรองร้านอาหารเลือกใช้วัตถุดิบปลอดภัย</t>
  </si>
  <si>
    <t>ชุดข้อมูลบริหารจัดการสินค้าเกษตรที่สำคัญจังหวัดสงขลา</t>
  </si>
  <si>
    <t>หน่วยงานที่เกี่ยวข้องในระดับจังหวัด 15 หน่วยงาน ตามคำสั่งคณะกรรมการส่งเสริมปราชญ์เกษตรของแผ่นดินที่ 1/2563 เรื่อง แต่งตั้งคณะทำงานสรรหาปราชญ์เกษตรของแผ่นดินระดับจังหวัดและกรุงเทพมหานคร และระดับเขต</t>
  </si>
  <si>
    <t>1) จัดทำแบบสรุปผลงานตามหลักเกณฑ์ที่กำหนดเสนอคณะทำงานพิจารณาคัดเลือกบุคคลแต่ละสาขาให้เหลือสาขาละ 1 รายในระดับจังหวัดให้แล้วเสร็จภายใน 31 สิงหาคม ของทุกปี
2) ส่งผลการพิจารณาระดับจังหวัดให้ กนท.ทราบ</t>
  </si>
  <si>
    <t>1.พัฒนาแอพพลิเคชั่น
2.พัฒนาเครื่องมือต่าง ๆ
3.พัฒนาบุคลากรให้รอบรับเทคโนโลยีต่าง ๆ</t>
  </si>
  <si>
    <t>ปรับปรุงให้ข้อมูลมีความถูกต้อง และเป็นปัจจุบัน</t>
  </si>
  <si>
    <t>การเผยแพร่ข้อมูลผ่านเว็บไซต์ช่วยให้ผู้รับบริการ (เกษตรกร/ภาคีเครือข่าย แลถภาคส่วนที่เกี่ยวข้อง) เข้าถึงข้อมูลได้ตลอด 24 ชั่วโมงจากทุกที่ และช่วยสร้างความน่าเชื่อถือให้กับสำนักงานเกษตรและสหกรณ์จังหวัดได้อย่างมีประสิทธิภาพเกิดความรวดเร็วในการสื่อสาร ประหยัดงบประมาณจากการจัดประชุมออนไลน์ เพิ่มความสามารถ/สะดวกรวดเร็วในการเข้าถึงแผนพัฒนาการเกษตรและสหกรณ์ 
 - เข้าถึงได้ตลอดเวลา: ผู้ใช้งานสามารถเปิดดูข้อมูล ข่าวสาร หรือบริการได้ตลอด 24 ชั่วโมง โดยไม่มีวันหยุดราชการ หรือนอกเวลาทำการ
 - เป็นศูนย์กลางข้อมูล: ช่วยรวบรวมเนื้อหา รายละเอียดสินค้า หรือบทความไว้อย่างเป็นระบบในที่เดียว ทำให้ค้นหาและจัดการได้ง่าย
 - สร้างความน่าเชื่อถือ: ช่วยเสริมภาพลักษณ์ความทันสมัยและความเป็นมืออาชีพให้กับสำนักงานเกษตรและสหกรณ์จังหวัด
 - เพิ่มการมองเห็นผ่าน Google: ข้อมูลบนเว็บไซต์สามารถถูกค้นพบได้ง่ายผ่านเครื่องมือค้นหา ช่วยขยายฐานกลุ่มเป้าหมายในวงกว้าง
 - ประหยัดงบประมาณ : ลดค่าใช้จ่ายในการพิมพ์เอกสารหรือโฆษณาประชาสัมพันธ์ผ่านสื่อรูปแบบเดิม</t>
  </si>
  <si>
    <t>1. เกษตรกรกลุ่มเป้าหมายมีการผลิตวัตถุดิบสมุนไพรที่มีคุณภาพได้มาตรฐาน
2. จำนวนพื้นที่เพาะปลูกสมุนไพรที่ได้มาตรฐาน GAP พืชสมุนไพร เพิ่มขึ้น
3. เกษตรกรกลุ่มเป้าหมายสามารถพัฒนาคุณภาพผลผลิตให้ได้มาตรฐาน และเพิ่มมูลค่าของผลผลิตได้
4. เกษตรกรกลุ่มเป้าหมายมีรายได้เพิ่มขึ้นจากการผลิตพืชสมุนไพรที่มีคุณภาพ ส่งผลให้เกิดความมั่นคงด้านเศรษฐกิจ
5. ได้ข้อมูลสมุนไพรในพื้นที่ เพื่อจัดทำฐานข้อมูลสมุนไพรของกระทรวงเกษตรและสหกรณ์</t>
  </si>
  <si>
    <t>30 ราย</t>
  </si>
  <si>
    <t>ยุทธศาสตร์ชาติ ระยะ 20 ปี (พ.ศ.2561-2568) ประเด็นยุทธศาสตร์การเกษตรสร้างมูลค่า เกี่ยวข้องในเรื่องเกษตรชีวภาพ</t>
  </si>
  <si>
    <t>ไม่ได้</t>
  </si>
  <si>
    <t>ศูนย์วิจัยและพัฒนาการเกษตรสงขลา</t>
  </si>
  <si>
    <t>เกษตรกรผู้ผลิตพืชสมุนไพร</t>
  </si>
  <si>
    <t>กนท.สป.กษ</t>
  </si>
  <si>
    <t xml:space="preserve"> - จำนวนเกษตรกรผู้ผลิตพืชสมุนไพรพิ่มขึ้น
- ฐานข้อมูลผู้ผลิตสมุนไพร</t>
  </si>
  <si>
    <t xml:space="preserve"> - ประสานข้อมูล
 - เชิญทาง ศวพ. เป็นวิทยากร</t>
  </si>
  <si>
    <t>https://bioherb.moac.go.th/</t>
  </si>
  <si>
    <t>บันทึกข้อมูลเกษตรกรผู้เข้าร่วมโครงการฯ</t>
  </si>
  <si>
    <t>มีฐานข้อมูลสมุนไพรในพื้นที่</t>
  </si>
  <si>
    <t>โครงการส่งเสริมและพัฒนาสินค้าเกษตรชีวภาพ (สมุนไพร)
1. เพื่อพัฒนาศักยภาพเกษตรกรและเจ้าหน้าที่ในการพัฒนาการผลิตสมุนไพรเพื่อขับเคลื่อนเมืองสมุนไพร ภายใต้แผนปฏิบัติการด้านสมุนไพรแห่งชาติ ฉบับที่ 2 (พ.ศ. 2566 - 2570)
2. เพื่อส่งเสริมและพัฒนากลุ่มเกษตรกร วิสาหกิจชุมชนในพื้นที่ ให้ผลิตพืชสมุนไพรที่มีคุณภาพและมาตรฐาน GAP พืชสมุนไพร หรือเกษตรอินทรีย์
3. เพื่อสร้างและขยายเครือข่ายการผลิตพืชสมุนไพรในพื้นที่จังหวัด
4. เพื่อสนับสนุนข้อมูลสมุนไพรของจังหวัด ในระบบฐานข้อมูลสมุนไพรของกระทรวงเกษตรและสหกรณ์</t>
  </si>
  <si>
    <t>เพื่อขอรับการจัดสรรงบประมาณจากแหล่งงบประมาณต่าง ๆ เช่น งบพัฒนาจังหวัด/งบพัฒนากลุ่มจังหวัด</t>
  </si>
  <si>
    <t>1 ครั้ง</t>
  </si>
  <si>
    <t>การขอสนับสนุนงบประมาณมีโอกาสเพิ่มจำนวนครั้งขึ้น เนื่องจากปัจจุบันมีการขอรับสนันสนุนงบประมาณจากแหล่งงบประมาณต่างๆ มากเพิ่มมากขึ้น</t>
  </si>
  <si>
    <t>แผนงาน/โครงการตามความต้องการของพื้นที่ ของหน่วยงานสังกัดกระทรวงเกษตรและสหกรณ์ในจังหวัด (ในภาพรวมกระทรวงเกษตรฯ)</t>
  </si>
  <si>
    <t>หน่วยงานสังกัดกระทรวงเกษตรฯ ในจังหวัด</t>
  </si>
  <si>
    <t>แผนงาน/โครงการ ของหน่วยงานสังกัดกระทรวงเกษตรฯ ในจังหวัด</t>
  </si>
  <si>
    <t>หน่วยงานสังกัดกระทรวงเกษตรฯ ในพื้นที่</t>
  </si>
  <si>
    <t>1. สำนักงานจังหวัด                                                          2. หน่วยงานนอกสังกัดที่เกี่ยวข้อง</t>
  </si>
  <si>
    <t>แผนงาน/โครงการ</t>
  </si>
  <si>
    <t>เพื่อขอรับการสนับสนุนงบประมาณในการพัฒนาและแก้ไขปัญหาการเกษตรและสหกรณ์ในพื้นที่ี่</t>
  </si>
  <si>
    <t>ส่งผลให้ไม่เกิด/ขาดโอกาศในการแก้ปัญหา หรือการพัฒนาการเกษตรและสหกรณ์ตามความต้องการของพื้นที่</t>
  </si>
  <si>
    <t>การบันทึกและรวบรวมข้อมูล</t>
  </si>
  <si>
    <t>การกำหนดให้หน่วยงานสังกัดกระทรวงเกษตรและสหกรณ์ในจังหวัดต้องจัดตั้งคำของบประมาณผ่าน สนง.กษ.จังหวัด</t>
  </si>
  <si>
    <t>ควรจัดอบรมเจ้าหน้าที่ประสานงานโครงการภายในไตรมาส 1 เพื่อให้การดำเนินงานโครงการมีประสิทธิภาพมากขึ้น (ไม่ล่าช้า)</t>
  </si>
  <si>
    <t>รายไตรมาส 4 ครั้ง/50 หน่วย, รายเดือน 10 เดือน/50หน่วย</t>
  </si>
  <si>
    <t>รายไตรมาส 4 ครั้ง/50หน่วย รายเดือน 10 เดือน/50หน่วย</t>
  </si>
  <si>
    <t xml:space="preserve"> 1 ครั้ง/50หน่วย</t>
  </si>
  <si>
    <t>หน่วยงานเท่าเดิม</t>
  </si>
  <si>
    <t xml:space="preserve"> 1. รายงานรายเดือน 1 ครั้ง/เดือน/49 หน่วยงาน                            2. รายงานไตรมาส 4 ครั้ง/ปี/49 หน่วยงาน</t>
  </si>
  <si>
    <t>สนง.กษ.สข./หน่วยงานสังกัดกระทรวงเกษตรฯ ในจังหวัด</t>
  </si>
  <si>
    <t>หน่วยงานสังกัดกระทรวงเกษตรและสหกรณ์ในจังหวัด</t>
  </si>
  <si>
    <t>แผนปฏิบัติการด้านการเกษตรและสหกรณ์ของจังหวัดประจำปีงบประมาณ</t>
  </si>
  <si>
    <t>1. รายงานความก้าวหน้าผลการดำเนินงานตามแผนปฏิบัติการฯ รายไตรมาส                              2. รายงานความก้าวหน้าผลการดำเนินงานตามแผนปฏิบัติการฯ รายเดือน</t>
  </si>
  <si>
    <t xml:space="preserve">1. ประสานข้อมูลหน่วยงานในสังกัดกระทรวงเกษตรฯ    </t>
  </si>
  <si>
    <t>1. ประสานข้อมูลจากหน่วยงานในสังกัดกระทรวงเกษตรฯ                  2. ประสาน บูรณาการ ติดตามการดำเนินงานตามแผนปฏิบัติการฯ ผ่านคณะอนุกรรมการพัฒนาการเกษตรและสหกรณ์ระดับจังหวัด และคณะกรรมการขับเคลื่อนงานด้านการเกษตรระดับจังหวัด</t>
  </si>
  <si>
    <t>1. คณะกรรมการขับเคลื่อนงานด้านการเกษตรระดับจังหวัด                2. คณะอนุกรรมการพัฒนาการเกษตรและสหกรณ์ระดับจังหวัด           3. เวทีการจัดทำ/ประชุมเชิงปฏิบัติการจัดทำแผนพัฒนาการเกษตรและสหกรณ์ของจังหวัด</t>
  </si>
  <si>
    <t>1. แหล่งค้นหาข้อมูลทีเกี่ยวข้องกับแผนงาน/โครงการ และข้อมูลอื่น ๆ           ที่เกี่ยวข้อง</t>
  </si>
  <si>
    <t xml:space="preserve">  การรายงานรายไตรมาส/รายเดือน ตามแผนปฏิบัติการด้านการเกษตรและสหกรณ์ของจังหวัด ส่วนราชการในสังกัดกระทรวงเกษตรและสหกรณ์</t>
  </si>
  <si>
    <t>แผนปฏิบัติการด้านการเกษตรและสหกรณ์ของทุกหน่วยงานสังกัดกระทรวงเกษตรและสหกรณ์ในจังหวัดสงขลา</t>
  </si>
  <si>
    <t>รายงานความก้าวหน้าผลการดำเนินงานตามแผนปฏิบัติการฯ รายไตรมาส/รายเดือน</t>
  </si>
  <si>
    <t xml:space="preserve"> แผนปฏิบัติการฯ จำนวน 1 ครั้ง/แผน/49 หน่วยงาน</t>
  </si>
  <si>
    <t>1.เพื่อมีแผนปฏิบัติการด้านการเกษตรและสหกรณ์ของจังหวัด ให้หน่วยงานในสังกัดใช้เป็นข้อมูลในการประสาน บูรณาการขับเคลื่อนการพัฒนาด้านการเกษตรและสหกรณ์ของจังหวัด     2. เพื่อให้ผู้บริหารใช้เป็นเครื่องมือ     ในการติดตามความก้าวหน้าการขับเคลื่อนการพัฒนาด้านการเกษตรและสหกรณ์ของจังหวัดตามแผนปฏิบัติการฯ</t>
  </si>
  <si>
    <t>1.ขาดข้อมูลแผนปฏิบัติการด้านการเกษตรและสหกรณ์ของจังหวัด ทำให้ไม่ทราบแผนงาน/โครงการด้านการเกษตรและสหกรณ์ของจังหวัด ทำให้ยากต่อการประสาน บูรณาการแก้ปัญหา และพัฒนาด้านการเกษตรและสหกรณ์ของจังหวัด     2. ผู้บริหารขาดเครื่องมือในการติดตามผลการปฏิบัติงานด้านการเกษตรและสหกรณ์ของหน่วยงานสังกัดกระทรวงเกษตรและสหกรณ์ในจังหวัด รวมถึงขาดข้อมูลของพื้นที่ในการประกอบการตัดสินใจเมื่อมีปัญหาอุปสรรคในการดำเนินแผนงาน/โครงการ</t>
  </si>
  <si>
    <t xml:space="preserve">1. เพื่อทราบความก้าวหน้าผลการดำเนินงานตามแผนปฏิบัติการด้านการเกษตรและสหกรณ์ของจังหวัดรายเดือน/รายไตรมาส เพื่อใช้เป็นข้อมูลสำหรับ้ผู้บริหารในการตัดสินใจ และขับเคลื่อนการพัฒนาด้านการเกษตรและสหกรณ์ของจังหวัดอย่างมีประสิทธิ </t>
  </si>
  <si>
    <t xml:space="preserve"> แผนปฏิบัติการด้านการเกษตรและสหกรณ์ของจังหวัด ประจำปีงบประมาณ </t>
  </si>
  <si>
    <t>รายงานความก้าวหน้าผลการดำเนินงานตามแผนปฏิบัติการฯ รายเดือน/รายไตรมาส</t>
  </si>
  <si>
    <t>ระบบการจัดทำแผนปฏิบัติการฯ ที่หน่วยงานสังกัดกระทรวงเกษตรและสหกรณ์ในจังหวัดสามารถเข้าถึงและบันทึกข้อมูล/ปรับปรุงข้อมูลได้เอง โดย สนง.กษ. เป็นผู้ดูแลประมวลผลจัดทำแผนดังกล่าว</t>
  </si>
  <si>
    <t>ระบบการรายงานผลการดำนินงานตามแผนปฏิบัติการฯ ที่หน่วยงานสังกัดกระทรวงเกษตรและสหกรณ์ในจังหวัดสามารถเข้าถึงและบันทึกข้อมูลได้เอง โดย สนง.กษ. เป็นผู้ดูแลติดตาม ประมวลผลรายงานเสนอผู้บริหาร</t>
  </si>
  <si>
    <t>ปรับปรุงระบบบันทึกข้อมูลรายงานผลความก้าวหน้าตามแผนปฏิบัติการฯ ให้หน่วยงานสังกัดในจังหวัดสามารถบันทึก/ปรับปรุงข้อมูลได้</t>
  </si>
  <si>
    <t>ปรับปรุงระบบบันทึกข้อมูลแผนปฏิบัติการฯ ให้หน่วยงานสังกัดในจังหวัดสามารถบันทึก/ปรับปรุงข้อมูลได้</t>
  </si>
  <si>
    <r>
      <t>8.1 โครงการตรวจรับรองร้านอาหารวัตถุดิบปลอดภัยเลือกใช้สินค้า</t>
    </r>
    <r>
      <rPr>
        <sz val="16"/>
        <color theme="1"/>
        <rFont val="TH SarabunIT๙"/>
        <family val="2"/>
      </rPr>
      <t xml:space="preserve"> Q (Q restaurant)</t>
    </r>
  </si>
  <si>
    <t>1. ทำให้ไม่ทราบปัญหา และความก้าวหน้าผลการดำเนินงานตามแผนปฏิบัติการด้านการเกษตรและสหกรณ์ของจังหวัด การดำเนินแผนงาน/โครงการของหน่วยงานในสังกัดกระทรวงเกษตรฯ เป็นไปอย่างมีประสิทธิภาพ สำเร็จตามวัตถุประสงค์และเป้าหมายที่กำหนดหรือไม่                                                   2. ผู้บริหารขาดข้อมูล เครื่องมือในการติดตาม แผนงาน/โครงการ รวมถึงตัดสินใจแก้ปัญหาอุปสรรคการดำเนินแผนงาน/โครงการให้สำเร็จตามวัตถุประสงค์และเป้าหมาย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</si>
</sst>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2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u/>
      <sz val="11"/>
      <color theme="10"/>
      <name val="Tahoma"/>
      <family val="2"/>
      <scheme val="minor"/>
    </font>
    <font>
      <u/>
      <sz val="16"/>
      <color theme="10"/>
      <name val="TH SarabunPSK"/>
      <family val="2"/>
    </font>
    <font>
      <b/>
      <sz val="20"/>
      <color theme="1"/>
      <name val="TH SarabunPSK"/>
      <family val="2"/>
    </font>
    <font>
      <sz val="14"/>
      <color theme="1"/>
      <name val="Cordia New"/>
      <family val="2"/>
    </font>
    <font>
      <b/>
      <sz val="16"/>
      <color theme="1"/>
      <name val="Times New Roman"/>
      <family val="1"/>
    </font>
    <font>
      <sz val="16"/>
      <color theme="1"/>
      <name val="TH SarabunIT๙"/>
      <family val="2"/>
    </font>
    <font>
      <sz val="14"/>
      <color theme="1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u/>
      <sz val="11"/>
      <color theme="1"/>
      <name val="Tahoma"/>
      <family val="2"/>
      <charset val="22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8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172">
    <xf numFmtId="0" fontId="0" fillId="0" borderId="0" xfId="0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5" borderId="11" xfId="0" applyFont="1" applyFill="1" applyBorder="1" applyAlignment="1">
      <alignment horizontal="center" vertical="top"/>
    </xf>
    <xf numFmtId="0" fontId="4" fillId="5" borderId="11" xfId="0" applyFont="1" applyFill="1" applyBorder="1" applyAlignment="1">
      <alignment horizontal="center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9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righ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right" vertical="top" wrapText="1"/>
    </xf>
    <xf numFmtId="0" fontId="1" fillId="0" borderId="12" xfId="0" quotePrefix="1" applyFont="1" applyBorder="1" applyAlignment="1">
      <alignment horizontal="left" vertical="top" wrapText="1" indent="1"/>
    </xf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14" xfId="1" applyFont="1" applyBorder="1"/>
    <xf numFmtId="0" fontId="5" fillId="0" borderId="14" xfId="1" applyFont="1" applyBorder="1" applyAlignment="1">
      <alignment horizontal="center"/>
    </xf>
    <xf numFmtId="0" fontId="5" fillId="0" borderId="14" xfId="1" applyFont="1" applyBorder="1" applyAlignment="1">
      <alignment wrapText="1"/>
    </xf>
    <xf numFmtId="0" fontId="5" fillId="0" borderId="14" xfId="1" applyFont="1" applyBorder="1" applyAlignment="1">
      <alignment horizontal="center" vertical="top"/>
    </xf>
    <xf numFmtId="1" fontId="5" fillId="0" borderId="14" xfId="1" applyNumberFormat="1" applyFont="1" applyBorder="1" applyAlignment="1">
      <alignment horizontal="center" vertical="top"/>
    </xf>
    <xf numFmtId="0" fontId="5" fillId="0" borderId="15" xfId="1" applyFont="1" applyBorder="1"/>
    <xf numFmtId="1" fontId="5" fillId="0" borderId="15" xfId="1" applyNumberFormat="1" applyFont="1" applyBorder="1" applyAlignment="1">
      <alignment horizontal="center" vertical="top"/>
    </xf>
    <xf numFmtId="0" fontId="5" fillId="0" borderId="15" xfId="1" applyFont="1" applyBorder="1" applyAlignment="1">
      <alignment horizontal="center" vertical="top"/>
    </xf>
    <xf numFmtId="0" fontId="5" fillId="0" borderId="15" xfId="1" applyFont="1" applyBorder="1" applyAlignment="1">
      <alignment horizontal="justify" vertical="center"/>
    </xf>
    <xf numFmtId="0" fontId="5" fillId="0" borderId="15" xfId="1" applyFont="1" applyBorder="1" applyAlignment="1">
      <alignment horizontal="justify" vertical="top"/>
    </xf>
    <xf numFmtId="0" fontId="5" fillId="0" borderId="0" xfId="1" applyFont="1" applyAlignment="1">
      <alignment vertical="top"/>
    </xf>
    <xf numFmtId="0" fontId="5" fillId="0" borderId="15" xfId="1" applyFont="1" applyBorder="1" applyAlignment="1">
      <alignment horizontal="justify" vertical="center" wrapText="1"/>
    </xf>
    <xf numFmtId="0" fontId="5" fillId="0" borderId="14" xfId="1" applyFont="1" applyBorder="1" applyAlignment="1">
      <alignment horizontal="justify" vertical="center"/>
    </xf>
    <xf numFmtId="0" fontId="7" fillId="0" borderId="1" xfId="1" applyFont="1" applyBorder="1" applyAlignment="1">
      <alignment horizontal="center" vertical="top"/>
    </xf>
    <xf numFmtId="0" fontId="7" fillId="0" borderId="0" xfId="1" applyFont="1"/>
    <xf numFmtId="0" fontId="5" fillId="0" borderId="14" xfId="1" applyFont="1" applyBorder="1"/>
    <xf numFmtId="0" fontId="5" fillId="0" borderId="16" xfId="1" applyFont="1" applyBorder="1"/>
    <xf numFmtId="0" fontId="5" fillId="0" borderId="16" xfId="1" applyFont="1" applyBorder="1" applyAlignment="1">
      <alignment horizontal="center" vertical="top"/>
    </xf>
    <xf numFmtId="3" fontId="7" fillId="0" borderId="1" xfId="1" applyNumberFormat="1" applyFont="1" applyBorder="1" applyAlignment="1">
      <alignment horizontal="center" vertical="top"/>
    </xf>
    <xf numFmtId="0" fontId="7" fillId="0" borderId="3" xfId="1" applyFont="1" applyBorder="1" applyAlignment="1">
      <alignment horizontal="center"/>
    </xf>
    <xf numFmtId="3" fontId="7" fillId="0" borderId="3" xfId="1" applyNumberFormat="1" applyFont="1" applyBorder="1" applyAlignment="1">
      <alignment horizontal="center" vertical="top"/>
    </xf>
    <xf numFmtId="0" fontId="9" fillId="9" borderId="0" xfId="2" applyFont="1" applyFill="1" applyAlignment="1">
      <alignment horizont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/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0" fillId="0" borderId="0" xfId="0" applyFont="1"/>
    <xf numFmtId="0" fontId="10" fillId="0" borderId="0" xfId="0" applyFont="1" applyAlignment="1">
      <alignment vertical="top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 indent="2"/>
    </xf>
    <xf numFmtId="0" fontId="3" fillId="0" borderId="0" xfId="0" applyFont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4" fillId="5" borderId="7" xfId="0" applyFont="1" applyFill="1" applyBorder="1" applyAlignment="1">
      <alignment horizontal="center" vertical="top" wrapText="1"/>
    </xf>
    <xf numFmtId="0" fontId="5" fillId="5" borderId="8" xfId="0" applyFont="1" applyFill="1" applyBorder="1" applyAlignment="1">
      <alignment vertical="top"/>
    </xf>
    <xf numFmtId="0" fontId="5" fillId="5" borderId="9" xfId="0" applyFont="1" applyFill="1" applyBorder="1" applyAlignment="1">
      <alignment vertical="top"/>
    </xf>
    <xf numFmtId="0" fontId="4" fillId="4" borderId="7" xfId="0" applyFont="1" applyFill="1" applyBorder="1" applyAlignment="1">
      <alignment horizontal="center" vertical="top" wrapText="1"/>
    </xf>
    <xf numFmtId="0" fontId="5" fillId="4" borderId="9" xfId="0" applyFont="1" applyFill="1" applyBorder="1" applyAlignment="1">
      <alignment vertical="top"/>
    </xf>
    <xf numFmtId="0" fontId="4" fillId="6" borderId="10" xfId="0" applyFont="1" applyFill="1" applyBorder="1" applyAlignment="1">
      <alignment horizontal="center" vertical="top" wrapText="1"/>
    </xf>
    <xf numFmtId="0" fontId="5" fillId="6" borderId="12" xfId="0" applyFont="1" applyFill="1" applyBorder="1" applyAlignment="1">
      <alignment vertical="top"/>
    </xf>
    <xf numFmtId="0" fontId="4" fillId="9" borderId="7" xfId="0" applyFont="1" applyFill="1" applyBorder="1" applyAlignment="1">
      <alignment horizontal="center" vertical="top" wrapText="1"/>
    </xf>
    <xf numFmtId="0" fontId="5" fillId="9" borderId="8" xfId="0" applyFont="1" applyFill="1" applyBorder="1" applyAlignment="1">
      <alignment vertical="top"/>
    </xf>
    <xf numFmtId="0" fontId="5" fillId="9" borderId="9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4" fillId="5" borderId="11" xfId="0" applyFont="1" applyFill="1" applyBorder="1" applyAlignment="1">
      <alignment horizontal="center" vertical="top" wrapText="1"/>
    </xf>
    <xf numFmtId="0" fontId="0" fillId="0" borderId="8" xfId="0" applyBorder="1"/>
    <xf numFmtId="0" fontId="0" fillId="0" borderId="9" xfId="0" applyBorder="1"/>
    <xf numFmtId="0" fontId="4" fillId="4" borderId="11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0" fillId="0" borderId="12" xfId="0" applyBorder="1"/>
    <xf numFmtId="0" fontId="4" fillId="9" borderId="11" xfId="0" applyFont="1" applyFill="1" applyBorder="1" applyAlignment="1">
      <alignment horizontal="center" vertical="top" wrapText="1"/>
    </xf>
    <xf numFmtId="0" fontId="5" fillId="0" borderId="17" xfId="1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3" fillId="11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11" borderId="0" xfId="0" applyFont="1" applyFill="1" applyAlignment="1">
      <alignment horizontal="left" vertical="top"/>
    </xf>
    <xf numFmtId="0" fontId="3" fillId="0" borderId="18" xfId="0" applyFont="1" applyBorder="1" applyAlignment="1">
      <alignment horizontal="center" vertical="top"/>
    </xf>
    <xf numFmtId="0" fontId="3" fillId="0" borderId="18" xfId="0" applyFont="1" applyBorder="1" applyAlignment="1">
      <alignment horizontal="left" vertical="top" indent="1"/>
    </xf>
    <xf numFmtId="0" fontId="3" fillId="0" borderId="18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8" borderId="4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left" vertical="top" wrapText="1"/>
    </xf>
    <xf numFmtId="0" fontId="3" fillId="2" borderId="20" xfId="0" applyFont="1" applyFill="1" applyBorder="1" applyAlignment="1">
      <alignment horizontal="left" vertical="top" wrapText="1"/>
    </xf>
    <xf numFmtId="0" fontId="3" fillId="9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3" fillId="7" borderId="2" xfId="0" applyFont="1" applyFill="1" applyBorder="1" applyAlignment="1">
      <alignment horizontal="center"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5" borderId="19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3" fillId="5" borderId="20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9" borderId="1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center" vertical="top" wrapText="1"/>
    </xf>
    <xf numFmtId="0" fontId="3" fillId="8" borderId="3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9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vertical="top" wrapText="1" shrinkToFit="1"/>
    </xf>
    <xf numFmtId="0" fontId="1" fillId="0" borderId="1" xfId="0" applyFont="1" applyBorder="1" applyAlignment="1">
      <alignment vertical="top" wrapText="1"/>
    </xf>
    <xf numFmtId="0" fontId="20" fillId="0" borderId="1" xfId="4" applyFont="1" applyFill="1" applyBorder="1" applyAlignment="1">
      <alignment vertical="top" wrapText="1"/>
    </xf>
    <xf numFmtId="187" fontId="1" fillId="0" borderId="1" xfId="3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1" fillId="10" borderId="1" xfId="0" applyFont="1" applyFill="1" applyBorder="1" applyAlignment="1">
      <alignment horizontal="left" vertical="top" wrapText="1" indent="1"/>
    </xf>
    <xf numFmtId="0" fontId="1" fillId="10" borderId="1" xfId="0" applyFont="1" applyFill="1" applyBorder="1" applyAlignment="1">
      <alignment horizontal="center" vertical="top" wrapText="1"/>
    </xf>
    <xf numFmtId="0" fontId="1" fillId="10" borderId="1" xfId="0" applyFont="1" applyFill="1" applyBorder="1" applyAlignment="1">
      <alignment vertical="top" wrapText="1"/>
    </xf>
    <xf numFmtId="0" fontId="1" fillId="10" borderId="1" xfId="0" applyFont="1" applyFill="1" applyBorder="1" applyAlignment="1">
      <alignment vertical="top"/>
    </xf>
    <xf numFmtId="0" fontId="1" fillId="10" borderId="1" xfId="0" applyFont="1" applyFill="1" applyBorder="1" applyAlignment="1">
      <alignment horizontal="left" vertical="top" wrapText="1"/>
    </xf>
    <xf numFmtId="0" fontId="1" fillId="10" borderId="1" xfId="0" applyFont="1" applyFill="1" applyBorder="1" applyAlignment="1">
      <alignment horizontal="left" vertical="top"/>
    </xf>
    <xf numFmtId="0" fontId="1" fillId="10" borderId="0" xfId="0" applyFont="1" applyFill="1" applyAlignment="1">
      <alignment vertical="top"/>
    </xf>
    <xf numFmtId="0" fontId="1" fillId="0" borderId="1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 inden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</cellXfs>
  <cellStyles count="5">
    <cellStyle name="Hyperlink" xfId="4" builtinId="8"/>
    <cellStyle name="Hyperlink 2" xfId="2" xr:uid="{05883750-2119-4D26-9410-41DCF6E5D72E}"/>
    <cellStyle name="จุลภาค" xfId="3" builtinId="3"/>
    <cellStyle name="ปกติ" xfId="0" builtinId="0"/>
    <cellStyle name="ปกติ 2" xfId="1" xr:uid="{FC0868B9-4F60-4B3F-93D9-212330778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1836964</xdr:colOff>
      <xdr:row>42</xdr:row>
      <xdr:rowOff>149679</xdr:rowOff>
    </xdr:from>
    <xdr:to>
      <xdr:col>33</xdr:col>
      <xdr:colOff>40821</xdr:colOff>
      <xdr:row>57</xdr:row>
      <xdr:rowOff>95250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2F36E6F-E88D-DADF-C1F9-F392198FFA9F}"/>
            </a:ext>
          </a:extLst>
        </xdr:cNvPr>
        <xdr:cNvSpPr txBox="1"/>
      </xdr:nvSpPr>
      <xdr:spPr>
        <a:xfrm>
          <a:off x="1836964" y="19866429"/>
          <a:ext cx="16274143" cy="402771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thaiDist">
            <a:spcAft>
              <a:spcPts val="800"/>
            </a:spcAft>
            <a:buNone/>
          </a:pPr>
          <a:r>
            <a:rPr lang="th-TH" sz="20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คำอธิบาย</a:t>
          </a:r>
          <a:endParaRPr lang="en-US" sz="2000" kern="100">
            <a:effectLst/>
            <a:latin typeface="TH SarabunPSK" panose="020B0500040200020003" pitchFamily="34" charset="-34"/>
            <a:ea typeface="Calibri" panose="020F0502020204030204" pitchFamily="34" charset="0"/>
            <a:cs typeface="TH SarabunPSK" panose="020B0500040200020003" pitchFamily="34" charset="-34"/>
          </a:endParaRPr>
        </a:p>
        <a:p>
          <a:pPr marL="342900" lvl="0" indent="-342900" algn="thaiDist">
            <a:lnSpc>
              <a:spcPct val="100000"/>
            </a:lnSpc>
            <a:spcBef>
              <a:spcPts val="600"/>
            </a:spcBef>
            <a:spcAft>
              <a:spcPts val="0"/>
            </a:spcAft>
            <a:buFont typeface="+mj-lt"/>
            <a:buAutoNum type="arabicPeriod"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ข้อมูล สพบ. นำภารกิจของ กษ.จว. มากำหนดเป็น 9 ภารกิจ ตามกฎกระทรวงแบ่งส่วนราชการ </a:t>
          </a:r>
          <a:endParaRPr lang="en-US" sz="1800"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  <a:p>
          <a:pPr marL="342900" lvl="0" indent="-342900">
            <a:lnSpc>
              <a:spcPct val="100000"/>
            </a:lnSpc>
            <a:spcBef>
              <a:spcPts val="600"/>
            </a:spcBef>
            <a:spcAft>
              <a:spcPts val="0"/>
            </a:spcAft>
            <a:buFont typeface="+mj-lt"/>
            <a:buAutoNum type="arabicPeriod"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คำจำกัดความ </a:t>
          </a:r>
          <a:r>
            <a:rPr lang="th-TH" sz="1800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  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ภารกิจ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หมายถึง ภาพรวมของงานที่วัตถุประสงค์เพื่อบรรลุเป้าหมายเดียวกัน   </a:t>
          </a:r>
          <a:r>
            <a:rPr lang="th-TH" sz="1800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 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งาน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    หมายถึง กิจกรรมที่ต้องดำเนินงานให้บรรลุเป้าหมาย</a:t>
          </a:r>
        </a:p>
        <a:p>
          <a:pPr marL="342900" marR="0" lvl="0" indent="-34290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 typeface="+mj-lt"/>
            <a:buAutoNum type="arabicPeriod"/>
            <a:tabLst/>
            <a:defRPr/>
          </a:pPr>
          <a:r>
            <a:rPr lang="th-TH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ในแต่ละภารกิจ สพบ. ได้ยกร่างงานภายใต้ภารกิจในเบื้องต้น หาก กษ.จว. งานภายใต้ภารกิจเพิ่มเติม สามารถเพิ่มเติมงานได้</a:t>
          </a:r>
          <a:endParaRPr lang="th-TH" sz="18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marL="342900" lvl="0" indent="-342900">
            <a:lnSpc>
              <a:spcPct val="100000"/>
            </a:lnSpc>
            <a:spcBef>
              <a:spcPts val="600"/>
            </a:spcBef>
            <a:spcAft>
              <a:spcPts val="0"/>
            </a:spcAft>
            <a:buFont typeface="+mj-lt"/>
            <a:buAutoNum type="arabicPeriod"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กรณีที่ในปัจจุบันมี</a:t>
          </a:r>
          <a:r>
            <a:rPr lang="th-TH" sz="1800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</a:t>
          </a:r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งาน" 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ที่ได้รับมอบหมายเพิ่มเติมให้ระบุในภารกิจที่ 9 และหากมี </a:t>
          </a:r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ภารกิจ</a:t>
          </a:r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อื่นเพิ่มเติมให้กำหนดเป็นภารกิจที่ 10 เป็นต้นไป ทั้งนี้ภารกิจใดไม่ได้ดำเนินการให้ระบุว่า </a:t>
          </a:r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ไม่มี</a:t>
          </a:r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</a:p>
        <a:p>
          <a:pPr marL="342900" lvl="0" indent="-342900">
            <a:lnSpc>
              <a:spcPct val="100000"/>
            </a:lnSpc>
            <a:spcBef>
              <a:spcPts val="600"/>
            </a:spcBef>
            <a:spcAft>
              <a:spcPts val="0"/>
            </a:spcAft>
            <a:buFont typeface="+mj-lt"/>
            <a:buAutoNum type="arabicPeriod"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ข้อมูลผู้รับบริการข้อ 2.1 และข้อ 2.2 ให้กรอกเป็นข้อผู้รับบริการเฉลี่ยจำนวนครั้งต่อปี ในปี 2567-2569 และคาดการณ์ในอนาคตปี 2570-2572 ทั้งนี้ ขอให้ระบุผู้รับบริการเป็น (ประชาชน หรือหน่วยงาน)</a:t>
          </a:r>
          <a:endParaRPr lang="en-US" sz="1800"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  <a:p>
          <a:pPr marL="342900" lvl="0" indent="-342900" algn="thaiDist">
            <a:lnSpc>
              <a:spcPct val="100000"/>
            </a:lnSpc>
            <a:spcBef>
              <a:spcPts val="600"/>
            </a:spcBef>
            <a:spcAft>
              <a:spcPts val="0"/>
            </a:spcAft>
            <a:buFont typeface="+mj-lt"/>
            <a:buAutoNum type="arabicPeriod"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ข้อ 3 หน่วยงานอื่น/ภาคส่วนอื่นในพื้นที่ที่ทำภารกิจนี้ หรือภารกิจที่มีลักษณะใกล้เคียงกัน หมายถึง หน่วยงานที่ภารกิจซ้ำซ้อนกัน </a:t>
          </a:r>
        </a:p>
        <a:p>
          <a:pPr marL="342900" lvl="0" indent="-342900" algn="thaiDist">
            <a:lnSpc>
              <a:spcPct val="100000"/>
            </a:lnSpc>
            <a:spcBef>
              <a:spcPts val="600"/>
            </a:spcBef>
            <a:spcAft>
              <a:spcPts val="0"/>
            </a:spcAft>
            <a:buFont typeface="+mj-lt"/>
            <a:buAutoNum type="arabicPeriod"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ข้อ 4  ความร่วมมือในพื้นที่กับภาคส่วนอื่น/หน่วยงานอื่น  หมายถึง หน่วยงานที่ต้องบูรณาการความร่วมมือไม่สามารถทำเสร็จได้ในหน่วยงานเดียว</a:t>
          </a:r>
          <a:endParaRPr lang="en-US" sz="1800"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  <a:p>
          <a:pPr marL="342900" marR="0" lvl="0" indent="-342900" algn="thaiDist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 typeface="+mj-lt"/>
            <a:buAutoNum type="arabicPeriod"/>
            <a:tabLst/>
            <a:defRPr/>
          </a:pP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ขอให้ กษ.จว. มอง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ภารกิจที่จะต้องทำในอนาคต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ที่จะเสริมให้งานของ กษ.จว. มีความชัดเจนมีลักษณะเฉพาะมากขึ้น เช่น ตามวิสัยทัศน์/ภารกิจ สป.กษ.  หรือการทำหน้าที่เป็นผู้แทนกระทรวงในพื้นที่ รวมทั้ง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ข้อเสนอการปรับโครวสร้าง </a:t>
          </a:r>
          <a:r>
            <a:rPr lang="en-US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One</a:t>
          </a:r>
          <a:r>
            <a:rPr lang="th-TH" sz="1800" b="1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</a:t>
          </a:r>
          <a:r>
            <a:rPr lang="en-US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Roof</a:t>
          </a:r>
          <a:r>
            <a:rPr lang="th-TH" sz="1800" b="1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และการเพิ่มประสิทธิภาพหน่วยงานอื่น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ในพื้นที่</a:t>
          </a:r>
          <a:r>
            <a:rPr lang="th-TH" sz="1800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</a:t>
          </a:r>
          <a:r>
            <a:rPr lang="th-TH" sz="1800" kern="1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โดยให้กรอกข้อมูลใน</a:t>
          </a:r>
          <a:r>
            <a:rPr lang="en-US" sz="1800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Sheet</a:t>
          </a:r>
          <a:r>
            <a:rPr lang="th-TH" sz="1800" kern="100" baseline="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แบบฟอร์มทบทวนภารกิจ 2 </a:t>
          </a:r>
          <a:endParaRPr lang="en-US" sz="1800"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  <a:p>
          <a:endParaRPr lang="th-TH" sz="20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20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ทั้งนี้ ขอให้ส่งข้อมูล</a:t>
          </a:r>
          <a:r>
            <a:rPr lang="th-TH" sz="20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ให้ สพบ. ภายในวันที่ 29 กันยายน 2569 </a:t>
          </a:r>
          <a:endParaRPr lang="th-TH" sz="20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endParaRPr lang="th-TH" sz="18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3585;&#3629;&#3591;&#3585;&#3634;&#3619;&#3648;&#3592;&#3657;&#3634;&#3627;&#3609;&#3657;&#3634;&#3607;&#3637;&#3656;\&#3585;&#3621;&#3640;&#3656;&#3617;&#3623;&#3634;&#3591;&#3649;&#3612;&#3609;&#3631;\16.%20&#3586;&#3657;&#3629;&#3617;&#3641;&#3621;&#3629;&#3633;&#3605;&#3619;&#3634;&#3585;&#3635;&#3621;&#3633;&#3591;\3.%20&#3650;&#3588;&#3619;&#3591;&#3626;&#3619;&#3657;&#3634;&#3591;&#3629;&#3633;&#3605;&#3619;&#3634;&#3585;&#3635;&#3621;&#3633;&#3591;-&#3650;&#3588;&#3619;&#3591;&#3626;&#3619;&#3657;&#3634;&#3591;&#3629;&#3635;&#3609;&#3634;&#3592;&#3627;&#3609;&#3657;&#3634;&#3607;&#3637;&#3656;\&#3626;&#3611;.&#3585;&#3625;\&#3650;&#3588;&#3619;&#3591;&#3626;&#3619;&#3657;&#3634;&#3591;&#3629;&#3633;&#3605;&#3619;&#3634;&#3585;&#3635;&#3621;&#3633;&#3591;+&#3629;&#3635;&#3609;&#3634;&#3592;&#3627;&#3609;&#3657;&#3634;&#3607;&#3637;&#3656;%202567\11%20&#3614;&#3620;&#3624;&#3592;&#3636;&#3585;&#3634;&#3618;&#3609;\&#3592;&#3635;&#3609;&#3623;&#3609;&#3585;&#3619;&#3629;&#3610;&#3629;&#3633;&#3605;&#3619;&#3634;&#3585;&#3635;&#3621;&#3633;&#3591;%20&#3626;&#3611;.&#3585;&#3625;.%20&#3648;&#3614;&#3636;&#3656;&#3617;&#3586;&#3657;&#3629;&#3617;&#3641;&#3621;%209106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ารบัญ"/>
      <sheetName val="ทั่วประเทศ"/>
      <sheetName val="สายงาน"/>
      <sheetName val="ส่วนภูมิภาค"/>
      <sheetName val="ส่วนกลาง"/>
      <sheetName val="กก."/>
      <sheetName val="กกจ."/>
      <sheetName val="กกส."/>
      <sheetName val="กค."/>
      <sheetName val="กนท."/>
      <sheetName val="ศทส."/>
      <sheetName val="สกธ."/>
      <sheetName val="สกม."/>
      <sheetName val="สกต."/>
      <sheetName val="สปศ."/>
      <sheetName val="สตร."/>
      <sheetName val="สตน."/>
      <sheetName val="สกร."/>
      <sheetName val="สผง."/>
      <sheetName val="สพบ."/>
    </sheetNames>
    <sheetDataSet>
      <sheetData sheetId="0"/>
      <sheetData sheetId="1"/>
      <sheetData sheetId="2"/>
      <sheetData sheetId="3">
        <row r="8">
          <cell r="M8">
            <v>8</v>
          </cell>
          <cell r="V8">
            <v>7</v>
          </cell>
        </row>
        <row r="9">
          <cell r="M9">
            <v>9</v>
          </cell>
          <cell r="V9">
            <v>6</v>
          </cell>
        </row>
        <row r="10">
          <cell r="M10">
            <v>10</v>
          </cell>
          <cell r="V10">
            <v>5</v>
          </cell>
        </row>
        <row r="11">
          <cell r="M11">
            <v>10</v>
          </cell>
          <cell r="V11">
            <v>6</v>
          </cell>
          <cell r="Z11">
            <v>2</v>
          </cell>
        </row>
        <row r="12">
          <cell r="M12">
            <v>12</v>
          </cell>
          <cell r="V12">
            <v>11</v>
          </cell>
          <cell r="Z12">
            <v>2</v>
          </cell>
        </row>
        <row r="13">
          <cell r="M13">
            <v>9</v>
          </cell>
          <cell r="V13">
            <v>7</v>
          </cell>
          <cell r="Z13">
            <v>1</v>
          </cell>
        </row>
        <row r="14">
          <cell r="M14">
            <v>10</v>
          </cell>
          <cell r="V14">
            <v>7</v>
          </cell>
          <cell r="Z14">
            <v>1</v>
          </cell>
        </row>
        <row r="15">
          <cell r="M15">
            <v>9</v>
          </cell>
          <cell r="V15">
            <v>6</v>
          </cell>
          <cell r="Z15">
            <v>2</v>
          </cell>
        </row>
        <row r="16">
          <cell r="M16">
            <v>10</v>
          </cell>
          <cell r="V16">
            <v>6</v>
          </cell>
          <cell r="Z16">
            <v>1</v>
          </cell>
        </row>
        <row r="17">
          <cell r="M17">
            <v>11</v>
          </cell>
          <cell r="V17">
            <v>5</v>
          </cell>
        </row>
        <row r="18">
          <cell r="M18">
            <v>8</v>
          </cell>
          <cell r="V18">
            <v>7</v>
          </cell>
        </row>
        <row r="19">
          <cell r="M19">
            <v>11</v>
          </cell>
          <cell r="V19">
            <v>5</v>
          </cell>
          <cell r="Z19">
            <v>2</v>
          </cell>
        </row>
        <row r="20">
          <cell r="M20">
            <v>11</v>
          </cell>
          <cell r="V20">
            <v>9</v>
          </cell>
        </row>
        <row r="21">
          <cell r="M21">
            <v>10</v>
          </cell>
          <cell r="V21">
            <v>6</v>
          </cell>
          <cell r="Z21">
            <v>2</v>
          </cell>
        </row>
        <row r="22">
          <cell r="M22">
            <v>9</v>
          </cell>
          <cell r="V22">
            <v>6</v>
          </cell>
          <cell r="Z22">
            <v>1</v>
          </cell>
        </row>
        <row r="23">
          <cell r="M23">
            <v>10</v>
          </cell>
          <cell r="V23">
            <v>6</v>
          </cell>
        </row>
        <row r="24">
          <cell r="M24">
            <v>8</v>
          </cell>
          <cell r="V24">
            <v>6</v>
          </cell>
        </row>
        <row r="25">
          <cell r="M25">
            <v>9</v>
          </cell>
          <cell r="V25">
            <v>5</v>
          </cell>
          <cell r="Z25">
            <v>1</v>
          </cell>
        </row>
        <row r="26">
          <cell r="M26">
            <v>8</v>
          </cell>
          <cell r="V26">
            <v>6</v>
          </cell>
        </row>
        <row r="27">
          <cell r="M27">
            <v>10</v>
          </cell>
          <cell r="V27">
            <v>6</v>
          </cell>
        </row>
        <row r="28">
          <cell r="M28">
            <v>12</v>
          </cell>
          <cell r="V28">
            <v>6</v>
          </cell>
          <cell r="Z28">
            <v>2</v>
          </cell>
        </row>
        <row r="29">
          <cell r="M29">
            <v>9</v>
          </cell>
          <cell r="V29">
            <v>5</v>
          </cell>
        </row>
        <row r="30">
          <cell r="M30">
            <v>9</v>
          </cell>
          <cell r="V30">
            <v>5</v>
          </cell>
        </row>
        <row r="31">
          <cell r="M31">
            <v>13</v>
          </cell>
          <cell r="V31">
            <v>5</v>
          </cell>
        </row>
        <row r="32">
          <cell r="M32">
            <v>9</v>
          </cell>
          <cell r="V32">
            <v>6</v>
          </cell>
          <cell r="Z32">
            <v>1</v>
          </cell>
        </row>
        <row r="33">
          <cell r="V33">
            <v>7</v>
          </cell>
        </row>
        <row r="34">
          <cell r="M34">
            <v>10</v>
          </cell>
          <cell r="V34">
            <v>7</v>
          </cell>
          <cell r="Z34">
            <v>1</v>
          </cell>
        </row>
        <row r="35">
          <cell r="M35">
            <v>8</v>
          </cell>
          <cell r="V35">
            <v>7</v>
          </cell>
        </row>
        <row r="36">
          <cell r="M36">
            <v>8</v>
          </cell>
          <cell r="V36">
            <v>7</v>
          </cell>
        </row>
        <row r="37">
          <cell r="M37">
            <v>8</v>
          </cell>
          <cell r="V37">
            <v>7</v>
          </cell>
        </row>
        <row r="38">
          <cell r="M38">
            <v>10</v>
          </cell>
          <cell r="V38">
            <v>6</v>
          </cell>
        </row>
        <row r="39">
          <cell r="M39">
            <v>10</v>
          </cell>
          <cell r="V39">
            <v>6</v>
          </cell>
        </row>
        <row r="40">
          <cell r="V40">
            <v>7</v>
          </cell>
          <cell r="Z40">
            <v>1</v>
          </cell>
        </row>
        <row r="41">
          <cell r="M41">
            <v>9</v>
          </cell>
          <cell r="V41">
            <v>5</v>
          </cell>
        </row>
        <row r="42">
          <cell r="M42">
            <v>9</v>
          </cell>
          <cell r="V42">
            <v>6</v>
          </cell>
          <cell r="Z42">
            <v>1</v>
          </cell>
        </row>
        <row r="43">
          <cell r="M43">
            <v>8</v>
          </cell>
          <cell r="V43">
            <v>7</v>
          </cell>
          <cell r="Z43">
            <v>2</v>
          </cell>
        </row>
        <row r="44">
          <cell r="M44">
            <v>11</v>
          </cell>
          <cell r="V44">
            <v>5</v>
          </cell>
        </row>
        <row r="45">
          <cell r="M45">
            <v>9</v>
          </cell>
          <cell r="V45">
            <v>5</v>
          </cell>
        </row>
        <row r="46">
          <cell r="M46">
            <v>9</v>
          </cell>
          <cell r="V46">
            <v>6</v>
          </cell>
          <cell r="Z46">
            <v>1</v>
          </cell>
        </row>
        <row r="47">
          <cell r="M47">
            <v>8</v>
          </cell>
          <cell r="V47">
            <v>7</v>
          </cell>
        </row>
        <row r="48">
          <cell r="M48">
            <v>9</v>
          </cell>
          <cell r="V48">
            <v>6</v>
          </cell>
          <cell r="Z48">
            <v>1</v>
          </cell>
        </row>
        <row r="49">
          <cell r="M49">
            <v>9</v>
          </cell>
          <cell r="V49">
            <v>5</v>
          </cell>
        </row>
        <row r="50">
          <cell r="M50">
            <v>9</v>
          </cell>
          <cell r="V50">
            <v>5</v>
          </cell>
          <cell r="Z50">
            <v>1</v>
          </cell>
        </row>
        <row r="51">
          <cell r="M51">
            <v>9</v>
          </cell>
          <cell r="V51">
            <v>6</v>
          </cell>
          <cell r="Z51">
            <v>1</v>
          </cell>
        </row>
        <row r="52">
          <cell r="M52">
            <v>10</v>
          </cell>
          <cell r="V52">
            <v>7</v>
          </cell>
          <cell r="Z52">
            <v>1</v>
          </cell>
        </row>
        <row r="53">
          <cell r="M53">
            <v>9</v>
          </cell>
          <cell r="V53">
            <v>6</v>
          </cell>
        </row>
        <row r="54">
          <cell r="M54">
            <v>11</v>
          </cell>
          <cell r="V54">
            <v>5</v>
          </cell>
        </row>
        <row r="55">
          <cell r="M55">
            <v>10</v>
          </cell>
          <cell r="V55">
            <v>6</v>
          </cell>
        </row>
        <row r="56">
          <cell r="M56">
            <v>9</v>
          </cell>
          <cell r="V56">
            <v>7</v>
          </cell>
          <cell r="Z56">
            <v>1</v>
          </cell>
        </row>
        <row r="57">
          <cell r="M57">
            <v>10</v>
          </cell>
          <cell r="V57">
            <v>6</v>
          </cell>
          <cell r="Z57">
            <v>2</v>
          </cell>
        </row>
        <row r="58">
          <cell r="M58">
            <v>10</v>
          </cell>
          <cell r="V58">
            <v>6</v>
          </cell>
        </row>
        <row r="59">
          <cell r="M59">
            <v>10</v>
          </cell>
          <cell r="V59">
            <v>6</v>
          </cell>
          <cell r="Z59">
            <v>2</v>
          </cell>
        </row>
        <row r="60">
          <cell r="M60">
            <v>9</v>
          </cell>
          <cell r="V60">
            <v>6</v>
          </cell>
          <cell r="Z60">
            <v>1</v>
          </cell>
        </row>
        <row r="61">
          <cell r="M61">
            <v>8</v>
          </cell>
          <cell r="V61">
            <v>6</v>
          </cell>
        </row>
        <row r="62">
          <cell r="M62">
            <v>10</v>
          </cell>
          <cell r="V62">
            <v>6</v>
          </cell>
        </row>
        <row r="63">
          <cell r="M63">
            <v>10</v>
          </cell>
          <cell r="V63">
            <v>6</v>
          </cell>
        </row>
        <row r="64">
          <cell r="M64">
            <v>11</v>
          </cell>
          <cell r="V64">
            <v>6</v>
          </cell>
          <cell r="Z64">
            <v>1</v>
          </cell>
        </row>
        <row r="65">
          <cell r="M65">
            <v>9</v>
          </cell>
          <cell r="V65">
            <v>6</v>
          </cell>
          <cell r="Z65">
            <v>2</v>
          </cell>
        </row>
        <row r="66">
          <cell r="M66">
            <v>9</v>
          </cell>
          <cell r="V66">
            <v>6</v>
          </cell>
          <cell r="Z66">
            <v>1</v>
          </cell>
        </row>
        <row r="67">
          <cell r="M67">
            <v>8</v>
          </cell>
          <cell r="V67">
            <v>5</v>
          </cell>
        </row>
        <row r="68">
          <cell r="M68">
            <v>8</v>
          </cell>
          <cell r="V68">
            <v>6</v>
          </cell>
        </row>
        <row r="69">
          <cell r="M69">
            <v>8</v>
          </cell>
          <cell r="V69">
            <v>6</v>
          </cell>
        </row>
        <row r="70">
          <cell r="M70">
            <v>9</v>
          </cell>
          <cell r="V70">
            <v>7</v>
          </cell>
        </row>
        <row r="71">
          <cell r="M71">
            <v>9</v>
          </cell>
          <cell r="V71">
            <v>6</v>
          </cell>
        </row>
        <row r="72">
          <cell r="M72">
            <v>9</v>
          </cell>
          <cell r="V72">
            <v>6</v>
          </cell>
          <cell r="Z72">
            <v>3</v>
          </cell>
        </row>
        <row r="73">
          <cell r="M73">
            <v>12</v>
          </cell>
          <cell r="V73">
            <v>5</v>
          </cell>
          <cell r="Z73">
            <v>1</v>
          </cell>
        </row>
        <row r="74">
          <cell r="M74">
            <v>11</v>
          </cell>
          <cell r="V74">
            <v>6</v>
          </cell>
          <cell r="Z74">
            <v>1</v>
          </cell>
        </row>
        <row r="75">
          <cell r="M75">
            <v>11</v>
          </cell>
          <cell r="V75">
            <v>5</v>
          </cell>
          <cell r="Z75">
            <v>1</v>
          </cell>
        </row>
        <row r="76">
          <cell r="M76">
            <v>10</v>
          </cell>
          <cell r="V76">
            <v>6</v>
          </cell>
          <cell r="Z76">
            <v>1</v>
          </cell>
        </row>
        <row r="77">
          <cell r="M77">
            <v>8</v>
          </cell>
          <cell r="V77">
            <v>6</v>
          </cell>
        </row>
        <row r="78">
          <cell r="M78">
            <v>9</v>
          </cell>
          <cell r="V78">
            <v>6</v>
          </cell>
          <cell r="Z78">
            <v>1</v>
          </cell>
        </row>
        <row r="79">
          <cell r="M79">
            <v>9</v>
          </cell>
          <cell r="V79">
            <v>6</v>
          </cell>
        </row>
        <row r="80">
          <cell r="M80">
            <v>12</v>
          </cell>
          <cell r="V80">
            <v>5</v>
          </cell>
        </row>
        <row r="81">
          <cell r="M81">
            <v>8</v>
          </cell>
          <cell r="V81">
            <v>6</v>
          </cell>
          <cell r="Z81">
            <v>2</v>
          </cell>
        </row>
        <row r="82">
          <cell r="M82">
            <v>8</v>
          </cell>
          <cell r="V82">
            <v>7</v>
          </cell>
        </row>
        <row r="83">
          <cell r="M83">
            <v>9</v>
          </cell>
          <cell r="V83">
            <v>7</v>
          </cell>
          <cell r="Z83">
            <v>1</v>
          </cell>
        </row>
      </sheetData>
      <sheetData sheetId="4"/>
      <sheetData sheetId="5">
        <row r="11">
          <cell r="H11">
            <v>26</v>
          </cell>
        </row>
        <row r="14">
          <cell r="H14">
            <v>6</v>
          </cell>
        </row>
      </sheetData>
      <sheetData sheetId="6">
        <row r="14">
          <cell r="L14">
            <v>47</v>
          </cell>
        </row>
        <row r="23">
          <cell r="L23">
            <v>20</v>
          </cell>
        </row>
      </sheetData>
      <sheetData sheetId="7">
        <row r="18">
          <cell r="J18">
            <v>21</v>
          </cell>
        </row>
        <row r="28">
          <cell r="J28">
            <v>12</v>
          </cell>
        </row>
        <row r="30">
          <cell r="J30">
            <v>3</v>
          </cell>
        </row>
      </sheetData>
      <sheetData sheetId="8">
        <row r="18">
          <cell r="M18">
            <v>58</v>
          </cell>
        </row>
        <row r="24">
          <cell r="M24">
            <v>24</v>
          </cell>
        </row>
      </sheetData>
      <sheetData sheetId="9">
        <row r="10">
          <cell r="J10">
            <v>21</v>
          </cell>
        </row>
        <row r="15">
          <cell r="J15">
            <v>9</v>
          </cell>
        </row>
      </sheetData>
      <sheetData sheetId="10">
        <row r="11">
          <cell r="J11">
            <v>23</v>
          </cell>
        </row>
        <row r="15">
          <cell r="J15">
            <v>10</v>
          </cell>
        </row>
      </sheetData>
      <sheetData sheetId="11">
        <row r="15">
          <cell r="I15">
            <v>27</v>
          </cell>
        </row>
        <row r="19">
          <cell r="I19">
            <v>8</v>
          </cell>
        </row>
        <row r="22">
          <cell r="I22">
            <v>3</v>
          </cell>
        </row>
      </sheetData>
      <sheetData sheetId="12">
        <row r="11">
          <cell r="J11">
            <v>29</v>
          </cell>
        </row>
        <row r="15">
          <cell r="J15">
            <v>7</v>
          </cell>
        </row>
      </sheetData>
      <sheetData sheetId="13">
        <row r="11">
          <cell r="K11">
            <v>24</v>
          </cell>
        </row>
        <row r="17">
          <cell r="K17">
            <v>8</v>
          </cell>
        </row>
        <row r="20">
          <cell r="K20">
            <v>2</v>
          </cell>
        </row>
      </sheetData>
      <sheetData sheetId="14">
        <row r="10">
          <cell r="D10">
            <v>3</v>
          </cell>
          <cell r="E10">
            <v>2</v>
          </cell>
          <cell r="F10">
            <v>3</v>
          </cell>
          <cell r="G10">
            <v>2</v>
          </cell>
          <cell r="H10">
            <v>2</v>
          </cell>
          <cell r="I10">
            <v>2</v>
          </cell>
        </row>
      </sheetData>
      <sheetData sheetId="15">
        <row r="11">
          <cell r="I11">
            <v>18</v>
          </cell>
        </row>
        <row r="15">
          <cell r="I15">
            <v>15</v>
          </cell>
        </row>
        <row r="17">
          <cell r="I17">
            <v>2</v>
          </cell>
        </row>
      </sheetData>
      <sheetData sheetId="16">
        <row r="10">
          <cell r="I10">
            <v>21</v>
          </cell>
        </row>
        <row r="14">
          <cell r="I14">
            <v>5</v>
          </cell>
        </row>
      </sheetData>
      <sheetData sheetId="17">
        <row r="9">
          <cell r="J9">
            <v>25</v>
          </cell>
        </row>
        <row r="12">
          <cell r="J12">
            <v>7</v>
          </cell>
        </row>
      </sheetData>
      <sheetData sheetId="18">
        <row r="19">
          <cell r="L19">
            <v>38</v>
          </cell>
        </row>
      </sheetData>
      <sheetData sheetId="19">
        <row r="10">
          <cell r="I10">
            <v>13</v>
          </cell>
        </row>
        <row r="13">
          <cell r="I13">
            <v>6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aa bbb" id="{5443B11B-5846-4C28-91D9-34CB8DF1CFA8}" userId="9faaa0aef4c7e036" providerId="Windows Live"/>
</personList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9" dT="2026-09-28T07:26:38.60" personId="{5443B11B-5846-4C28-91D9-34CB8DF1CFA8}" id="{14BFF469-CB25-4D84-A75D-EEC95EBDBA59}">
    <text xml:space="preserve">จำนวนดังกล่าวอ้างอิงจากจำนวนผู้ดาวน์โหลดเอกสารแผนพัฒนาการเกษตรฯบนเว็ยไชต์ ณ วันที่ 28 ก.ย.69 
</text>
  </threadedComment>
  <threadedComment ref="E9" dT="2026-09-28T07:25:23.88" personId="{5443B11B-5846-4C28-91D9-34CB8DF1CFA8}" id="{6361CF26-C918-41E5-A84D-2C9F69579F71}">
    <text xml:space="preserve">จำนวนดังกล่าวอ้างอิงจากจำนวนผู้ดาวน์โหลดเอกสารแผนพัฒนาการเกษตรฯบนเว็ยไชต์ ณ วันที่ 28 ก.ย.69 
</text>
  </threadedComment>
  <threadedComment ref="F9" dT="2026-09-28T07:21:55.94" personId="{5443B11B-5846-4C28-91D9-34CB8DF1CFA8}" id="{AC89F787-24D7-4397-9CAE-40CC72125AD2}">
    <text xml:space="preserve">จำนวนดังกล่าวอ้างอิงจากจำนวนผู้ดาวน์โหลดเอกสารแผนพัฒนาการเกษตรฯบนเว็ยไชต์ ณ วันที่ 28 ก.ย.69 </text>
  </threadedComment>
  <threadedComment ref="G9" dT="2026-09-28T07:32:57.02" personId="{5443B11B-5846-4C28-91D9-34CB8DF1CFA8}" id="{2BD28F89-9FC7-4A95-B191-72C7650FD974}">
    <text>ข้อมูลดังกล่าวเป็นการประมาณการจากการคำนวณ ค่าเฉลี่ย3 ปี ย้อนหลัง (ปี 67-69)</text>
  </threadedComment>
  <threadedComment ref="H9" dT="2026-09-28T07:42:20.70" personId="{5443B11B-5846-4C28-91D9-34CB8DF1CFA8}" id="{ED3664F2-40AF-497F-A381-3939300DF618}">
    <text>ข้อมูลดังกล่าวเป็นการประมาณการจากการคำนวณ ดังนี้
1. อัตราการเปลี่ยนแปลงปี 68 และปี 69 เท่ากับ ร้อยละ 56 
2. อัตราการเปลี่ยนแปลงดังกล่าว คูณตัวเลขปี 70 เท่ากับ 328 
3. นำผลข้อ 2 บวกด้วยตัวเลข ปี 70</text>
  </threadedComment>
  <threadedComment ref="I9" dT="2026-09-28T07:46:01.19" personId="{5443B11B-5846-4C28-91D9-34CB8DF1CFA8}" id="{5C35B619-F282-48BC-92CE-F0774D3BD595}">
    <text xml:space="preserve">ข้อมูลดังกล่าวเป็นการประมาณการจากการคำนวณ ดังนี้
1. อัตราการเปลี่ยนแปลงปี 68 และปี 69 เท่ากับ ร้อยละ 56 
2. อัตราการเปลี่ยนแปลงดังกล่าว คูณตัวเลขปี 71  เท่ากับ 512
3. นำผลข้อ 2 บวกด้วยตัวเลข ปี 71
</text>
  </threadedComment>
  <threadedComment ref="D35" dT="2026-09-28T10:54:31.89" personId="{5443B11B-5846-4C28-91D9-34CB8DF1CFA8}" id="{02358518-B7A6-4A4D-AE6F-BD966FCD9495}">
    <text>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ext>
  </threadedComment>
  <threadedComment ref="E35" dT="2026-09-28T10:54:41.59" personId="{5443B11B-5846-4C28-91D9-34CB8DF1CFA8}" id="{2AD9F9C6-2A08-4784-A27E-FB265C4F086C}">
    <text>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ext>
  </threadedComment>
  <threadedComment ref="F35" dT="2026-09-28T10:54:50.01" personId="{5443B11B-5846-4C28-91D9-34CB8DF1CFA8}" id="{7EF6314B-12F2-4A9F-A975-9AA0B090F940}">
    <text>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ext>
  </threadedComment>
  <threadedComment ref="G35" dT="2026-09-28T10:54:58.06" personId="{5443B11B-5846-4C28-91D9-34CB8DF1CFA8}" id="{F22108E3-CDD4-4598-AFD9-DDDC41599974}">
    <text>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ext>
  </threadedComment>
  <threadedComment ref="H35" dT="2026-09-28T10:55:04.62" personId="{5443B11B-5846-4C28-91D9-34CB8DF1CFA8}" id="{F9A88C54-FBE3-48F3-8883-16C31FBBA1FA}">
    <text>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ext>
  </threadedComment>
  <threadedComment ref="I35" dT="2026-09-28T10:55:13.16" personId="{5443B11B-5846-4C28-91D9-34CB8DF1CFA8}" id="{25963D0A-5CB7-49F9-85C1-53C23185DD24}">
    <text>ข้อมูลดังกล่าว อ้างอิงจากจำนวนคณะอนุกรรมการพัฒนาการเกษตรและสหกณณ์จังหวัดสงขลา คณะกรรมการขับเคลื่อนงานด้านการเกษตรรจังหวัดสงขลา และประธานคณะทำงานขับเคลื่อนงานด้านการเกษตรระดับอำเภอ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oherb.moac.go.th/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AE1B-91E4-4B14-A5F6-16C8E48A9911}">
  <dimension ref="A1:AK41"/>
  <sheetViews>
    <sheetView tabSelected="1" topLeftCell="AB14" zoomScale="80" zoomScaleNormal="80" workbookViewId="0">
      <selection activeCell="AD15" sqref="AD15"/>
    </sheetView>
  </sheetViews>
  <sheetFormatPr defaultColWidth="9" defaultRowHeight="24" x14ac:dyDescent="0.2"/>
  <cols>
    <col min="1" max="1" width="32.5" style="167" customWidth="1"/>
    <col min="2" max="2" width="145.875" style="167" customWidth="1"/>
    <col min="3" max="3" width="48.125" style="167" customWidth="1"/>
    <col min="4" max="9" width="12.75" style="168" customWidth="1"/>
    <col min="10" max="10" width="16" style="169" customWidth="1"/>
    <col min="11" max="11" width="45.875" style="167" customWidth="1"/>
    <col min="12" max="12" width="41.5" style="168" customWidth="1"/>
    <col min="13" max="13" width="12.5" style="168" customWidth="1"/>
    <col min="14" max="14" width="30" style="168" customWidth="1"/>
    <col min="15" max="15" width="13" style="168" customWidth="1"/>
    <col min="16" max="17" width="36" style="169" customWidth="1"/>
    <col min="18" max="18" width="24.375" style="169" customWidth="1"/>
    <col min="19" max="19" width="71.625" style="169" customWidth="1"/>
    <col min="20" max="20" width="57.5" style="169" customWidth="1"/>
    <col min="21" max="21" width="65.875" style="169" customWidth="1"/>
    <col min="22" max="22" width="74" style="58" customWidth="1"/>
    <col min="23" max="24" width="24" style="58" customWidth="1"/>
    <col min="25" max="25" width="30.375" style="170" customWidth="1"/>
    <col min="26" max="26" width="24" style="170" customWidth="1"/>
    <col min="27" max="27" width="24" style="171" customWidth="1"/>
    <col min="28" max="28" width="40.75" style="170" customWidth="1"/>
    <col min="29" max="29" width="11.5" style="171" customWidth="1"/>
    <col min="30" max="30" width="85.75" style="170" customWidth="1"/>
    <col min="31" max="32" width="46.25" style="170" customWidth="1"/>
    <col min="33" max="33" width="93.75" style="170" customWidth="1"/>
    <col min="34" max="34" width="46.25" style="170" customWidth="1"/>
    <col min="35" max="35" width="19.5" style="170" customWidth="1"/>
    <col min="36" max="36" width="32.875" style="170" customWidth="1"/>
    <col min="37" max="37" width="18.875" style="58" customWidth="1"/>
    <col min="38" max="16384" width="9" style="58"/>
  </cols>
  <sheetData>
    <row r="1" spans="1:37" s="1" customForma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</row>
    <row r="2" spans="1:37" s="1" customFormat="1" x14ac:dyDescent="0.2">
      <c r="A2" s="94" t="s">
        <v>531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</row>
    <row r="3" spans="1:37" s="1" customFormat="1" x14ac:dyDescent="0.2">
      <c r="A3" s="96" t="s">
        <v>532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</row>
    <row r="4" spans="1:37" s="1" customFormat="1" x14ac:dyDescent="0.2">
      <c r="A4" s="95" t="s">
        <v>336</v>
      </c>
      <c r="B4" s="95"/>
      <c r="C4" s="95"/>
      <c r="D4" s="97"/>
      <c r="E4" s="97"/>
      <c r="F4" s="97"/>
      <c r="G4" s="97"/>
      <c r="H4" s="97"/>
      <c r="I4" s="97"/>
      <c r="J4" s="97"/>
      <c r="K4" s="98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5"/>
      <c r="Z4" s="95"/>
      <c r="AA4" s="64"/>
      <c r="AB4" s="95"/>
      <c r="AC4" s="97"/>
      <c r="AD4" s="99"/>
      <c r="AE4" s="99"/>
      <c r="AF4" s="99"/>
      <c r="AG4" s="99"/>
      <c r="AH4" s="99"/>
      <c r="AI4" s="95"/>
      <c r="AJ4" s="95"/>
      <c r="AK4" s="64"/>
    </row>
    <row r="5" spans="1:37" s="115" customFormat="1" ht="70.5" customHeight="1" x14ac:dyDescent="0.2">
      <c r="A5" s="100" t="s">
        <v>316</v>
      </c>
      <c r="B5" s="100"/>
      <c r="C5" s="100"/>
      <c r="D5" s="101" t="s">
        <v>317</v>
      </c>
      <c r="E5" s="101"/>
      <c r="F5" s="101"/>
      <c r="G5" s="101"/>
      <c r="H5" s="101"/>
      <c r="I5" s="101"/>
      <c r="J5" s="101"/>
      <c r="K5" s="101"/>
      <c r="L5" s="101"/>
      <c r="M5" s="102" t="s">
        <v>318</v>
      </c>
      <c r="N5" s="102"/>
      <c r="O5" s="103" t="s">
        <v>342</v>
      </c>
      <c r="P5" s="104"/>
      <c r="Q5" s="104"/>
      <c r="R5" s="104"/>
      <c r="S5" s="104"/>
      <c r="T5" s="105"/>
      <c r="U5" s="106" t="s">
        <v>348</v>
      </c>
      <c r="V5" s="106"/>
      <c r="W5" s="107" t="s">
        <v>351</v>
      </c>
      <c r="X5" s="107"/>
      <c r="Y5" s="108" t="s">
        <v>354</v>
      </c>
      <c r="Z5" s="109"/>
      <c r="AA5" s="110" t="s">
        <v>357</v>
      </c>
      <c r="AB5" s="111"/>
      <c r="AC5" s="102" t="s">
        <v>360</v>
      </c>
      <c r="AD5" s="102"/>
      <c r="AE5" s="106" t="s">
        <v>363</v>
      </c>
      <c r="AF5" s="106"/>
      <c r="AG5" s="106"/>
      <c r="AH5" s="106"/>
      <c r="AI5" s="112" t="s">
        <v>366</v>
      </c>
      <c r="AJ5" s="113"/>
      <c r="AK5" s="114" t="s">
        <v>6</v>
      </c>
    </row>
    <row r="6" spans="1:37" s="115" customFormat="1" ht="67.5" customHeight="1" x14ac:dyDescent="0.2">
      <c r="A6" s="100" t="s">
        <v>344</v>
      </c>
      <c r="B6" s="100" t="s">
        <v>345</v>
      </c>
      <c r="C6" s="100" t="s">
        <v>346</v>
      </c>
      <c r="D6" s="116" t="s">
        <v>372</v>
      </c>
      <c r="E6" s="117"/>
      <c r="F6" s="118"/>
      <c r="G6" s="110" t="s">
        <v>322</v>
      </c>
      <c r="H6" s="119"/>
      <c r="I6" s="119"/>
      <c r="J6" s="119"/>
      <c r="K6" s="111"/>
      <c r="L6" s="120" t="s">
        <v>319</v>
      </c>
      <c r="M6" s="121" t="s">
        <v>320</v>
      </c>
      <c r="N6" s="121" t="s">
        <v>321</v>
      </c>
      <c r="O6" s="107" t="s">
        <v>343</v>
      </c>
      <c r="P6" s="107"/>
      <c r="Q6" s="107"/>
      <c r="R6" s="107" t="s">
        <v>347</v>
      </c>
      <c r="S6" s="107"/>
      <c r="T6" s="107"/>
      <c r="U6" s="122" t="s">
        <v>349</v>
      </c>
      <c r="V6" s="122" t="s">
        <v>350</v>
      </c>
      <c r="W6" s="123" t="s">
        <v>352</v>
      </c>
      <c r="X6" s="123" t="s">
        <v>353</v>
      </c>
      <c r="Y6" s="124" t="s">
        <v>355</v>
      </c>
      <c r="Z6" s="124" t="s">
        <v>356</v>
      </c>
      <c r="AA6" s="125" t="s">
        <v>358</v>
      </c>
      <c r="AB6" s="125" t="s">
        <v>359</v>
      </c>
      <c r="AC6" s="121" t="s">
        <v>361</v>
      </c>
      <c r="AD6" s="121" t="s">
        <v>362</v>
      </c>
      <c r="AE6" s="126" t="s">
        <v>364</v>
      </c>
      <c r="AF6" s="127"/>
      <c r="AG6" s="128"/>
      <c r="AH6" s="122" t="s">
        <v>365</v>
      </c>
      <c r="AI6" s="129" t="s">
        <v>367</v>
      </c>
      <c r="AJ6" s="129" t="s">
        <v>368</v>
      </c>
      <c r="AK6" s="130"/>
    </row>
    <row r="7" spans="1:37" s="141" customFormat="1" ht="54" customHeight="1" x14ac:dyDescent="0.2">
      <c r="A7" s="100"/>
      <c r="B7" s="100"/>
      <c r="C7" s="100"/>
      <c r="D7" s="131" t="s">
        <v>297</v>
      </c>
      <c r="E7" s="132" t="s">
        <v>298</v>
      </c>
      <c r="F7" s="132" t="s">
        <v>299</v>
      </c>
      <c r="G7" s="132" t="s">
        <v>300</v>
      </c>
      <c r="H7" s="132" t="s">
        <v>301</v>
      </c>
      <c r="I7" s="132" t="s">
        <v>302</v>
      </c>
      <c r="J7" s="132" t="s">
        <v>337</v>
      </c>
      <c r="K7" s="132" t="s">
        <v>338</v>
      </c>
      <c r="L7" s="133"/>
      <c r="M7" s="134"/>
      <c r="N7" s="134"/>
      <c r="O7" s="135" t="s">
        <v>339</v>
      </c>
      <c r="P7" s="135" t="s">
        <v>340</v>
      </c>
      <c r="Q7" s="135" t="s">
        <v>341</v>
      </c>
      <c r="R7" s="135" t="s">
        <v>339</v>
      </c>
      <c r="S7" s="135" t="s">
        <v>340</v>
      </c>
      <c r="T7" s="135" t="s">
        <v>341</v>
      </c>
      <c r="U7" s="136"/>
      <c r="V7" s="136"/>
      <c r="W7" s="137"/>
      <c r="X7" s="137"/>
      <c r="Y7" s="138"/>
      <c r="Z7" s="138"/>
      <c r="AA7" s="125"/>
      <c r="AB7" s="125"/>
      <c r="AC7" s="134"/>
      <c r="AD7" s="134"/>
      <c r="AE7" s="139" t="s">
        <v>369</v>
      </c>
      <c r="AF7" s="139" t="s">
        <v>370</v>
      </c>
      <c r="AG7" s="139" t="s">
        <v>371</v>
      </c>
      <c r="AH7" s="136"/>
      <c r="AI7" s="129"/>
      <c r="AJ7" s="129"/>
      <c r="AK7" s="140"/>
    </row>
    <row r="8" spans="1:37" s="1" customFormat="1" ht="21" customHeight="1" x14ac:dyDescent="0.2">
      <c r="A8" s="142" t="s">
        <v>4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4"/>
    </row>
    <row r="9" spans="1:37" ht="198" customHeight="1" x14ac:dyDescent="0.2">
      <c r="A9" s="53" t="s">
        <v>1</v>
      </c>
      <c r="B9" s="53" t="s">
        <v>601</v>
      </c>
      <c r="C9" s="53" t="s">
        <v>390</v>
      </c>
      <c r="D9" s="55">
        <v>980</v>
      </c>
      <c r="E9" s="55">
        <v>236</v>
      </c>
      <c r="F9" s="55">
        <v>545</v>
      </c>
      <c r="G9" s="55">
        <v>587</v>
      </c>
      <c r="H9" s="55">
        <v>915</v>
      </c>
      <c r="I9" s="145">
        <v>1427</v>
      </c>
      <c r="J9" s="55" t="s">
        <v>377</v>
      </c>
      <c r="K9" s="63" t="s">
        <v>380</v>
      </c>
      <c r="L9" s="55" t="s">
        <v>373</v>
      </c>
      <c r="M9" s="55" t="s">
        <v>373</v>
      </c>
      <c r="N9" s="55" t="s">
        <v>373</v>
      </c>
      <c r="O9" s="55" t="s">
        <v>381</v>
      </c>
      <c r="P9" s="54" t="s">
        <v>383</v>
      </c>
      <c r="Q9" s="54" t="s">
        <v>382</v>
      </c>
      <c r="R9" s="55" t="s">
        <v>381</v>
      </c>
      <c r="S9" s="54" t="s">
        <v>384</v>
      </c>
      <c r="T9" s="54" t="s">
        <v>545</v>
      </c>
      <c r="U9" s="54" t="s">
        <v>384</v>
      </c>
      <c r="V9" s="54" t="s">
        <v>629</v>
      </c>
      <c r="W9" s="55" t="s">
        <v>375</v>
      </c>
      <c r="X9" s="57" t="s">
        <v>373</v>
      </c>
      <c r="Y9" s="59" t="s">
        <v>398</v>
      </c>
      <c r="Z9" s="56" t="s">
        <v>373</v>
      </c>
      <c r="AA9" s="55" t="s">
        <v>374</v>
      </c>
      <c r="AB9" s="59" t="s">
        <v>376</v>
      </c>
      <c r="AC9" s="55" t="s">
        <v>378</v>
      </c>
      <c r="AD9" s="59" t="s">
        <v>379</v>
      </c>
      <c r="AE9" s="59" t="s">
        <v>387</v>
      </c>
      <c r="AF9" s="59" t="s">
        <v>386</v>
      </c>
      <c r="AG9" s="59" t="s">
        <v>388</v>
      </c>
      <c r="AH9" s="59" t="s">
        <v>389</v>
      </c>
      <c r="AI9" s="59" t="s">
        <v>385</v>
      </c>
      <c r="AJ9" s="59" t="s">
        <v>407</v>
      </c>
      <c r="AK9" s="54" t="s">
        <v>391</v>
      </c>
    </row>
    <row r="10" spans="1:37" ht="124.5" customHeight="1" x14ac:dyDescent="0.2">
      <c r="A10" s="53" t="s">
        <v>2</v>
      </c>
      <c r="B10" s="53" t="s">
        <v>653</v>
      </c>
      <c r="C10" s="53" t="s">
        <v>656</v>
      </c>
      <c r="D10" s="55" t="s">
        <v>654</v>
      </c>
      <c r="E10" s="55" t="s">
        <v>654</v>
      </c>
      <c r="F10" s="55" t="s">
        <v>654</v>
      </c>
      <c r="G10" s="55" t="s">
        <v>654</v>
      </c>
      <c r="H10" s="55" t="s">
        <v>654</v>
      </c>
      <c r="I10" s="55" t="s">
        <v>654</v>
      </c>
      <c r="J10" s="55" t="s">
        <v>5</v>
      </c>
      <c r="K10" s="63" t="s">
        <v>655</v>
      </c>
      <c r="L10" s="55" t="s">
        <v>373</v>
      </c>
      <c r="M10" s="55" t="s">
        <v>373</v>
      </c>
      <c r="N10" s="55" t="s">
        <v>373</v>
      </c>
      <c r="O10" s="55" t="s">
        <v>381</v>
      </c>
      <c r="P10" s="54" t="s">
        <v>657</v>
      </c>
      <c r="Q10" s="54" t="s">
        <v>658</v>
      </c>
      <c r="R10" s="55" t="s">
        <v>381</v>
      </c>
      <c r="S10" s="54" t="s">
        <v>659</v>
      </c>
      <c r="T10" s="54" t="s">
        <v>661</v>
      </c>
      <c r="U10" s="54" t="s">
        <v>660</v>
      </c>
      <c r="V10" s="54" t="s">
        <v>678</v>
      </c>
      <c r="W10" s="55" t="s">
        <v>375</v>
      </c>
      <c r="X10" s="57" t="s">
        <v>373</v>
      </c>
      <c r="Y10" s="62"/>
      <c r="Z10" s="62"/>
      <c r="AA10" s="55" t="s">
        <v>374</v>
      </c>
      <c r="AB10" s="59" t="s">
        <v>662</v>
      </c>
      <c r="AC10" s="55" t="s">
        <v>422</v>
      </c>
      <c r="AD10" s="59" t="s">
        <v>663</v>
      </c>
      <c r="AE10" s="59" t="s">
        <v>679</v>
      </c>
      <c r="AF10" s="62" t="s">
        <v>664</v>
      </c>
      <c r="AG10" s="62" t="s">
        <v>661</v>
      </c>
      <c r="AH10" s="62"/>
      <c r="AI10" s="59" t="s">
        <v>428</v>
      </c>
      <c r="AJ10" s="59" t="s">
        <v>665</v>
      </c>
      <c r="AK10" s="57"/>
    </row>
    <row r="11" spans="1:37" ht="148.5" customHeight="1" x14ac:dyDescent="0.2">
      <c r="A11" s="53" t="s">
        <v>408</v>
      </c>
      <c r="B11" s="53" t="s">
        <v>409</v>
      </c>
      <c r="C11" s="53" t="s">
        <v>410</v>
      </c>
      <c r="D11" s="55" t="s">
        <v>411</v>
      </c>
      <c r="E11" s="55" t="s">
        <v>412</v>
      </c>
      <c r="F11" s="55" t="s">
        <v>413</v>
      </c>
      <c r="G11" s="55" t="s">
        <v>412</v>
      </c>
      <c r="H11" s="55" t="s">
        <v>414</v>
      </c>
      <c r="I11" s="55" t="s">
        <v>415</v>
      </c>
      <c r="J11" s="55" t="s">
        <v>377</v>
      </c>
      <c r="K11" s="63" t="s">
        <v>416</v>
      </c>
      <c r="L11" s="55" t="s">
        <v>373</v>
      </c>
      <c r="M11" s="55" t="s">
        <v>373</v>
      </c>
      <c r="N11" s="55" t="s">
        <v>373</v>
      </c>
      <c r="O11" s="55" t="s">
        <v>381</v>
      </c>
      <c r="P11" s="54" t="s">
        <v>417</v>
      </c>
      <c r="Q11" s="54" t="s">
        <v>418</v>
      </c>
      <c r="R11" s="55" t="s">
        <v>381</v>
      </c>
      <c r="S11" s="54" t="s">
        <v>546</v>
      </c>
      <c r="T11" s="54" t="s">
        <v>548</v>
      </c>
      <c r="U11" s="54" t="s">
        <v>419</v>
      </c>
      <c r="V11" s="54" t="s">
        <v>420</v>
      </c>
      <c r="W11" s="55" t="s">
        <v>375</v>
      </c>
      <c r="X11" s="57" t="s">
        <v>373</v>
      </c>
      <c r="Y11" s="62"/>
      <c r="Z11" s="62"/>
      <c r="AA11" s="55" t="s">
        <v>374</v>
      </c>
      <c r="AB11" s="146" t="s">
        <v>421</v>
      </c>
      <c r="AC11" s="55" t="s">
        <v>422</v>
      </c>
      <c r="AD11" s="59" t="s">
        <v>423</v>
      </c>
      <c r="AE11" s="59" t="s">
        <v>424</v>
      </c>
      <c r="AF11" s="59" t="s">
        <v>425</v>
      </c>
      <c r="AG11" s="59" t="s">
        <v>426</v>
      </c>
      <c r="AH11" s="62" t="s">
        <v>427</v>
      </c>
      <c r="AI11" s="59" t="s">
        <v>428</v>
      </c>
      <c r="AJ11" s="146" t="s">
        <v>429</v>
      </c>
      <c r="AK11" s="57"/>
    </row>
    <row r="12" spans="1:37" s="1" customFormat="1" ht="25.15" customHeight="1" x14ac:dyDescent="0.2">
      <c r="A12" s="129" t="s">
        <v>392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</row>
    <row r="13" spans="1:37" ht="288" customHeight="1" x14ac:dyDescent="0.2">
      <c r="A13" s="54" t="s">
        <v>469</v>
      </c>
      <c r="B13" s="59" t="s">
        <v>470</v>
      </c>
      <c r="C13" s="53" t="s">
        <v>681</v>
      </c>
      <c r="D13" s="55" t="s">
        <v>669</v>
      </c>
      <c r="E13" s="55" t="s">
        <v>669</v>
      </c>
      <c r="F13" s="55" t="s">
        <v>669</v>
      </c>
      <c r="G13" s="55" t="s">
        <v>669</v>
      </c>
      <c r="H13" s="55" t="s">
        <v>669</v>
      </c>
      <c r="I13" s="55" t="s">
        <v>669</v>
      </c>
      <c r="J13" s="55" t="s">
        <v>393</v>
      </c>
      <c r="K13" s="59" t="s">
        <v>670</v>
      </c>
      <c r="L13" s="55" t="s">
        <v>373</v>
      </c>
      <c r="M13" s="55" t="s">
        <v>373</v>
      </c>
      <c r="N13" s="55" t="s">
        <v>373</v>
      </c>
      <c r="O13" s="55" t="s">
        <v>471</v>
      </c>
      <c r="P13" s="54" t="s">
        <v>472</v>
      </c>
      <c r="Q13" s="54" t="s">
        <v>683</v>
      </c>
      <c r="R13" s="55" t="s">
        <v>381</v>
      </c>
      <c r="S13" s="54" t="s">
        <v>657</v>
      </c>
      <c r="T13" s="53" t="s">
        <v>674</v>
      </c>
      <c r="U13" s="54" t="s">
        <v>673</v>
      </c>
      <c r="V13" s="54" t="s">
        <v>676</v>
      </c>
      <c r="W13" s="55" t="s">
        <v>375</v>
      </c>
      <c r="X13" s="56" t="s">
        <v>444</v>
      </c>
      <c r="Y13" s="62" t="s">
        <v>473</v>
      </c>
      <c r="Z13" s="62" t="s">
        <v>473</v>
      </c>
      <c r="AA13" s="55" t="s">
        <v>374</v>
      </c>
      <c r="AB13" s="146" t="s">
        <v>684</v>
      </c>
      <c r="AC13" s="55" t="s">
        <v>422</v>
      </c>
      <c r="AD13" s="59" t="s">
        <v>685</v>
      </c>
      <c r="AE13" s="59" t="s">
        <v>475</v>
      </c>
      <c r="AF13" s="62" t="s">
        <v>476</v>
      </c>
      <c r="AG13" s="62" t="s">
        <v>687</v>
      </c>
      <c r="AH13" s="59" t="s">
        <v>689</v>
      </c>
      <c r="AI13" s="59" t="s">
        <v>428</v>
      </c>
      <c r="AJ13" s="59" t="s">
        <v>692</v>
      </c>
      <c r="AK13" s="147"/>
    </row>
    <row r="14" spans="1:37" ht="233.45" customHeight="1" x14ac:dyDescent="0.2">
      <c r="A14" s="54" t="s">
        <v>478</v>
      </c>
      <c r="B14" s="59" t="s">
        <v>680</v>
      </c>
      <c r="C14" s="53" t="s">
        <v>682</v>
      </c>
      <c r="D14" s="55" t="s">
        <v>667</v>
      </c>
      <c r="E14" s="55" t="s">
        <v>668</v>
      </c>
      <c r="F14" s="55" t="s">
        <v>668</v>
      </c>
      <c r="G14" s="55" t="s">
        <v>668</v>
      </c>
      <c r="H14" s="55" t="s">
        <v>668</v>
      </c>
      <c r="I14" s="55" t="s">
        <v>668</v>
      </c>
      <c r="J14" s="55" t="s">
        <v>393</v>
      </c>
      <c r="K14" s="59" t="s">
        <v>670</v>
      </c>
      <c r="L14" s="55" t="s">
        <v>373</v>
      </c>
      <c r="M14" s="55" t="s">
        <v>373</v>
      </c>
      <c r="N14" s="55" t="s">
        <v>373</v>
      </c>
      <c r="O14" s="55" t="s">
        <v>471</v>
      </c>
      <c r="P14" s="54" t="s">
        <v>472</v>
      </c>
      <c r="Q14" s="54" t="s">
        <v>671</v>
      </c>
      <c r="R14" s="55" t="s">
        <v>381</v>
      </c>
      <c r="S14" s="53" t="s">
        <v>672</v>
      </c>
      <c r="T14" s="53" t="s">
        <v>675</v>
      </c>
      <c r="U14" s="54" t="s">
        <v>673</v>
      </c>
      <c r="V14" s="54" t="s">
        <v>677</v>
      </c>
      <c r="W14" s="55" t="s">
        <v>375</v>
      </c>
      <c r="X14" s="56" t="s">
        <v>444</v>
      </c>
      <c r="Y14" s="62" t="s">
        <v>473</v>
      </c>
      <c r="Z14" s="62" t="s">
        <v>473</v>
      </c>
      <c r="AA14" s="55" t="s">
        <v>374</v>
      </c>
      <c r="AB14" s="146" t="s">
        <v>686</v>
      </c>
      <c r="AC14" s="55" t="s">
        <v>422</v>
      </c>
      <c r="AD14" s="59" t="s">
        <v>694</v>
      </c>
      <c r="AE14" s="59" t="s">
        <v>479</v>
      </c>
      <c r="AF14" s="62" t="s">
        <v>476</v>
      </c>
      <c r="AG14" s="59" t="s">
        <v>688</v>
      </c>
      <c r="AH14" s="59" t="s">
        <v>690</v>
      </c>
      <c r="AI14" s="59" t="s">
        <v>428</v>
      </c>
      <c r="AJ14" s="59" t="s">
        <v>691</v>
      </c>
      <c r="AK14" s="54"/>
    </row>
    <row r="15" spans="1:37" ht="216.6" customHeight="1" x14ac:dyDescent="0.2">
      <c r="A15" s="148" t="s">
        <v>7</v>
      </c>
      <c r="B15" s="53" t="s">
        <v>652</v>
      </c>
      <c r="C15" s="53" t="s">
        <v>640</v>
      </c>
      <c r="D15" s="55" t="s">
        <v>641</v>
      </c>
      <c r="E15" s="55" t="s">
        <v>641</v>
      </c>
      <c r="F15" s="55" t="s">
        <v>641</v>
      </c>
      <c r="G15" s="55" t="s">
        <v>641</v>
      </c>
      <c r="H15" s="55" t="s">
        <v>641</v>
      </c>
      <c r="I15" s="55" t="s">
        <v>641</v>
      </c>
      <c r="J15" s="55" t="s">
        <v>377</v>
      </c>
      <c r="K15" s="54" t="s">
        <v>642</v>
      </c>
      <c r="L15" s="55" t="s">
        <v>643</v>
      </c>
      <c r="M15" s="55" t="s">
        <v>381</v>
      </c>
      <c r="N15" s="54" t="s">
        <v>644</v>
      </c>
      <c r="O15" s="55" t="s">
        <v>381</v>
      </c>
      <c r="P15" s="54" t="s">
        <v>417</v>
      </c>
      <c r="Q15" s="54" t="s">
        <v>645</v>
      </c>
      <c r="R15" s="55" t="s">
        <v>381</v>
      </c>
      <c r="S15" s="54" t="s">
        <v>646</v>
      </c>
      <c r="T15" s="54" t="s">
        <v>647</v>
      </c>
      <c r="U15" s="54" t="s">
        <v>644</v>
      </c>
      <c r="V15" s="54" t="s">
        <v>648</v>
      </c>
      <c r="W15" s="55" t="s">
        <v>381</v>
      </c>
      <c r="X15" s="54" t="s">
        <v>644</v>
      </c>
      <c r="Y15" s="57"/>
      <c r="Z15" s="57"/>
      <c r="AA15" s="55" t="s">
        <v>450</v>
      </c>
      <c r="AB15" s="55" t="s">
        <v>450</v>
      </c>
      <c r="AC15" s="55" t="s">
        <v>451</v>
      </c>
      <c r="AD15" s="57"/>
      <c r="AE15" s="149" t="s">
        <v>649</v>
      </c>
      <c r="AF15" s="54" t="s">
        <v>650</v>
      </c>
      <c r="AG15" s="54" t="s">
        <v>651</v>
      </c>
      <c r="AH15" s="57"/>
      <c r="AI15" s="55" t="s">
        <v>385</v>
      </c>
      <c r="AJ15" s="57"/>
      <c r="AK15" s="57"/>
    </row>
    <row r="16" spans="1:37" ht="133.9" customHeight="1" x14ac:dyDescent="0.2">
      <c r="A16" s="148"/>
      <c r="B16" s="53" t="s">
        <v>602</v>
      </c>
      <c r="C16" s="53" t="s">
        <v>610</v>
      </c>
      <c r="D16" s="55" t="s">
        <v>430</v>
      </c>
      <c r="E16" s="55" t="s">
        <v>431</v>
      </c>
      <c r="F16" s="55" t="s">
        <v>432</v>
      </c>
      <c r="G16" s="55" t="s">
        <v>430</v>
      </c>
      <c r="H16" s="55" t="s">
        <v>431</v>
      </c>
      <c r="I16" s="55" t="s">
        <v>432</v>
      </c>
      <c r="J16" s="55" t="s">
        <v>393</v>
      </c>
      <c r="K16" s="63" t="s">
        <v>614</v>
      </c>
      <c r="L16" s="55"/>
      <c r="M16" s="55" t="s">
        <v>373</v>
      </c>
      <c r="N16" s="55"/>
      <c r="O16" s="55" t="s">
        <v>373</v>
      </c>
      <c r="P16" s="55" t="s">
        <v>509</v>
      </c>
      <c r="Q16" s="55" t="s">
        <v>509</v>
      </c>
      <c r="R16" s="55" t="s">
        <v>381</v>
      </c>
      <c r="S16" s="53" t="s">
        <v>546</v>
      </c>
      <c r="T16" s="53" t="s">
        <v>547</v>
      </c>
      <c r="U16" s="54"/>
      <c r="V16" s="57"/>
      <c r="W16" s="55" t="s">
        <v>375</v>
      </c>
      <c r="X16" s="57"/>
      <c r="Y16" s="62"/>
      <c r="Z16" s="62"/>
      <c r="AA16" s="55" t="s">
        <v>374</v>
      </c>
      <c r="AB16" s="59" t="s">
        <v>433</v>
      </c>
      <c r="AC16" s="55" t="s">
        <v>422</v>
      </c>
      <c r="AD16" s="59" t="s">
        <v>434</v>
      </c>
      <c r="AE16" s="59" t="s">
        <v>435</v>
      </c>
      <c r="AF16" s="62" t="s">
        <v>436</v>
      </c>
      <c r="AG16" s="59" t="s">
        <v>437</v>
      </c>
      <c r="AH16" s="62" t="s">
        <v>427</v>
      </c>
      <c r="AI16" s="59" t="s">
        <v>385</v>
      </c>
      <c r="AJ16" s="59" t="s">
        <v>438</v>
      </c>
      <c r="AK16" s="57"/>
    </row>
    <row r="17" spans="1:37" s="1" customFormat="1" ht="25.15" customHeight="1" x14ac:dyDescent="0.2">
      <c r="A17" s="129" t="s">
        <v>8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</row>
    <row r="18" spans="1:37" ht="91.9" customHeight="1" x14ac:dyDescent="0.2">
      <c r="A18" s="53" t="s">
        <v>9</v>
      </c>
      <c r="B18" s="53" t="s">
        <v>603</v>
      </c>
      <c r="C18" s="53" t="s">
        <v>611</v>
      </c>
      <c r="D18" s="55" t="s">
        <v>480</v>
      </c>
      <c r="E18" s="55" t="s">
        <v>481</v>
      </c>
      <c r="F18" s="55" t="s">
        <v>481</v>
      </c>
      <c r="G18" s="55" t="s">
        <v>481</v>
      </c>
      <c r="H18" s="55" t="s">
        <v>481</v>
      </c>
      <c r="I18" s="55" t="s">
        <v>481</v>
      </c>
      <c r="J18" s="55" t="s">
        <v>619</v>
      </c>
      <c r="K18" s="63" t="s">
        <v>620</v>
      </c>
      <c r="L18" s="53" t="s">
        <v>624</v>
      </c>
      <c r="M18" s="55" t="s">
        <v>381</v>
      </c>
      <c r="N18" s="59" t="s">
        <v>621</v>
      </c>
      <c r="O18" s="55" t="s">
        <v>471</v>
      </c>
      <c r="P18" s="54" t="s">
        <v>483</v>
      </c>
      <c r="Q18" s="54" t="s">
        <v>482</v>
      </c>
      <c r="R18" s="55" t="s">
        <v>381</v>
      </c>
      <c r="S18" s="53" t="s">
        <v>484</v>
      </c>
      <c r="T18" s="55" t="s">
        <v>444</v>
      </c>
      <c r="U18" s="54" t="s">
        <v>485</v>
      </c>
      <c r="V18" s="54" t="s">
        <v>486</v>
      </c>
      <c r="W18" s="55" t="s">
        <v>444</v>
      </c>
      <c r="X18" s="56" t="s">
        <v>444</v>
      </c>
      <c r="Y18" s="62" t="s">
        <v>473</v>
      </c>
      <c r="Z18" s="62" t="s">
        <v>473</v>
      </c>
      <c r="AA18" s="55" t="s">
        <v>485</v>
      </c>
      <c r="AB18" s="59" t="s">
        <v>485</v>
      </c>
      <c r="AC18" s="55" t="s">
        <v>381</v>
      </c>
      <c r="AD18" s="62" t="s">
        <v>474</v>
      </c>
      <c r="AE18" s="59" t="s">
        <v>487</v>
      </c>
      <c r="AF18" s="62" t="s">
        <v>476</v>
      </c>
      <c r="AG18" s="62" t="s">
        <v>488</v>
      </c>
      <c r="AH18" s="62" t="s">
        <v>477</v>
      </c>
      <c r="AI18" s="59" t="s">
        <v>477</v>
      </c>
      <c r="AJ18" s="62" t="s">
        <v>444</v>
      </c>
      <c r="AK18" s="55" t="s">
        <v>444</v>
      </c>
    </row>
    <row r="19" spans="1:37" ht="68.45" customHeight="1" x14ac:dyDescent="0.2">
      <c r="A19" s="53" t="s">
        <v>10</v>
      </c>
      <c r="B19" s="53"/>
      <c r="C19" s="53"/>
      <c r="D19" s="55"/>
      <c r="E19" s="55"/>
      <c r="F19" s="55"/>
      <c r="G19" s="55"/>
      <c r="H19" s="55"/>
      <c r="I19" s="55"/>
      <c r="J19" s="55" t="s">
        <v>5</v>
      </c>
      <c r="K19" s="53"/>
      <c r="L19" s="55"/>
      <c r="M19" s="55" t="s">
        <v>5</v>
      </c>
      <c r="N19" s="55"/>
      <c r="O19" s="55" t="s">
        <v>5</v>
      </c>
      <c r="P19" s="54"/>
      <c r="Q19" s="54"/>
      <c r="R19" s="55" t="s">
        <v>5</v>
      </c>
      <c r="S19" s="54"/>
      <c r="T19" s="54"/>
      <c r="U19" s="54"/>
      <c r="V19" s="57"/>
      <c r="W19" s="55" t="s">
        <v>5</v>
      </c>
      <c r="X19" s="57"/>
      <c r="Y19" s="62"/>
      <c r="Z19" s="62"/>
      <c r="AA19" s="55" t="s">
        <v>5</v>
      </c>
      <c r="AB19" s="59"/>
      <c r="AC19" s="55" t="s">
        <v>5</v>
      </c>
      <c r="AD19" s="62"/>
      <c r="AE19" s="62"/>
      <c r="AF19" s="62"/>
      <c r="AG19" s="62"/>
      <c r="AH19" s="62"/>
      <c r="AI19" s="59" t="s">
        <v>5</v>
      </c>
      <c r="AJ19" s="62"/>
      <c r="AK19" s="57"/>
    </row>
    <row r="20" spans="1:37" s="1" customFormat="1" ht="25.15" customHeight="1" x14ac:dyDescent="0.2">
      <c r="A20" s="129" t="s">
        <v>11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</row>
    <row r="21" spans="1:37" ht="157.15" customHeight="1" x14ac:dyDescent="0.2">
      <c r="A21" s="65" t="s">
        <v>12</v>
      </c>
      <c r="B21" s="53" t="s">
        <v>605</v>
      </c>
      <c r="C21" s="53" t="s">
        <v>553</v>
      </c>
      <c r="D21" s="55">
        <v>56</v>
      </c>
      <c r="E21" s="55">
        <v>34</v>
      </c>
      <c r="F21" s="55">
        <v>64</v>
      </c>
      <c r="G21" s="55">
        <v>70</v>
      </c>
      <c r="H21" s="55">
        <v>80</v>
      </c>
      <c r="I21" s="55">
        <v>90</v>
      </c>
      <c r="J21" s="55" t="s">
        <v>377</v>
      </c>
      <c r="K21" s="63" t="s">
        <v>615</v>
      </c>
      <c r="L21" s="53" t="s">
        <v>554</v>
      </c>
      <c r="M21" s="55" t="s">
        <v>373</v>
      </c>
      <c r="N21" s="55"/>
      <c r="O21" s="55" t="s">
        <v>381</v>
      </c>
      <c r="P21" s="54" t="s">
        <v>622</v>
      </c>
      <c r="Q21" s="54" t="s">
        <v>623</v>
      </c>
      <c r="R21" s="55" t="s">
        <v>381</v>
      </c>
      <c r="S21" s="53" t="s">
        <v>555</v>
      </c>
      <c r="T21" s="53" t="s">
        <v>556</v>
      </c>
      <c r="U21" s="54" t="s">
        <v>557</v>
      </c>
      <c r="V21" s="54" t="s">
        <v>558</v>
      </c>
      <c r="W21" s="55" t="s">
        <v>375</v>
      </c>
      <c r="X21" s="56" t="s">
        <v>444</v>
      </c>
      <c r="Y21" s="59" t="s">
        <v>559</v>
      </c>
      <c r="Z21" s="62" t="s">
        <v>444</v>
      </c>
      <c r="AA21" s="55" t="s">
        <v>374</v>
      </c>
      <c r="AB21" s="59" t="s">
        <v>560</v>
      </c>
      <c r="AC21" s="55" t="s">
        <v>422</v>
      </c>
      <c r="AD21" s="59" t="s">
        <v>561</v>
      </c>
      <c r="AE21" s="62"/>
      <c r="AF21" s="62"/>
      <c r="AG21" s="62"/>
      <c r="AH21" s="62"/>
      <c r="AI21" s="59" t="s">
        <v>385</v>
      </c>
      <c r="AJ21" s="62"/>
      <c r="AK21" s="57"/>
    </row>
    <row r="22" spans="1:37" ht="64.150000000000006" customHeight="1" x14ac:dyDescent="0.2">
      <c r="A22" s="66"/>
      <c r="B22" s="53" t="s">
        <v>604</v>
      </c>
      <c r="C22" s="53"/>
      <c r="D22" s="60" t="s">
        <v>562</v>
      </c>
      <c r="E22" s="60" t="s">
        <v>563</v>
      </c>
      <c r="F22" s="60" t="s">
        <v>562</v>
      </c>
      <c r="G22" s="60" t="s">
        <v>564</v>
      </c>
      <c r="H22" s="60" t="s">
        <v>565</v>
      </c>
      <c r="I22" s="60" t="s">
        <v>566</v>
      </c>
      <c r="J22" s="55" t="s">
        <v>377</v>
      </c>
      <c r="K22" s="53" t="s">
        <v>567</v>
      </c>
      <c r="L22" s="53" t="s">
        <v>568</v>
      </c>
      <c r="M22" s="55" t="s">
        <v>373</v>
      </c>
      <c r="N22" s="55"/>
      <c r="O22" s="55" t="s">
        <v>5</v>
      </c>
      <c r="P22" s="54"/>
      <c r="Q22" s="54"/>
      <c r="R22" s="55" t="s">
        <v>5</v>
      </c>
      <c r="S22" s="53"/>
      <c r="T22" s="53"/>
      <c r="U22" s="54" t="s">
        <v>569</v>
      </c>
      <c r="V22" s="54" t="s">
        <v>570</v>
      </c>
      <c r="W22" s="55" t="s">
        <v>375</v>
      </c>
      <c r="X22" s="57"/>
      <c r="Y22" s="59" t="s">
        <v>571</v>
      </c>
      <c r="Z22" s="62"/>
      <c r="AA22" s="55" t="s">
        <v>374</v>
      </c>
      <c r="AB22" s="59"/>
      <c r="AC22" s="55" t="s">
        <v>5</v>
      </c>
      <c r="AD22" s="62"/>
      <c r="AE22" s="62"/>
      <c r="AF22" s="62"/>
      <c r="AG22" s="62"/>
      <c r="AH22" s="62"/>
      <c r="AI22" s="59" t="s">
        <v>385</v>
      </c>
      <c r="AJ22" s="62"/>
      <c r="AK22" s="57"/>
    </row>
    <row r="23" spans="1:37" ht="51.6" customHeight="1" x14ac:dyDescent="0.2">
      <c r="A23" s="53" t="s">
        <v>13</v>
      </c>
      <c r="B23" s="53" t="s">
        <v>572</v>
      </c>
      <c r="C23" s="53" t="s">
        <v>573</v>
      </c>
      <c r="D23" s="150">
        <v>4482</v>
      </c>
      <c r="E23" s="150">
        <v>12730</v>
      </c>
      <c r="F23" s="55" t="s">
        <v>574</v>
      </c>
      <c r="G23" s="150">
        <v>12000</v>
      </c>
      <c r="H23" s="150">
        <v>12000</v>
      </c>
      <c r="I23" s="150">
        <v>12000</v>
      </c>
      <c r="J23" s="55" t="s">
        <v>377</v>
      </c>
      <c r="K23" s="53" t="s">
        <v>575</v>
      </c>
      <c r="L23" s="53" t="s">
        <v>576</v>
      </c>
      <c r="M23" s="55" t="s">
        <v>373</v>
      </c>
      <c r="N23" s="55" t="s">
        <v>444</v>
      </c>
      <c r="O23" s="55" t="s">
        <v>381</v>
      </c>
      <c r="P23" s="54" t="s">
        <v>577</v>
      </c>
      <c r="Q23" s="54" t="s">
        <v>578</v>
      </c>
      <c r="R23" s="55" t="s">
        <v>381</v>
      </c>
      <c r="S23" s="53" t="s">
        <v>511</v>
      </c>
      <c r="T23" s="53" t="s">
        <v>578</v>
      </c>
      <c r="U23" s="54"/>
      <c r="V23" s="57"/>
      <c r="W23" s="55" t="s">
        <v>375</v>
      </c>
      <c r="X23" s="57"/>
      <c r="Y23" s="59" t="s">
        <v>579</v>
      </c>
      <c r="Z23" s="62"/>
      <c r="AA23" s="55" t="s">
        <v>374</v>
      </c>
      <c r="AB23" s="59"/>
      <c r="AC23" s="55" t="s">
        <v>378</v>
      </c>
      <c r="AD23" s="62" t="s">
        <v>580</v>
      </c>
      <c r="AE23" s="62"/>
      <c r="AF23" s="62"/>
      <c r="AG23" s="62"/>
      <c r="AH23" s="62"/>
      <c r="AI23" s="59" t="s">
        <v>385</v>
      </c>
      <c r="AJ23" s="62"/>
      <c r="AK23" s="57"/>
    </row>
    <row r="24" spans="1:37" ht="74.25" customHeight="1" x14ac:dyDescent="0.2">
      <c r="A24" s="53" t="s">
        <v>14</v>
      </c>
      <c r="B24" s="53" t="s">
        <v>581</v>
      </c>
      <c r="C24" s="53" t="s">
        <v>582</v>
      </c>
      <c r="D24" s="55">
        <v>13</v>
      </c>
      <c r="E24" s="55">
        <v>5</v>
      </c>
      <c r="F24" s="55">
        <v>7</v>
      </c>
      <c r="G24" s="55">
        <v>10</v>
      </c>
      <c r="H24" s="55">
        <v>10</v>
      </c>
      <c r="I24" s="55">
        <v>10</v>
      </c>
      <c r="J24" s="55" t="s">
        <v>377</v>
      </c>
      <c r="K24" s="53" t="s">
        <v>583</v>
      </c>
      <c r="L24" s="53" t="s">
        <v>576</v>
      </c>
      <c r="M24" s="55" t="s">
        <v>381</v>
      </c>
      <c r="N24" s="53" t="s">
        <v>584</v>
      </c>
      <c r="O24" s="55" t="s">
        <v>381</v>
      </c>
      <c r="P24" s="54" t="s">
        <v>576</v>
      </c>
      <c r="Q24" s="54" t="s">
        <v>585</v>
      </c>
      <c r="R24" s="55" t="s">
        <v>381</v>
      </c>
      <c r="S24" s="53"/>
      <c r="T24" s="53"/>
      <c r="U24" s="54" t="s">
        <v>584</v>
      </c>
      <c r="V24" s="57" t="s">
        <v>586</v>
      </c>
      <c r="W24" s="55" t="s">
        <v>461</v>
      </c>
      <c r="X24" s="57"/>
      <c r="Y24" s="62"/>
      <c r="Z24" s="62"/>
      <c r="AA24" s="55" t="s">
        <v>374</v>
      </c>
      <c r="AB24" s="59" t="s">
        <v>374</v>
      </c>
      <c r="AC24" s="55" t="s">
        <v>378</v>
      </c>
      <c r="AD24" s="62"/>
      <c r="AE24" s="62"/>
      <c r="AF24" s="62"/>
      <c r="AG24" s="62"/>
      <c r="AH24" s="62"/>
      <c r="AI24" s="59" t="s">
        <v>428</v>
      </c>
      <c r="AJ24" s="62"/>
      <c r="AK24" s="57"/>
    </row>
    <row r="25" spans="1:37" ht="45.6" customHeight="1" x14ac:dyDescent="0.2">
      <c r="A25" s="53" t="s">
        <v>15</v>
      </c>
      <c r="B25" s="53" t="s">
        <v>606</v>
      </c>
      <c r="C25" s="53" t="s">
        <v>587</v>
      </c>
      <c r="D25" s="55">
        <v>80</v>
      </c>
      <c r="E25" s="55">
        <v>30</v>
      </c>
      <c r="F25" s="55">
        <v>10</v>
      </c>
      <c r="G25" s="55">
        <v>10</v>
      </c>
      <c r="H25" s="55">
        <v>10</v>
      </c>
      <c r="I25" s="55">
        <v>10</v>
      </c>
      <c r="J25" s="55" t="s">
        <v>393</v>
      </c>
      <c r="K25" s="53"/>
      <c r="L25" s="53" t="s">
        <v>588</v>
      </c>
      <c r="M25" s="55" t="s">
        <v>381</v>
      </c>
      <c r="N25" s="53" t="s">
        <v>588</v>
      </c>
      <c r="O25" s="55" t="s">
        <v>381</v>
      </c>
      <c r="P25" s="54"/>
      <c r="Q25" s="54"/>
      <c r="R25" s="55" t="s">
        <v>381</v>
      </c>
      <c r="S25" s="53" t="s">
        <v>589</v>
      </c>
      <c r="T25" s="53"/>
      <c r="U25" s="54" t="s">
        <v>590</v>
      </c>
      <c r="V25" s="54" t="s">
        <v>591</v>
      </c>
      <c r="W25" s="55" t="s">
        <v>461</v>
      </c>
      <c r="X25" s="54" t="s">
        <v>588</v>
      </c>
      <c r="Y25" s="62"/>
      <c r="Z25" s="62"/>
      <c r="AA25" s="55" t="s">
        <v>450</v>
      </c>
      <c r="AB25" s="59"/>
      <c r="AC25" s="55" t="s">
        <v>592</v>
      </c>
      <c r="AD25" s="62"/>
      <c r="AE25" s="62"/>
      <c r="AF25" s="62"/>
      <c r="AG25" s="62"/>
      <c r="AH25" s="62"/>
      <c r="AI25" s="59" t="s">
        <v>385</v>
      </c>
      <c r="AJ25" s="62"/>
      <c r="AK25" s="57"/>
    </row>
    <row r="26" spans="1:37" ht="156" customHeight="1" x14ac:dyDescent="0.2">
      <c r="A26" s="53" t="s">
        <v>16</v>
      </c>
      <c r="B26" s="53" t="s">
        <v>593</v>
      </c>
      <c r="C26" s="53"/>
      <c r="D26" s="61" t="s">
        <v>594</v>
      </c>
      <c r="E26" s="61" t="s">
        <v>595</v>
      </c>
      <c r="F26" s="61" t="s">
        <v>594</v>
      </c>
      <c r="G26" s="61" t="s">
        <v>594</v>
      </c>
      <c r="H26" s="61" t="s">
        <v>594</v>
      </c>
      <c r="I26" s="61" t="s">
        <v>594</v>
      </c>
      <c r="J26" s="55" t="s">
        <v>393</v>
      </c>
      <c r="K26" s="53" t="s">
        <v>596</v>
      </c>
      <c r="L26" s="53" t="s">
        <v>597</v>
      </c>
      <c r="M26" s="55" t="s">
        <v>5</v>
      </c>
      <c r="N26" s="55"/>
      <c r="O26" s="55" t="s">
        <v>5</v>
      </c>
      <c r="P26" s="54"/>
      <c r="Q26" s="54"/>
      <c r="R26" s="55" t="s">
        <v>5</v>
      </c>
      <c r="S26" s="54"/>
      <c r="T26" s="54"/>
      <c r="U26" s="54" t="s">
        <v>598</v>
      </c>
      <c r="V26" s="54" t="s">
        <v>599</v>
      </c>
      <c r="W26" s="55" t="s">
        <v>5</v>
      </c>
      <c r="X26" s="57"/>
      <c r="Y26" s="59" t="s">
        <v>600</v>
      </c>
      <c r="Z26" s="62"/>
      <c r="AA26" s="55" t="s">
        <v>5</v>
      </c>
      <c r="AB26" s="59"/>
      <c r="AC26" s="55" t="s">
        <v>5</v>
      </c>
      <c r="AD26" s="62"/>
      <c r="AE26" s="62"/>
      <c r="AF26" s="62"/>
      <c r="AG26" s="62"/>
      <c r="AH26" s="62"/>
      <c r="AI26" s="59" t="s">
        <v>5</v>
      </c>
      <c r="AJ26" s="62"/>
      <c r="AK26" s="57"/>
    </row>
    <row r="27" spans="1:37" ht="25.15" customHeight="1" x14ac:dyDescent="0.2">
      <c r="A27" s="142" t="s">
        <v>303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3"/>
      <c r="AK27" s="144"/>
    </row>
    <row r="28" spans="1:37" ht="25.15" customHeight="1" x14ac:dyDescent="0.2">
      <c r="A28" s="53"/>
      <c r="B28" s="53"/>
      <c r="C28" s="53"/>
      <c r="D28" s="55"/>
      <c r="E28" s="55"/>
      <c r="F28" s="55"/>
      <c r="G28" s="55"/>
      <c r="H28" s="55"/>
      <c r="I28" s="55"/>
      <c r="J28" s="55" t="s">
        <v>5</v>
      </c>
      <c r="K28" s="53"/>
      <c r="L28" s="55"/>
      <c r="M28" s="55" t="s">
        <v>5</v>
      </c>
      <c r="N28" s="55"/>
      <c r="O28" s="55" t="s">
        <v>5</v>
      </c>
      <c r="P28" s="54"/>
      <c r="Q28" s="54"/>
      <c r="R28" s="55" t="s">
        <v>5</v>
      </c>
      <c r="S28" s="54"/>
      <c r="T28" s="54"/>
      <c r="U28" s="54"/>
      <c r="V28" s="57"/>
      <c r="W28" s="55" t="s">
        <v>5</v>
      </c>
      <c r="X28" s="57"/>
      <c r="Y28" s="62"/>
      <c r="Z28" s="62"/>
      <c r="AA28" s="55" t="s">
        <v>5</v>
      </c>
      <c r="AB28" s="59"/>
      <c r="AC28" s="55" t="s">
        <v>5</v>
      </c>
      <c r="AD28" s="62"/>
      <c r="AE28" s="62"/>
      <c r="AF28" s="62"/>
      <c r="AG28" s="62"/>
      <c r="AH28" s="62"/>
      <c r="AI28" s="59" t="s">
        <v>5</v>
      </c>
      <c r="AJ28" s="62"/>
      <c r="AK28" s="57"/>
    </row>
    <row r="29" spans="1:37" s="1" customFormat="1" ht="25.15" customHeight="1" x14ac:dyDescent="0.2">
      <c r="A29" s="129" t="s">
        <v>304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</row>
    <row r="30" spans="1:37" ht="72.599999999999994" customHeight="1" x14ac:dyDescent="0.2">
      <c r="A30" s="53" t="s">
        <v>489</v>
      </c>
      <c r="B30" s="53" t="s">
        <v>490</v>
      </c>
      <c r="C30" s="53" t="s">
        <v>491</v>
      </c>
      <c r="D30" s="55">
        <v>8453</v>
      </c>
      <c r="E30" s="55">
        <v>8669</v>
      </c>
      <c r="F30" s="55">
        <v>6414</v>
      </c>
      <c r="G30" s="55">
        <v>8500</v>
      </c>
      <c r="H30" s="55">
        <v>8500</v>
      </c>
      <c r="I30" s="55">
        <v>8500</v>
      </c>
      <c r="J30" s="55" t="s">
        <v>377</v>
      </c>
      <c r="K30" s="53" t="s">
        <v>492</v>
      </c>
      <c r="L30" s="53" t="s">
        <v>493</v>
      </c>
      <c r="M30" s="55" t="s">
        <v>373</v>
      </c>
      <c r="N30" s="53" t="s">
        <v>491</v>
      </c>
      <c r="O30" s="55" t="s">
        <v>381</v>
      </c>
      <c r="P30" s="53" t="s">
        <v>89</v>
      </c>
      <c r="Q30" s="55" t="s">
        <v>444</v>
      </c>
      <c r="R30" s="55" t="s">
        <v>381</v>
      </c>
      <c r="S30" s="53" t="s">
        <v>494</v>
      </c>
      <c r="T30" s="53" t="s">
        <v>495</v>
      </c>
      <c r="U30" s="54" t="s">
        <v>496</v>
      </c>
      <c r="V30" s="57" t="s">
        <v>497</v>
      </c>
      <c r="W30" s="55" t="s">
        <v>375</v>
      </c>
      <c r="X30" s="57" t="s">
        <v>444</v>
      </c>
      <c r="Y30" s="62" t="s">
        <v>498</v>
      </c>
      <c r="Z30" s="62" t="s">
        <v>499</v>
      </c>
      <c r="AA30" s="55" t="s">
        <v>500</v>
      </c>
      <c r="AB30" s="59" t="s">
        <v>500</v>
      </c>
      <c r="AC30" s="55" t="s">
        <v>501</v>
      </c>
      <c r="AD30" s="62" t="s">
        <v>502</v>
      </c>
      <c r="AE30" s="62" t="s">
        <v>503</v>
      </c>
      <c r="AF30" s="62" t="s">
        <v>504</v>
      </c>
      <c r="AG30" s="62" t="s">
        <v>505</v>
      </c>
      <c r="AH30" s="62" t="s">
        <v>506</v>
      </c>
      <c r="AI30" s="59" t="s">
        <v>385</v>
      </c>
      <c r="AJ30" s="62" t="s">
        <v>507</v>
      </c>
      <c r="AK30" s="57"/>
    </row>
    <row r="31" spans="1:37" ht="219" customHeight="1" x14ac:dyDescent="0.2">
      <c r="A31" s="53" t="s">
        <v>508</v>
      </c>
      <c r="B31" s="53" t="s">
        <v>607</v>
      </c>
      <c r="C31" s="53" t="s">
        <v>612</v>
      </c>
      <c r="D31" s="55">
        <v>100</v>
      </c>
      <c r="E31" s="55">
        <v>100</v>
      </c>
      <c r="F31" s="55">
        <v>100</v>
      </c>
      <c r="G31" s="55">
        <v>100</v>
      </c>
      <c r="H31" s="55">
        <v>100</v>
      </c>
      <c r="I31" s="55">
        <v>100</v>
      </c>
      <c r="J31" s="55" t="s">
        <v>393</v>
      </c>
      <c r="K31" s="53" t="s">
        <v>616</v>
      </c>
      <c r="L31" s="53" t="s">
        <v>493</v>
      </c>
      <c r="M31" s="55" t="s">
        <v>373</v>
      </c>
      <c r="N31" s="55" t="s">
        <v>509</v>
      </c>
      <c r="O31" s="55" t="s">
        <v>381</v>
      </c>
      <c r="P31" s="53" t="s">
        <v>89</v>
      </c>
      <c r="Q31" s="53" t="s">
        <v>625</v>
      </c>
      <c r="R31" s="55" t="s">
        <v>381</v>
      </c>
      <c r="S31" s="53" t="s">
        <v>511</v>
      </c>
      <c r="T31" s="53" t="s">
        <v>510</v>
      </c>
      <c r="U31" s="54" t="s">
        <v>512</v>
      </c>
      <c r="V31" s="57" t="s">
        <v>530</v>
      </c>
      <c r="W31" s="55" t="s">
        <v>375</v>
      </c>
      <c r="X31" s="57" t="s">
        <v>444</v>
      </c>
      <c r="Y31" s="62" t="s">
        <v>513</v>
      </c>
      <c r="Z31" s="62" t="s">
        <v>444</v>
      </c>
      <c r="AA31" s="55" t="s">
        <v>500</v>
      </c>
      <c r="AB31" s="59" t="s">
        <v>500</v>
      </c>
      <c r="AC31" s="55" t="s">
        <v>501</v>
      </c>
      <c r="AD31" s="62" t="s">
        <v>514</v>
      </c>
      <c r="AE31" s="62" t="s">
        <v>515</v>
      </c>
      <c r="AF31" s="62" t="s">
        <v>516</v>
      </c>
      <c r="AG31" s="62" t="s">
        <v>517</v>
      </c>
      <c r="AH31" s="62" t="s">
        <v>518</v>
      </c>
      <c r="AI31" s="59" t="s">
        <v>385</v>
      </c>
      <c r="AJ31" s="59" t="s">
        <v>637</v>
      </c>
      <c r="AK31" s="57"/>
    </row>
    <row r="32" spans="1:37" ht="129.6" customHeight="1" x14ac:dyDescent="0.2">
      <c r="A32" s="53" t="s">
        <v>519</v>
      </c>
      <c r="B32" s="53" t="s">
        <v>520</v>
      </c>
      <c r="C32" s="53" t="s">
        <v>613</v>
      </c>
      <c r="D32" s="55">
        <v>100</v>
      </c>
      <c r="E32" s="55">
        <v>100</v>
      </c>
      <c r="F32" s="55">
        <v>100</v>
      </c>
      <c r="G32" s="55">
        <v>100</v>
      </c>
      <c r="H32" s="55">
        <v>100</v>
      </c>
      <c r="I32" s="55">
        <v>100</v>
      </c>
      <c r="J32" s="55" t="s">
        <v>393</v>
      </c>
      <c r="K32" s="53" t="s">
        <v>617</v>
      </c>
      <c r="L32" s="53" t="s">
        <v>626</v>
      </c>
      <c r="M32" s="55" t="s">
        <v>373</v>
      </c>
      <c r="N32" s="55" t="s">
        <v>444</v>
      </c>
      <c r="O32" s="55" t="s">
        <v>381</v>
      </c>
      <c r="P32" s="53" t="s">
        <v>521</v>
      </c>
      <c r="Q32" s="53" t="s">
        <v>522</v>
      </c>
      <c r="R32" s="55" t="s">
        <v>381</v>
      </c>
      <c r="S32" s="53" t="s">
        <v>523</v>
      </c>
      <c r="T32" s="53" t="s">
        <v>634</v>
      </c>
      <c r="U32" s="54" t="s">
        <v>524</v>
      </c>
      <c r="V32" s="57" t="s">
        <v>525</v>
      </c>
      <c r="W32" s="55" t="s">
        <v>375</v>
      </c>
      <c r="X32" s="57" t="s">
        <v>444</v>
      </c>
      <c r="Y32" s="62" t="s">
        <v>444</v>
      </c>
      <c r="Z32" s="62" t="s">
        <v>444</v>
      </c>
      <c r="AA32" s="55" t="s">
        <v>500</v>
      </c>
      <c r="AB32" s="59" t="s">
        <v>500</v>
      </c>
      <c r="AC32" s="55" t="s">
        <v>501</v>
      </c>
      <c r="AD32" s="62" t="s">
        <v>526</v>
      </c>
      <c r="AE32" s="62" t="s">
        <v>527</v>
      </c>
      <c r="AF32" s="62" t="s">
        <v>528</v>
      </c>
      <c r="AG32" s="62" t="s">
        <v>529</v>
      </c>
      <c r="AH32" s="62" t="s">
        <v>444</v>
      </c>
      <c r="AI32" s="59" t="s">
        <v>385</v>
      </c>
      <c r="AJ32" s="59" t="s">
        <v>638</v>
      </c>
      <c r="AK32" s="57"/>
    </row>
    <row r="33" spans="1:37" ht="130.9" customHeight="1" x14ac:dyDescent="0.2">
      <c r="A33" s="53" t="s">
        <v>439</v>
      </c>
      <c r="B33" s="53" t="s">
        <v>440</v>
      </c>
      <c r="C33" s="53" t="s">
        <v>441</v>
      </c>
      <c r="D33" s="55">
        <v>0</v>
      </c>
      <c r="E33" s="55">
        <v>1</v>
      </c>
      <c r="F33" s="55">
        <v>0</v>
      </c>
      <c r="G33" s="55">
        <v>1</v>
      </c>
      <c r="H33" s="55">
        <v>1</v>
      </c>
      <c r="I33" s="55">
        <v>1</v>
      </c>
      <c r="J33" s="55" t="s">
        <v>393</v>
      </c>
      <c r="K33" s="53" t="s">
        <v>442</v>
      </c>
      <c r="L33" s="53" t="s">
        <v>443</v>
      </c>
      <c r="M33" s="55" t="s">
        <v>373</v>
      </c>
      <c r="N33" s="55" t="s">
        <v>444</v>
      </c>
      <c r="O33" s="55" t="s">
        <v>381</v>
      </c>
      <c r="P33" s="53" t="s">
        <v>635</v>
      </c>
      <c r="Q33" s="53" t="s">
        <v>636</v>
      </c>
      <c r="R33" s="55" t="s">
        <v>381</v>
      </c>
      <c r="S33" s="53" t="s">
        <v>445</v>
      </c>
      <c r="T33" s="53" t="s">
        <v>446</v>
      </c>
      <c r="U33" s="54" t="s">
        <v>447</v>
      </c>
      <c r="V33" s="54" t="s">
        <v>448</v>
      </c>
      <c r="W33" s="55" t="s">
        <v>375</v>
      </c>
      <c r="X33" s="56" t="s">
        <v>373</v>
      </c>
      <c r="Y33" s="59" t="s">
        <v>449</v>
      </c>
      <c r="Z33" s="62" t="s">
        <v>373</v>
      </c>
      <c r="AA33" s="55" t="s">
        <v>450</v>
      </c>
      <c r="AB33" s="59" t="s">
        <v>450</v>
      </c>
      <c r="AC33" s="55" t="s">
        <v>451</v>
      </c>
      <c r="AD33" s="59" t="s">
        <v>452</v>
      </c>
      <c r="AE33" s="59" t="s">
        <v>453</v>
      </c>
      <c r="AF33" s="59" t="s">
        <v>454</v>
      </c>
      <c r="AG33" s="59" t="s">
        <v>455</v>
      </c>
      <c r="AH33" s="62"/>
      <c r="AI33" s="59" t="s">
        <v>385</v>
      </c>
      <c r="AJ33" s="59" t="s">
        <v>456</v>
      </c>
      <c r="AK33" s="57"/>
    </row>
    <row r="34" spans="1:37" s="1" customFormat="1" ht="25.15" customHeight="1" x14ac:dyDescent="0.2">
      <c r="A34" s="142" t="s">
        <v>305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4"/>
    </row>
    <row r="35" spans="1:37" ht="394.5" customHeight="1" x14ac:dyDescent="0.2">
      <c r="A35" s="53" t="s">
        <v>401</v>
      </c>
      <c r="B35" s="53" t="s">
        <v>608</v>
      </c>
      <c r="C35" s="53" t="s">
        <v>402</v>
      </c>
      <c r="D35" s="55">
        <v>120</v>
      </c>
      <c r="E35" s="55">
        <v>120</v>
      </c>
      <c r="F35" s="55">
        <v>120</v>
      </c>
      <c r="G35" s="55">
        <v>120</v>
      </c>
      <c r="H35" s="55">
        <v>120</v>
      </c>
      <c r="I35" s="55">
        <v>120</v>
      </c>
      <c r="J35" s="55" t="s">
        <v>393</v>
      </c>
      <c r="K35" s="53" t="s">
        <v>618</v>
      </c>
      <c r="L35" s="55" t="s">
        <v>373</v>
      </c>
      <c r="M35" s="55" t="s">
        <v>373</v>
      </c>
      <c r="N35" s="55" t="s">
        <v>373</v>
      </c>
      <c r="O35" s="55" t="s">
        <v>381</v>
      </c>
      <c r="P35" s="53" t="s">
        <v>403</v>
      </c>
      <c r="Q35" s="53" t="s">
        <v>404</v>
      </c>
      <c r="R35" s="55" t="s">
        <v>381</v>
      </c>
      <c r="S35" s="54" t="s">
        <v>396</v>
      </c>
      <c r="T35" s="53" t="s">
        <v>549</v>
      </c>
      <c r="U35" s="54" t="s">
        <v>405</v>
      </c>
      <c r="V35" s="54" t="s">
        <v>397</v>
      </c>
      <c r="W35" s="55" t="s">
        <v>375</v>
      </c>
      <c r="X35" s="57" t="s">
        <v>373</v>
      </c>
      <c r="Y35" s="59" t="s">
        <v>399</v>
      </c>
      <c r="Z35" s="62" t="s">
        <v>373</v>
      </c>
      <c r="AA35" s="55" t="s">
        <v>374</v>
      </c>
      <c r="AB35" s="59" t="s">
        <v>400</v>
      </c>
      <c r="AC35" s="55" t="s">
        <v>378</v>
      </c>
      <c r="AD35" s="59" t="s">
        <v>406</v>
      </c>
      <c r="AE35" s="59" t="s">
        <v>387</v>
      </c>
      <c r="AF35" s="59" t="s">
        <v>395</v>
      </c>
      <c r="AG35" s="59" t="s">
        <v>639</v>
      </c>
      <c r="AH35" s="59" t="s">
        <v>394</v>
      </c>
      <c r="AI35" s="59" t="s">
        <v>385</v>
      </c>
      <c r="AJ35" s="59" t="s">
        <v>407</v>
      </c>
      <c r="AK35" s="54" t="s">
        <v>391</v>
      </c>
    </row>
    <row r="36" spans="1:37" ht="25.15" customHeight="1" x14ac:dyDescent="0.2">
      <c r="A36" s="151" t="s">
        <v>306</v>
      </c>
      <c r="B36" s="151"/>
      <c r="C36" s="151"/>
      <c r="D36" s="152"/>
      <c r="E36" s="152"/>
      <c r="F36" s="152"/>
      <c r="G36" s="152"/>
      <c r="H36" s="152"/>
      <c r="I36" s="152"/>
      <c r="J36" s="153"/>
      <c r="K36" s="154"/>
      <c r="L36" s="152"/>
      <c r="M36" s="152"/>
      <c r="N36" s="152"/>
      <c r="O36" s="152"/>
      <c r="P36" s="153"/>
      <c r="Q36" s="153"/>
      <c r="R36" s="153"/>
      <c r="S36" s="153"/>
      <c r="T36" s="153"/>
      <c r="U36" s="153"/>
      <c r="V36" s="155"/>
      <c r="W36" s="152"/>
      <c r="X36" s="155"/>
      <c r="Y36" s="156"/>
      <c r="Z36" s="156"/>
      <c r="AA36" s="152"/>
      <c r="AB36" s="157"/>
      <c r="AC36" s="152"/>
      <c r="AD36" s="156"/>
      <c r="AE36" s="156"/>
      <c r="AF36" s="156"/>
      <c r="AG36" s="156"/>
      <c r="AH36" s="156"/>
      <c r="AI36" s="156"/>
      <c r="AJ36" s="156"/>
      <c r="AK36" s="155"/>
    </row>
    <row r="37" spans="1:37" ht="239.45" customHeight="1" x14ac:dyDescent="0.2">
      <c r="A37" s="53" t="s">
        <v>693</v>
      </c>
      <c r="B37" s="53" t="s">
        <v>609</v>
      </c>
      <c r="C37" s="53" t="s">
        <v>457</v>
      </c>
      <c r="D37" s="55">
        <v>20</v>
      </c>
      <c r="E37" s="55">
        <v>21</v>
      </c>
      <c r="F37" s="55">
        <v>23</v>
      </c>
      <c r="G37" s="55">
        <v>28</v>
      </c>
      <c r="H37" s="55">
        <v>33</v>
      </c>
      <c r="I37" s="55">
        <v>38</v>
      </c>
      <c r="J37" s="55" t="s">
        <v>377</v>
      </c>
      <c r="K37" s="53" t="s">
        <v>458</v>
      </c>
      <c r="L37" s="53" t="s">
        <v>459</v>
      </c>
      <c r="M37" s="55" t="s">
        <v>381</v>
      </c>
      <c r="N37" s="53" t="s">
        <v>627</v>
      </c>
      <c r="O37" s="55" t="s">
        <v>381</v>
      </c>
      <c r="P37" s="53" t="s">
        <v>628</v>
      </c>
      <c r="Q37" s="53" t="s">
        <v>460</v>
      </c>
      <c r="R37" s="55" t="s">
        <v>381</v>
      </c>
      <c r="S37" s="54" t="s">
        <v>630</v>
      </c>
      <c r="T37" s="54" t="s">
        <v>631</v>
      </c>
      <c r="U37" s="54" t="s">
        <v>632</v>
      </c>
      <c r="V37" s="54" t="s">
        <v>633</v>
      </c>
      <c r="W37" s="55" t="s">
        <v>461</v>
      </c>
      <c r="X37" s="54" t="s">
        <v>462</v>
      </c>
      <c r="Y37" s="59" t="s">
        <v>463</v>
      </c>
      <c r="Z37" s="62" t="s">
        <v>373</v>
      </c>
      <c r="AA37" s="55" t="s">
        <v>450</v>
      </c>
      <c r="AB37" s="59"/>
      <c r="AC37" s="55" t="s">
        <v>422</v>
      </c>
      <c r="AD37" s="59" t="s">
        <v>464</v>
      </c>
      <c r="AE37" s="59" t="s">
        <v>465</v>
      </c>
      <c r="AF37" s="59" t="s">
        <v>466</v>
      </c>
      <c r="AG37" s="59" t="s">
        <v>467</v>
      </c>
      <c r="AH37" s="59" t="s">
        <v>468</v>
      </c>
      <c r="AI37" s="59" t="s">
        <v>385</v>
      </c>
      <c r="AJ37" s="59" t="s">
        <v>666</v>
      </c>
      <c r="AK37" s="57"/>
    </row>
    <row r="38" spans="1:37" ht="25.15" customHeight="1" x14ac:dyDescent="0.2">
      <c r="A38" s="158" t="s">
        <v>307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</row>
    <row r="39" spans="1:37" s="165" customFormat="1" ht="156.75" customHeight="1" x14ac:dyDescent="0.2">
      <c r="A39" s="159" t="s">
        <v>308</v>
      </c>
      <c r="B39" s="159"/>
      <c r="C39" s="159"/>
      <c r="D39" s="160"/>
      <c r="E39" s="160"/>
      <c r="F39" s="160"/>
      <c r="G39" s="160"/>
      <c r="H39" s="160"/>
      <c r="I39" s="160"/>
      <c r="J39" s="160" t="s">
        <v>5</v>
      </c>
      <c r="K39" s="159"/>
      <c r="L39" s="160"/>
      <c r="M39" s="160" t="s">
        <v>5</v>
      </c>
      <c r="N39" s="160"/>
      <c r="O39" s="160" t="s">
        <v>5</v>
      </c>
      <c r="P39" s="161"/>
      <c r="Q39" s="159"/>
      <c r="R39" s="160" t="s">
        <v>5</v>
      </c>
      <c r="S39" s="161"/>
      <c r="T39" s="159"/>
      <c r="U39" s="161"/>
      <c r="V39" s="161"/>
      <c r="W39" s="160" t="s">
        <v>5</v>
      </c>
      <c r="X39" s="162"/>
      <c r="Y39" s="163"/>
      <c r="Z39" s="164"/>
      <c r="AA39" s="160" t="s">
        <v>5</v>
      </c>
      <c r="AB39" s="163"/>
      <c r="AC39" s="160" t="s">
        <v>5</v>
      </c>
      <c r="AD39" s="164"/>
      <c r="AE39" s="163"/>
      <c r="AF39" s="163"/>
      <c r="AG39" s="163"/>
      <c r="AH39" s="164"/>
      <c r="AI39" s="160" t="s">
        <v>5</v>
      </c>
      <c r="AJ39" s="164"/>
      <c r="AK39" s="162"/>
    </row>
    <row r="40" spans="1:37" ht="69" customHeight="1" x14ac:dyDescent="0.2">
      <c r="A40" s="53" t="s">
        <v>309</v>
      </c>
      <c r="B40" s="53" t="s">
        <v>550</v>
      </c>
      <c r="C40" s="53"/>
      <c r="D40" s="55">
        <v>280</v>
      </c>
      <c r="E40" s="55">
        <v>290</v>
      </c>
      <c r="F40" s="55">
        <v>300</v>
      </c>
      <c r="G40" s="55">
        <v>320</v>
      </c>
      <c r="H40" s="55">
        <v>330</v>
      </c>
      <c r="I40" s="55">
        <v>340</v>
      </c>
      <c r="J40" s="55" t="s">
        <v>377</v>
      </c>
      <c r="K40" s="53" t="s">
        <v>551</v>
      </c>
      <c r="L40" s="53" t="s">
        <v>552</v>
      </c>
      <c r="M40" s="55" t="s">
        <v>373</v>
      </c>
      <c r="N40" s="55"/>
      <c r="O40" s="55" t="s">
        <v>5</v>
      </c>
      <c r="P40" s="54"/>
      <c r="Q40" s="54"/>
      <c r="R40" s="55" t="s">
        <v>5</v>
      </c>
      <c r="S40" s="54"/>
      <c r="T40" s="54"/>
      <c r="U40" s="54"/>
      <c r="V40" s="57"/>
      <c r="W40" s="55" t="s">
        <v>5</v>
      </c>
      <c r="X40" s="57"/>
      <c r="Y40" s="62"/>
      <c r="Z40" s="62"/>
      <c r="AA40" s="55" t="s">
        <v>5</v>
      </c>
      <c r="AB40" s="59"/>
      <c r="AC40" s="55" t="s">
        <v>5</v>
      </c>
      <c r="AD40" s="62"/>
      <c r="AE40" s="62"/>
      <c r="AF40" s="62"/>
      <c r="AG40" s="62"/>
      <c r="AH40" s="62"/>
      <c r="AI40" s="55" t="s">
        <v>5</v>
      </c>
      <c r="AJ40" s="62"/>
      <c r="AK40" s="57"/>
    </row>
    <row r="41" spans="1:37" ht="243.6" customHeight="1" x14ac:dyDescent="0.2">
      <c r="A41" s="166" t="s">
        <v>310</v>
      </c>
      <c r="B41" s="166" t="s">
        <v>533</v>
      </c>
      <c r="C41" s="53" t="s">
        <v>534</v>
      </c>
      <c r="D41" s="55">
        <v>100</v>
      </c>
      <c r="E41" s="55">
        <v>100</v>
      </c>
      <c r="F41" s="55">
        <v>100</v>
      </c>
      <c r="G41" s="55">
        <v>100</v>
      </c>
      <c r="H41" s="55">
        <v>100</v>
      </c>
      <c r="I41" s="55">
        <v>100</v>
      </c>
      <c r="J41" s="55" t="s">
        <v>377</v>
      </c>
      <c r="K41" s="53" t="s">
        <v>535</v>
      </c>
      <c r="L41" s="55" t="s">
        <v>373</v>
      </c>
      <c r="M41" s="55" t="s">
        <v>373</v>
      </c>
      <c r="N41" s="55" t="s">
        <v>509</v>
      </c>
      <c r="O41" s="55" t="s">
        <v>381</v>
      </c>
      <c r="P41" s="53" t="s">
        <v>536</v>
      </c>
      <c r="Q41" s="53" t="s">
        <v>537</v>
      </c>
      <c r="R41" s="55" t="s">
        <v>381</v>
      </c>
      <c r="S41" s="54" t="s">
        <v>538</v>
      </c>
      <c r="T41" s="54" t="s">
        <v>539</v>
      </c>
      <c r="U41" s="54" t="s">
        <v>540</v>
      </c>
      <c r="V41" s="54" t="s">
        <v>544</v>
      </c>
      <c r="W41" s="55" t="s">
        <v>5</v>
      </c>
      <c r="X41" s="57"/>
      <c r="Y41" s="62"/>
      <c r="Z41" s="62"/>
      <c r="AA41" s="55" t="s">
        <v>500</v>
      </c>
      <c r="AB41" s="59"/>
      <c r="AC41" s="55" t="s">
        <v>501</v>
      </c>
      <c r="AD41" s="62" t="s">
        <v>541</v>
      </c>
      <c r="AE41" s="62"/>
      <c r="AF41" s="62"/>
      <c r="AG41" s="62"/>
      <c r="AH41" s="62"/>
      <c r="AI41" s="59" t="s">
        <v>385</v>
      </c>
      <c r="AJ41" s="62" t="s">
        <v>542</v>
      </c>
      <c r="AK41" s="54" t="s">
        <v>543</v>
      </c>
    </row>
  </sheetData>
  <mergeCells count="48">
    <mergeCell ref="AE6:AG6"/>
    <mergeCell ref="Y5:Z5"/>
    <mergeCell ref="Y6:Y7"/>
    <mergeCell ref="Z6:Z7"/>
    <mergeCell ref="AA5:AB5"/>
    <mergeCell ref="AA6:AA7"/>
    <mergeCell ref="AB6:AB7"/>
    <mergeCell ref="A38:AK38"/>
    <mergeCell ref="A29:AK29"/>
    <mergeCell ref="A20:AK20"/>
    <mergeCell ref="A17:AK17"/>
    <mergeCell ref="A12:AK12"/>
    <mergeCell ref="A27:AK27"/>
    <mergeCell ref="A34:AK34"/>
    <mergeCell ref="A21:A22"/>
    <mergeCell ref="A15:A16"/>
    <mergeCell ref="A8:AK8"/>
    <mergeCell ref="D5:L5"/>
    <mergeCell ref="M5:N5"/>
    <mergeCell ref="U5:V5"/>
    <mergeCell ref="W5:X5"/>
    <mergeCell ref="AC5:AD5"/>
    <mergeCell ref="AH6:AH7"/>
    <mergeCell ref="A5:C5"/>
    <mergeCell ref="C6:C7"/>
    <mergeCell ref="B6:B7"/>
    <mergeCell ref="A6:A7"/>
    <mergeCell ref="G6:K6"/>
    <mergeCell ref="O5:T5"/>
    <mergeCell ref="O6:Q6"/>
    <mergeCell ref="R6:T6"/>
    <mergeCell ref="AI5:AJ5"/>
    <mergeCell ref="A3:AK3"/>
    <mergeCell ref="A1:AK1"/>
    <mergeCell ref="D6:F6"/>
    <mergeCell ref="L6:L7"/>
    <mergeCell ref="M6:M7"/>
    <mergeCell ref="N6:N7"/>
    <mergeCell ref="U6:U7"/>
    <mergeCell ref="V6:V7"/>
    <mergeCell ref="W6:W7"/>
    <mergeCell ref="X6:X7"/>
    <mergeCell ref="AC6:AC7"/>
    <mergeCell ref="AD6:AD7"/>
    <mergeCell ref="AE5:AH5"/>
    <mergeCell ref="AK5:AK7"/>
    <mergeCell ref="AI6:AI7"/>
    <mergeCell ref="AJ6:AJ7"/>
  </mergeCells>
  <phoneticPr fontId="19" type="noConversion"/>
  <dataValidations count="6">
    <dataValidation type="list" allowBlank="1" showInputMessage="1" showErrorMessage="1" sqref="O9:O11 R30:R33 O18:O19 M22:M26 M28 M18:M19 N11 R18:R19 M39:M41 O22:O26 R22:R26 O28 R28 R37 O35 R35 O30:O33 M30:M33 R9:R11 M9:M11 M35:M37 O37 O39:O41 R39:R41 O13:O16 M13:M16 R13:R16 W15" xr:uid="{1DEF865B-2D4C-4AF1-9D41-9F283AD942AE}">
      <formula1>"ระบุ,มี,ไม่มี"</formula1>
    </dataValidation>
    <dataValidation type="list" allowBlank="1" showInputMessage="1" showErrorMessage="1" sqref="W28 W30:W33 W39:W41 W16 W22:W26 W35:W37 W18:W19 W13:W14 W9:W11" xr:uid="{B4560CB0-7AB5-4203-A2FB-FEB9EB9AB752}">
      <formula1>"ระบุ,ถ่ายโอนได้,ไม่สามารถโอนได้"</formula1>
    </dataValidation>
    <dataValidation type="list" allowBlank="1" showInputMessage="1" showErrorMessage="1" sqref="AA28:AB28 AA40:AB41 AA22:AB26 AA37:AB37 AA9:AA11 AA35:AA36 AA18:AB19 AA30:AB33 AB36 AA39 AA13:AA16 AB15:AB16" xr:uid="{F0F622AD-3E9E-4D13-B87A-4D66CBDDF09B}">
      <formula1>"ระบุ,ไม่จำเป็น , จำเป็นน้อย , จำเป็นมาก , จำเป็นอย่างยิ่ง  "</formula1>
    </dataValidation>
    <dataValidation type="list" allowBlank="1" showInputMessage="1" showErrorMessage="1" sqref="AC28 AC30:AC33 AC39:AC41 AC9:AC11 AC22:AC26 AC35:AC37 AC18:AC19 AC13:AC16" xr:uid="{53DE7261-0554-403C-B1DC-D1D7C4EDC132}">
      <formula1>"ระบุ,ไม่มี , เล็กน้อย , มาก , รุนแรง"</formula1>
    </dataValidation>
    <dataValidation type="list" allowBlank="1" showInputMessage="1" showErrorMessage="1" sqref="J18:J19 J9:J11 J39:J41 J22:J26 J28 J37 J35 J30:J33 J13:J16" xr:uid="{41107694-1733-453C-AC20-AC73FAB0BB40}">
      <formula1>"ระบุ,เพิ่มขึ้น,คงที่,ลดลง"</formula1>
    </dataValidation>
    <dataValidation type="list" allowBlank="1" showInputMessage="1" showErrorMessage="1" sqref="AI18:AI19 AI9:AI11 AI39:AI41 AI22:AI26 AI28 AI37 AI35 AI30:AI33 AI13:AI16" xr:uid="{AFE90624-517B-4ECC-9887-390C0C7D71F1}">
      <formula1>"ระบุ,คงภารกิจและรูปแบบปัจจุบัน,คงภารกิจแต่ปรับปรุงเพิ่ม,ยุติภารกิจ"</formula1>
    </dataValidation>
  </dataValidations>
  <hyperlinks>
    <hyperlink ref="AE15" r:id="rId1" xr:uid="{BA8168DA-ED21-4C15-8033-075E1DBC2303}"/>
  </hyperlinks>
  <pageMargins left="0.19685039370078741" right="0.19685039370078741" top="0.15748031496062992" bottom="0.19685039370078741" header="0.19685039370078741" footer="0.19685039370078741"/>
  <pageSetup paperSize="9" scale="49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70CF9-6F2F-41E5-BA67-3D6B7905E04F}">
  <dimension ref="A1:J383"/>
  <sheetViews>
    <sheetView zoomScale="70" zoomScaleNormal="70" workbookViewId="0">
      <selection activeCell="M5" sqref="M5"/>
    </sheetView>
  </sheetViews>
  <sheetFormatPr defaultColWidth="18.25" defaultRowHeight="14.25" x14ac:dyDescent="0.2"/>
  <cols>
    <col min="1" max="1" width="43.5" style="2" bestFit="1" customWidth="1"/>
    <col min="2" max="16384" width="18.25" style="2"/>
  </cols>
  <sheetData>
    <row r="1" spans="1:10" ht="27" customHeight="1" x14ac:dyDescent="0.2"/>
    <row r="2" spans="1:10" ht="24" x14ac:dyDescent="0.2">
      <c r="A2" s="67" t="s">
        <v>31</v>
      </c>
      <c r="B2" s="68"/>
      <c r="C2" s="69"/>
      <c r="D2" s="70" t="s">
        <v>18</v>
      </c>
      <c r="E2" s="71"/>
      <c r="F2" s="72" t="s">
        <v>19</v>
      </c>
      <c r="G2" s="74" t="s">
        <v>20</v>
      </c>
      <c r="H2" s="75"/>
      <c r="I2" s="75"/>
      <c r="J2" s="76"/>
    </row>
    <row r="3" spans="1:10" ht="72" x14ac:dyDescent="0.2">
      <c r="A3" s="3" t="s">
        <v>21</v>
      </c>
      <c r="B3" s="4" t="s">
        <v>22</v>
      </c>
      <c r="C3" s="4" t="s">
        <v>23</v>
      </c>
      <c r="D3" s="5" t="s">
        <v>24</v>
      </c>
      <c r="E3" s="5" t="s">
        <v>25</v>
      </c>
      <c r="F3" s="73"/>
      <c r="G3" s="6" t="s">
        <v>26</v>
      </c>
      <c r="H3" s="6" t="s">
        <v>27</v>
      </c>
      <c r="I3" s="6" t="s">
        <v>28</v>
      </c>
      <c r="J3" s="6" t="s">
        <v>29</v>
      </c>
    </row>
    <row r="4" spans="1:10" ht="48" x14ac:dyDescent="0.2">
      <c r="A4" s="7" t="s">
        <v>33</v>
      </c>
      <c r="B4" s="8" t="s">
        <v>30</v>
      </c>
      <c r="C4" s="8" t="s">
        <v>32</v>
      </c>
      <c r="D4" s="7" t="s">
        <v>185</v>
      </c>
      <c r="E4" s="9" t="s">
        <v>109</v>
      </c>
      <c r="F4" s="10" t="s">
        <v>109</v>
      </c>
      <c r="G4" s="11">
        <f>+VLOOKUP($A4,กรอบอัตรากำลังทั่วประเทศ!$A:$E,2,0)</f>
        <v>8</v>
      </c>
      <c r="H4" s="11">
        <f>+VLOOKUP($A4,กรอบอัตรากำลังทั่วประเทศ!$A:$E,3,0)</f>
        <v>7</v>
      </c>
      <c r="I4" s="11">
        <f>+VLOOKUP($A4,กรอบอัตรากำลังทั่วประเทศ!$A:$E,4,0)</f>
        <v>0</v>
      </c>
      <c r="J4" s="11"/>
    </row>
    <row r="5" spans="1:10" ht="24" x14ac:dyDescent="0.2">
      <c r="A5" s="17" t="s">
        <v>293</v>
      </c>
      <c r="B5" s="13"/>
      <c r="C5" s="13"/>
      <c r="D5" s="12"/>
      <c r="E5" s="14"/>
      <c r="F5" s="15"/>
      <c r="G5" s="16"/>
      <c r="H5" s="16"/>
      <c r="I5" s="16"/>
      <c r="J5" s="16"/>
    </row>
    <row r="6" spans="1:10" ht="24" x14ac:dyDescent="0.2">
      <c r="A6" s="17" t="s">
        <v>294</v>
      </c>
      <c r="B6" s="13"/>
      <c r="C6" s="13"/>
      <c r="D6" s="12"/>
      <c r="E6" s="14"/>
      <c r="F6" s="15"/>
      <c r="G6" s="16"/>
      <c r="H6" s="16"/>
      <c r="I6" s="16"/>
      <c r="J6" s="16"/>
    </row>
    <row r="7" spans="1:10" ht="48" x14ac:dyDescent="0.2">
      <c r="A7" s="17" t="s">
        <v>295</v>
      </c>
      <c r="B7" s="13"/>
      <c r="C7" s="13"/>
      <c r="D7" s="12"/>
      <c r="E7" s="14"/>
      <c r="F7" s="15"/>
      <c r="G7" s="16"/>
      <c r="H7" s="16"/>
      <c r="I7" s="16"/>
      <c r="J7" s="16"/>
    </row>
    <row r="8" spans="1:10" ht="24" x14ac:dyDescent="0.2">
      <c r="A8" s="17" t="s">
        <v>296</v>
      </c>
      <c r="B8" s="13"/>
      <c r="C8" s="13"/>
      <c r="D8" s="12"/>
      <c r="E8" s="14"/>
      <c r="F8" s="15"/>
      <c r="G8" s="16"/>
      <c r="H8" s="16"/>
      <c r="I8" s="16"/>
      <c r="J8" s="16"/>
    </row>
    <row r="9" spans="1:10" ht="48" x14ac:dyDescent="0.2">
      <c r="A9" s="7" t="s">
        <v>34</v>
      </c>
      <c r="B9" s="8" t="s">
        <v>30</v>
      </c>
      <c r="C9" s="8" t="s">
        <v>32</v>
      </c>
      <c r="D9" s="7" t="s">
        <v>186</v>
      </c>
      <c r="E9" s="9" t="s">
        <v>110</v>
      </c>
      <c r="F9" s="10" t="s">
        <v>110</v>
      </c>
      <c r="G9" s="11">
        <f>+VLOOKUP($A9,กรอบอัตรากำลังทั่วประเทศ!$A:$E,2,0)</f>
        <v>9</v>
      </c>
      <c r="H9" s="11">
        <f>+VLOOKUP($A9,กรอบอัตรากำลังทั่วประเทศ!$A:$E,3,0)</f>
        <v>6</v>
      </c>
      <c r="I9" s="11">
        <f>+VLOOKUP($A9,กรอบอัตรากำลังทั่วประเทศ!$A:$E,4,0)</f>
        <v>0</v>
      </c>
      <c r="J9" s="11"/>
    </row>
    <row r="10" spans="1:10" ht="24" x14ac:dyDescent="0.2">
      <c r="A10" s="17" t="s">
        <v>293</v>
      </c>
      <c r="B10" s="13"/>
      <c r="C10" s="13"/>
      <c r="D10" s="12"/>
      <c r="E10" s="14"/>
      <c r="F10" s="15"/>
      <c r="G10" s="16"/>
      <c r="H10" s="16"/>
      <c r="I10" s="16"/>
      <c r="J10" s="16"/>
    </row>
    <row r="11" spans="1:10" ht="24" x14ac:dyDescent="0.2">
      <c r="A11" s="17" t="s">
        <v>294</v>
      </c>
      <c r="B11" s="13"/>
      <c r="C11" s="13"/>
      <c r="D11" s="12"/>
      <c r="E11" s="14"/>
      <c r="F11" s="15"/>
      <c r="G11" s="16"/>
      <c r="H11" s="16"/>
      <c r="I11" s="16"/>
      <c r="J11" s="16"/>
    </row>
    <row r="12" spans="1:10" ht="48" x14ac:dyDescent="0.2">
      <c r="A12" s="17" t="s">
        <v>295</v>
      </c>
      <c r="B12" s="13"/>
      <c r="C12" s="13"/>
      <c r="D12" s="12"/>
      <c r="E12" s="14"/>
      <c r="F12" s="15"/>
      <c r="G12" s="16"/>
      <c r="H12" s="16"/>
      <c r="I12" s="16"/>
      <c r="J12" s="16"/>
    </row>
    <row r="13" spans="1:10" ht="24" x14ac:dyDescent="0.2">
      <c r="A13" s="17" t="s">
        <v>296</v>
      </c>
      <c r="B13" s="13"/>
      <c r="C13" s="13"/>
      <c r="D13" s="12"/>
      <c r="E13" s="14"/>
      <c r="F13" s="15"/>
      <c r="G13" s="16"/>
      <c r="H13" s="16"/>
      <c r="I13" s="16"/>
      <c r="J13" s="16"/>
    </row>
    <row r="14" spans="1:10" ht="48" x14ac:dyDescent="0.2">
      <c r="A14" s="7" t="s">
        <v>35</v>
      </c>
      <c r="B14" s="8" t="s">
        <v>30</v>
      </c>
      <c r="C14" s="8" t="s">
        <v>32</v>
      </c>
      <c r="D14" s="7" t="s">
        <v>187</v>
      </c>
      <c r="E14" s="9" t="s">
        <v>111</v>
      </c>
      <c r="F14" s="10" t="s">
        <v>111</v>
      </c>
      <c r="G14" s="11">
        <f>+VLOOKUP($A14,กรอบอัตรากำลังทั่วประเทศ!$A:$E,2,0)</f>
        <v>10</v>
      </c>
      <c r="H14" s="11">
        <f>+VLOOKUP($A14,กรอบอัตรากำลังทั่วประเทศ!$A:$E,3,0)</f>
        <v>5</v>
      </c>
      <c r="I14" s="11">
        <f>+VLOOKUP($A14,กรอบอัตรากำลังทั่วประเทศ!$A:$E,4,0)</f>
        <v>0</v>
      </c>
      <c r="J14" s="11"/>
    </row>
    <row r="15" spans="1:10" ht="24" x14ac:dyDescent="0.2">
      <c r="A15" s="17" t="s">
        <v>293</v>
      </c>
      <c r="B15" s="13"/>
      <c r="C15" s="13"/>
      <c r="D15" s="12"/>
      <c r="E15" s="14"/>
      <c r="F15" s="15"/>
      <c r="G15" s="16"/>
      <c r="H15" s="16"/>
      <c r="I15" s="16"/>
      <c r="J15" s="16"/>
    </row>
    <row r="16" spans="1:10" ht="24" x14ac:dyDescent="0.2">
      <c r="A16" s="17" t="s">
        <v>294</v>
      </c>
      <c r="B16" s="13"/>
      <c r="C16" s="13"/>
      <c r="D16" s="12"/>
      <c r="E16" s="14"/>
      <c r="F16" s="15"/>
      <c r="G16" s="16"/>
      <c r="H16" s="16"/>
      <c r="I16" s="16"/>
      <c r="J16" s="16"/>
    </row>
    <row r="17" spans="1:10" ht="48" x14ac:dyDescent="0.2">
      <c r="A17" s="17" t="s">
        <v>295</v>
      </c>
      <c r="B17" s="13"/>
      <c r="C17" s="13"/>
      <c r="D17" s="12"/>
      <c r="E17" s="14"/>
      <c r="F17" s="15"/>
      <c r="G17" s="16"/>
      <c r="H17" s="16"/>
      <c r="I17" s="16"/>
      <c r="J17" s="16"/>
    </row>
    <row r="18" spans="1:10" ht="24" x14ac:dyDescent="0.2">
      <c r="A18" s="17" t="s">
        <v>296</v>
      </c>
      <c r="B18" s="13"/>
      <c r="C18" s="13"/>
      <c r="D18" s="12"/>
      <c r="E18" s="14"/>
      <c r="F18" s="15"/>
      <c r="G18" s="16"/>
      <c r="H18" s="16"/>
      <c r="I18" s="16"/>
      <c r="J18" s="16"/>
    </row>
    <row r="19" spans="1:10" ht="48" x14ac:dyDescent="0.2">
      <c r="A19" s="7" t="s">
        <v>36</v>
      </c>
      <c r="B19" s="8" t="s">
        <v>30</v>
      </c>
      <c r="C19" s="8" t="s">
        <v>32</v>
      </c>
      <c r="D19" s="7" t="s">
        <v>188</v>
      </c>
      <c r="E19" s="9" t="s">
        <v>112</v>
      </c>
      <c r="F19" s="10" t="s">
        <v>112</v>
      </c>
      <c r="G19" s="11">
        <f>+VLOOKUP($A19,กรอบอัตรากำลังทั่วประเทศ!$A:$E,2,0)</f>
        <v>10</v>
      </c>
      <c r="H19" s="11">
        <f>+VLOOKUP($A19,กรอบอัตรากำลังทั่วประเทศ!$A:$E,3,0)</f>
        <v>6</v>
      </c>
      <c r="I19" s="11">
        <f>+VLOOKUP($A19,กรอบอัตรากำลังทั่วประเทศ!$A:$E,4,0)</f>
        <v>2</v>
      </c>
      <c r="J19" s="11"/>
    </row>
    <row r="20" spans="1:10" ht="24" x14ac:dyDescent="0.2">
      <c r="A20" s="17" t="s">
        <v>293</v>
      </c>
      <c r="B20" s="13"/>
      <c r="C20" s="13"/>
      <c r="D20" s="12"/>
      <c r="E20" s="14"/>
      <c r="F20" s="15"/>
      <c r="G20" s="16"/>
      <c r="H20" s="16"/>
      <c r="I20" s="16"/>
      <c r="J20" s="16"/>
    </row>
    <row r="21" spans="1:10" ht="24" x14ac:dyDescent="0.2">
      <c r="A21" s="17" t="s">
        <v>294</v>
      </c>
      <c r="B21" s="13"/>
      <c r="C21" s="13"/>
      <c r="D21" s="12"/>
      <c r="E21" s="14"/>
      <c r="F21" s="15"/>
      <c r="G21" s="16"/>
      <c r="H21" s="16"/>
      <c r="I21" s="16"/>
      <c r="J21" s="16"/>
    </row>
    <row r="22" spans="1:10" ht="48" x14ac:dyDescent="0.2">
      <c r="A22" s="17" t="s">
        <v>295</v>
      </c>
      <c r="B22" s="13"/>
      <c r="C22" s="13"/>
      <c r="D22" s="12"/>
      <c r="E22" s="14"/>
      <c r="F22" s="15"/>
      <c r="G22" s="16"/>
      <c r="H22" s="16"/>
      <c r="I22" s="16"/>
      <c r="J22" s="16"/>
    </row>
    <row r="23" spans="1:10" ht="24" x14ac:dyDescent="0.2">
      <c r="A23" s="17" t="s">
        <v>296</v>
      </c>
      <c r="B23" s="13"/>
      <c r="C23" s="13"/>
      <c r="D23" s="12"/>
      <c r="E23" s="14"/>
      <c r="F23" s="15"/>
      <c r="G23" s="16"/>
      <c r="H23" s="16"/>
      <c r="I23" s="16"/>
      <c r="J23" s="16"/>
    </row>
    <row r="24" spans="1:10" ht="48" x14ac:dyDescent="0.2">
      <c r="A24" s="7" t="s">
        <v>37</v>
      </c>
      <c r="B24" s="8" t="s">
        <v>30</v>
      </c>
      <c r="C24" s="8" t="s">
        <v>32</v>
      </c>
      <c r="D24" s="7" t="s">
        <v>189</v>
      </c>
      <c r="E24" s="9" t="s">
        <v>113</v>
      </c>
      <c r="F24" s="10" t="s">
        <v>113</v>
      </c>
      <c r="G24" s="11">
        <f>+VLOOKUP($A24,กรอบอัตรากำลังทั่วประเทศ!$A:$E,2,0)</f>
        <v>12</v>
      </c>
      <c r="H24" s="11">
        <f>+VLOOKUP($A24,กรอบอัตรากำลังทั่วประเทศ!$A:$E,3,0)</f>
        <v>11</v>
      </c>
      <c r="I24" s="11">
        <f>+VLOOKUP($A24,กรอบอัตรากำลังทั่วประเทศ!$A:$E,4,0)</f>
        <v>2</v>
      </c>
      <c r="J24" s="11"/>
    </row>
    <row r="25" spans="1:10" ht="24" x14ac:dyDescent="0.2">
      <c r="A25" s="17" t="s">
        <v>293</v>
      </c>
      <c r="B25" s="13"/>
      <c r="C25" s="13"/>
      <c r="D25" s="12"/>
      <c r="E25" s="14"/>
      <c r="F25" s="15"/>
      <c r="G25" s="16"/>
      <c r="H25" s="16"/>
      <c r="I25" s="16"/>
      <c r="J25" s="16"/>
    </row>
    <row r="26" spans="1:10" ht="24" x14ac:dyDescent="0.2">
      <c r="A26" s="17" t="s">
        <v>294</v>
      </c>
      <c r="B26" s="13"/>
      <c r="C26" s="13"/>
      <c r="D26" s="12"/>
      <c r="E26" s="14"/>
      <c r="F26" s="15"/>
      <c r="G26" s="16"/>
      <c r="H26" s="16"/>
      <c r="I26" s="16"/>
      <c r="J26" s="16"/>
    </row>
    <row r="27" spans="1:10" ht="48" x14ac:dyDescent="0.2">
      <c r="A27" s="17" t="s">
        <v>295</v>
      </c>
      <c r="B27" s="13"/>
      <c r="C27" s="13"/>
      <c r="D27" s="12"/>
      <c r="E27" s="14"/>
      <c r="F27" s="15"/>
      <c r="G27" s="16"/>
      <c r="H27" s="16"/>
      <c r="I27" s="16"/>
      <c r="J27" s="16"/>
    </row>
    <row r="28" spans="1:10" ht="24" x14ac:dyDescent="0.2">
      <c r="A28" s="17" t="s">
        <v>296</v>
      </c>
      <c r="B28" s="13"/>
      <c r="C28" s="13"/>
      <c r="D28" s="12"/>
      <c r="E28" s="14"/>
      <c r="F28" s="15"/>
      <c r="G28" s="16"/>
      <c r="H28" s="16"/>
      <c r="I28" s="16"/>
      <c r="J28" s="16"/>
    </row>
    <row r="29" spans="1:10" ht="48" x14ac:dyDescent="0.2">
      <c r="A29" s="7" t="s">
        <v>38</v>
      </c>
      <c r="B29" s="8" t="s">
        <v>30</v>
      </c>
      <c r="C29" s="8" t="s">
        <v>32</v>
      </c>
      <c r="D29" s="7" t="s">
        <v>190</v>
      </c>
      <c r="E29" s="9" t="s">
        <v>114</v>
      </c>
      <c r="F29" s="10" t="s">
        <v>114</v>
      </c>
      <c r="G29" s="11">
        <f>+VLOOKUP($A29,กรอบอัตรากำลังทั่วประเทศ!$A:$E,2,0)</f>
        <v>9</v>
      </c>
      <c r="H29" s="11">
        <f>+VLOOKUP($A29,กรอบอัตรากำลังทั่วประเทศ!$A:$E,3,0)</f>
        <v>7</v>
      </c>
      <c r="I29" s="11">
        <f>+VLOOKUP($A29,กรอบอัตรากำลังทั่วประเทศ!$A:$E,4,0)</f>
        <v>1</v>
      </c>
      <c r="J29" s="11"/>
    </row>
    <row r="30" spans="1:10" ht="24" x14ac:dyDescent="0.2">
      <c r="A30" s="17" t="s">
        <v>293</v>
      </c>
      <c r="B30" s="13"/>
      <c r="C30" s="13"/>
      <c r="D30" s="12"/>
      <c r="E30" s="14"/>
      <c r="F30" s="15"/>
      <c r="G30" s="16"/>
      <c r="H30" s="16"/>
      <c r="I30" s="16"/>
      <c r="J30" s="16"/>
    </row>
    <row r="31" spans="1:10" ht="24" x14ac:dyDescent="0.2">
      <c r="A31" s="17" t="s">
        <v>294</v>
      </c>
      <c r="B31" s="13"/>
      <c r="C31" s="13"/>
      <c r="D31" s="12"/>
      <c r="E31" s="14"/>
      <c r="F31" s="15"/>
      <c r="G31" s="16"/>
      <c r="H31" s="16"/>
      <c r="I31" s="16"/>
      <c r="J31" s="16"/>
    </row>
    <row r="32" spans="1:10" ht="48" x14ac:dyDescent="0.2">
      <c r="A32" s="17" t="s">
        <v>295</v>
      </c>
      <c r="B32" s="13"/>
      <c r="C32" s="13"/>
      <c r="D32" s="12"/>
      <c r="E32" s="14"/>
      <c r="F32" s="15"/>
      <c r="G32" s="16"/>
      <c r="H32" s="16"/>
      <c r="I32" s="16"/>
      <c r="J32" s="16"/>
    </row>
    <row r="33" spans="1:10" ht="24" x14ac:dyDescent="0.2">
      <c r="A33" s="17" t="s">
        <v>296</v>
      </c>
      <c r="B33" s="13"/>
      <c r="C33" s="13"/>
      <c r="D33" s="12"/>
      <c r="E33" s="14"/>
      <c r="F33" s="15"/>
      <c r="G33" s="16"/>
      <c r="H33" s="16"/>
      <c r="I33" s="16"/>
      <c r="J33" s="16"/>
    </row>
    <row r="34" spans="1:10" ht="48" x14ac:dyDescent="0.2">
      <c r="A34" s="7" t="s">
        <v>39</v>
      </c>
      <c r="B34" s="8" t="s">
        <v>30</v>
      </c>
      <c r="C34" s="8" t="s">
        <v>32</v>
      </c>
      <c r="D34" s="7" t="s">
        <v>191</v>
      </c>
      <c r="E34" s="9" t="s">
        <v>115</v>
      </c>
      <c r="F34" s="10" t="s">
        <v>115</v>
      </c>
      <c r="G34" s="11">
        <f>+VLOOKUP($A34,กรอบอัตรากำลังทั่วประเทศ!$A:$E,2,0)</f>
        <v>10</v>
      </c>
      <c r="H34" s="11">
        <f>+VLOOKUP($A34,กรอบอัตรากำลังทั่วประเทศ!$A:$E,3,0)</f>
        <v>7</v>
      </c>
      <c r="I34" s="11">
        <f>+VLOOKUP($A34,กรอบอัตรากำลังทั่วประเทศ!$A:$E,4,0)</f>
        <v>1</v>
      </c>
      <c r="J34" s="11"/>
    </row>
    <row r="35" spans="1:10" ht="24" x14ac:dyDescent="0.2">
      <c r="A35" s="17" t="s">
        <v>293</v>
      </c>
      <c r="B35" s="13"/>
      <c r="C35" s="13"/>
      <c r="D35" s="12"/>
      <c r="E35" s="14"/>
      <c r="F35" s="15"/>
      <c r="G35" s="16"/>
      <c r="H35" s="16"/>
      <c r="I35" s="16"/>
      <c r="J35" s="16"/>
    </row>
    <row r="36" spans="1:10" ht="24" x14ac:dyDescent="0.2">
      <c r="A36" s="17" t="s">
        <v>294</v>
      </c>
      <c r="B36" s="13"/>
      <c r="C36" s="13"/>
      <c r="D36" s="12"/>
      <c r="E36" s="14"/>
      <c r="F36" s="15"/>
      <c r="G36" s="16"/>
      <c r="H36" s="16"/>
      <c r="I36" s="16"/>
      <c r="J36" s="16"/>
    </row>
    <row r="37" spans="1:10" ht="48" x14ac:dyDescent="0.2">
      <c r="A37" s="17" t="s">
        <v>295</v>
      </c>
      <c r="B37" s="13"/>
      <c r="C37" s="13"/>
      <c r="D37" s="12"/>
      <c r="E37" s="14"/>
      <c r="F37" s="15"/>
      <c r="G37" s="16"/>
      <c r="H37" s="16"/>
      <c r="I37" s="16"/>
      <c r="J37" s="16"/>
    </row>
    <row r="38" spans="1:10" ht="24" x14ac:dyDescent="0.2">
      <c r="A38" s="17" t="s">
        <v>296</v>
      </c>
      <c r="B38" s="13"/>
      <c r="C38" s="13"/>
      <c r="D38" s="12"/>
      <c r="E38" s="14"/>
      <c r="F38" s="15"/>
      <c r="G38" s="16"/>
      <c r="H38" s="16"/>
      <c r="I38" s="16"/>
      <c r="J38" s="16"/>
    </row>
    <row r="39" spans="1:10" ht="48" x14ac:dyDescent="0.2">
      <c r="A39" s="7" t="s">
        <v>40</v>
      </c>
      <c r="B39" s="8" t="s">
        <v>30</v>
      </c>
      <c r="C39" s="8" t="s">
        <v>32</v>
      </c>
      <c r="D39" s="7" t="s">
        <v>192</v>
      </c>
      <c r="E39" s="9" t="s">
        <v>116</v>
      </c>
      <c r="F39" s="10" t="s">
        <v>116</v>
      </c>
      <c r="G39" s="11">
        <f>+VLOOKUP($A39,กรอบอัตรากำลังทั่วประเทศ!$A:$E,2,0)</f>
        <v>9</v>
      </c>
      <c r="H39" s="11">
        <f>+VLOOKUP($A39,กรอบอัตรากำลังทั่วประเทศ!$A:$E,3,0)</f>
        <v>6</v>
      </c>
      <c r="I39" s="11">
        <f>+VLOOKUP($A39,กรอบอัตรากำลังทั่วประเทศ!$A:$E,4,0)</f>
        <v>2</v>
      </c>
      <c r="J39" s="11"/>
    </row>
    <row r="40" spans="1:10" ht="24" x14ac:dyDescent="0.2">
      <c r="A40" s="17" t="s">
        <v>293</v>
      </c>
      <c r="B40" s="13"/>
      <c r="C40" s="13"/>
      <c r="D40" s="12"/>
      <c r="E40" s="14"/>
      <c r="F40" s="15"/>
      <c r="G40" s="16"/>
      <c r="H40" s="16"/>
      <c r="I40" s="16"/>
      <c r="J40" s="16"/>
    </row>
    <row r="41" spans="1:10" ht="24" x14ac:dyDescent="0.2">
      <c r="A41" s="17" t="s">
        <v>294</v>
      </c>
      <c r="B41" s="13"/>
      <c r="C41" s="13"/>
      <c r="D41" s="12"/>
      <c r="E41" s="14"/>
      <c r="F41" s="15"/>
      <c r="G41" s="16"/>
      <c r="H41" s="16"/>
      <c r="I41" s="16"/>
      <c r="J41" s="16"/>
    </row>
    <row r="42" spans="1:10" ht="48" x14ac:dyDescent="0.2">
      <c r="A42" s="17" t="s">
        <v>295</v>
      </c>
      <c r="B42" s="13"/>
      <c r="C42" s="13"/>
      <c r="D42" s="12"/>
      <c r="E42" s="14"/>
      <c r="F42" s="15"/>
      <c r="G42" s="16"/>
      <c r="H42" s="16"/>
      <c r="I42" s="16"/>
      <c r="J42" s="16"/>
    </row>
    <row r="43" spans="1:10" ht="24" x14ac:dyDescent="0.2">
      <c r="A43" s="17" t="s">
        <v>296</v>
      </c>
      <c r="B43" s="13"/>
      <c r="C43" s="13"/>
      <c r="D43" s="12"/>
      <c r="E43" s="14"/>
      <c r="F43" s="15"/>
      <c r="G43" s="16"/>
      <c r="H43" s="16"/>
      <c r="I43" s="16"/>
      <c r="J43" s="16"/>
    </row>
    <row r="44" spans="1:10" ht="48" x14ac:dyDescent="0.2">
      <c r="A44" s="7" t="s">
        <v>41</v>
      </c>
      <c r="B44" s="8" t="s">
        <v>30</v>
      </c>
      <c r="C44" s="8" t="s">
        <v>32</v>
      </c>
      <c r="D44" s="7" t="s">
        <v>193</v>
      </c>
      <c r="E44" s="9" t="s">
        <v>117</v>
      </c>
      <c r="F44" s="10" t="s">
        <v>117</v>
      </c>
      <c r="G44" s="11">
        <f>+VLOOKUP($A44,กรอบอัตรากำลังทั่วประเทศ!$A:$E,2,0)</f>
        <v>10</v>
      </c>
      <c r="H44" s="11">
        <f>+VLOOKUP($A44,กรอบอัตรากำลังทั่วประเทศ!$A:$E,3,0)</f>
        <v>6</v>
      </c>
      <c r="I44" s="11">
        <f>+VLOOKUP($A44,กรอบอัตรากำลังทั่วประเทศ!$A:$E,4,0)</f>
        <v>1</v>
      </c>
      <c r="J44" s="11"/>
    </row>
    <row r="45" spans="1:10" ht="24" x14ac:dyDescent="0.2">
      <c r="A45" s="17" t="s">
        <v>293</v>
      </c>
      <c r="B45" s="13"/>
      <c r="C45" s="13"/>
      <c r="D45" s="12"/>
      <c r="E45" s="14"/>
      <c r="F45" s="15"/>
      <c r="G45" s="16"/>
      <c r="H45" s="16"/>
      <c r="I45" s="16"/>
      <c r="J45" s="16"/>
    </row>
    <row r="46" spans="1:10" ht="24" x14ac:dyDescent="0.2">
      <c r="A46" s="17" t="s">
        <v>294</v>
      </c>
      <c r="B46" s="13"/>
      <c r="C46" s="13"/>
      <c r="D46" s="12"/>
      <c r="E46" s="14"/>
      <c r="F46" s="15"/>
      <c r="G46" s="16"/>
      <c r="H46" s="16"/>
      <c r="I46" s="16"/>
      <c r="J46" s="16"/>
    </row>
    <row r="47" spans="1:10" ht="48" x14ac:dyDescent="0.2">
      <c r="A47" s="17" t="s">
        <v>295</v>
      </c>
      <c r="B47" s="13"/>
      <c r="C47" s="13"/>
      <c r="D47" s="12"/>
      <c r="E47" s="14"/>
      <c r="F47" s="15"/>
      <c r="G47" s="16"/>
      <c r="H47" s="16"/>
      <c r="I47" s="16"/>
      <c r="J47" s="16"/>
    </row>
    <row r="48" spans="1:10" ht="24" x14ac:dyDescent="0.2">
      <c r="A48" s="17" t="s">
        <v>296</v>
      </c>
      <c r="B48" s="13"/>
      <c r="C48" s="13"/>
      <c r="D48" s="12"/>
      <c r="E48" s="14"/>
      <c r="F48" s="15"/>
      <c r="G48" s="16"/>
      <c r="H48" s="16"/>
      <c r="I48" s="16"/>
      <c r="J48" s="16"/>
    </row>
    <row r="49" spans="1:10" ht="48" x14ac:dyDescent="0.2">
      <c r="A49" s="7" t="s">
        <v>42</v>
      </c>
      <c r="B49" s="8" t="s">
        <v>30</v>
      </c>
      <c r="C49" s="8" t="s">
        <v>32</v>
      </c>
      <c r="D49" s="7" t="s">
        <v>194</v>
      </c>
      <c r="E49" s="9" t="s">
        <v>118</v>
      </c>
      <c r="F49" s="10" t="s">
        <v>118</v>
      </c>
      <c r="G49" s="11">
        <f>+VLOOKUP($A49,กรอบอัตรากำลังทั่วประเทศ!$A:$E,2,0)</f>
        <v>11</v>
      </c>
      <c r="H49" s="11">
        <f>+VLOOKUP($A49,กรอบอัตรากำลังทั่วประเทศ!$A:$E,3,0)</f>
        <v>5</v>
      </c>
      <c r="I49" s="11">
        <f>+VLOOKUP($A49,กรอบอัตรากำลังทั่วประเทศ!$A:$E,4,0)</f>
        <v>0</v>
      </c>
      <c r="J49" s="11"/>
    </row>
    <row r="50" spans="1:10" ht="24" x14ac:dyDescent="0.2">
      <c r="A50" s="17" t="s">
        <v>293</v>
      </c>
      <c r="B50" s="13"/>
      <c r="C50" s="13"/>
      <c r="D50" s="12"/>
      <c r="E50" s="14"/>
      <c r="F50" s="15"/>
      <c r="G50" s="16"/>
      <c r="H50" s="16"/>
      <c r="I50" s="16"/>
      <c r="J50" s="16"/>
    </row>
    <row r="51" spans="1:10" ht="24" x14ac:dyDescent="0.2">
      <c r="A51" s="17" t="s">
        <v>294</v>
      </c>
      <c r="B51" s="13"/>
      <c r="C51" s="13"/>
      <c r="D51" s="12"/>
      <c r="E51" s="14"/>
      <c r="F51" s="15"/>
      <c r="G51" s="16"/>
      <c r="H51" s="16"/>
      <c r="I51" s="16"/>
      <c r="J51" s="16"/>
    </row>
    <row r="52" spans="1:10" ht="48" x14ac:dyDescent="0.2">
      <c r="A52" s="17" t="s">
        <v>295</v>
      </c>
      <c r="B52" s="13"/>
      <c r="C52" s="13"/>
      <c r="D52" s="12"/>
      <c r="E52" s="14"/>
      <c r="F52" s="15"/>
      <c r="G52" s="16"/>
      <c r="H52" s="16"/>
      <c r="I52" s="16"/>
      <c r="J52" s="16"/>
    </row>
    <row r="53" spans="1:10" ht="24" x14ac:dyDescent="0.2">
      <c r="A53" s="17" t="s">
        <v>296</v>
      </c>
      <c r="B53" s="13"/>
      <c r="C53" s="13"/>
      <c r="D53" s="12"/>
      <c r="E53" s="14"/>
      <c r="F53" s="15"/>
      <c r="G53" s="16"/>
      <c r="H53" s="16"/>
      <c r="I53" s="16"/>
      <c r="J53" s="16"/>
    </row>
    <row r="54" spans="1:10" ht="48" x14ac:dyDescent="0.2">
      <c r="A54" s="7" t="s">
        <v>43</v>
      </c>
      <c r="B54" s="8" t="s">
        <v>30</v>
      </c>
      <c r="C54" s="8" t="s">
        <v>32</v>
      </c>
      <c r="D54" s="7" t="s">
        <v>195</v>
      </c>
      <c r="E54" s="9" t="s">
        <v>119</v>
      </c>
      <c r="F54" s="10" t="s">
        <v>119</v>
      </c>
      <c r="G54" s="11">
        <f>+VLOOKUP($A54,กรอบอัตรากำลังทั่วประเทศ!$A:$E,2,0)</f>
        <v>8</v>
      </c>
      <c r="H54" s="11">
        <f>+VLOOKUP($A54,กรอบอัตรากำลังทั่วประเทศ!$A:$E,3,0)</f>
        <v>7</v>
      </c>
      <c r="I54" s="11">
        <f>+VLOOKUP($A54,กรอบอัตรากำลังทั่วประเทศ!$A:$E,4,0)</f>
        <v>0</v>
      </c>
      <c r="J54" s="11"/>
    </row>
    <row r="55" spans="1:10" ht="24" x14ac:dyDescent="0.2">
      <c r="A55" s="17" t="s">
        <v>293</v>
      </c>
      <c r="B55" s="13"/>
      <c r="C55" s="13"/>
      <c r="D55" s="12"/>
      <c r="E55" s="14"/>
      <c r="F55" s="15"/>
      <c r="G55" s="16"/>
      <c r="H55" s="16"/>
      <c r="I55" s="16"/>
      <c r="J55" s="16"/>
    </row>
    <row r="56" spans="1:10" ht="24" x14ac:dyDescent="0.2">
      <c r="A56" s="17" t="s">
        <v>294</v>
      </c>
      <c r="B56" s="13"/>
      <c r="C56" s="13"/>
      <c r="D56" s="12"/>
      <c r="E56" s="14"/>
      <c r="F56" s="15"/>
      <c r="G56" s="16"/>
      <c r="H56" s="16"/>
      <c r="I56" s="16"/>
      <c r="J56" s="16"/>
    </row>
    <row r="57" spans="1:10" ht="48" x14ac:dyDescent="0.2">
      <c r="A57" s="17" t="s">
        <v>295</v>
      </c>
      <c r="B57" s="13"/>
      <c r="C57" s="13"/>
      <c r="D57" s="12"/>
      <c r="E57" s="14"/>
      <c r="F57" s="15"/>
      <c r="G57" s="16"/>
      <c r="H57" s="16"/>
      <c r="I57" s="16"/>
      <c r="J57" s="16"/>
    </row>
    <row r="58" spans="1:10" ht="24" x14ac:dyDescent="0.2">
      <c r="A58" s="17" t="s">
        <v>296</v>
      </c>
      <c r="B58" s="13"/>
      <c r="C58" s="13"/>
      <c r="D58" s="12"/>
      <c r="E58" s="14"/>
      <c r="F58" s="15"/>
      <c r="G58" s="16"/>
      <c r="H58" s="16"/>
      <c r="I58" s="16"/>
      <c r="J58" s="16"/>
    </row>
    <row r="59" spans="1:10" ht="48" x14ac:dyDescent="0.2">
      <c r="A59" s="7" t="s">
        <v>44</v>
      </c>
      <c r="B59" s="8" t="s">
        <v>30</v>
      </c>
      <c r="C59" s="8" t="s">
        <v>32</v>
      </c>
      <c r="D59" s="7" t="s">
        <v>196</v>
      </c>
      <c r="E59" s="9" t="s">
        <v>120</v>
      </c>
      <c r="F59" s="10" t="s">
        <v>120</v>
      </c>
      <c r="G59" s="11">
        <f>+VLOOKUP($A59,กรอบอัตรากำลังทั่วประเทศ!$A:$E,2,0)</f>
        <v>11</v>
      </c>
      <c r="H59" s="11">
        <f>+VLOOKUP($A59,กรอบอัตรากำลังทั่วประเทศ!$A:$E,3,0)</f>
        <v>5</v>
      </c>
      <c r="I59" s="11">
        <f>+VLOOKUP($A59,กรอบอัตรากำลังทั่วประเทศ!$A:$E,4,0)</f>
        <v>2</v>
      </c>
      <c r="J59" s="11"/>
    </row>
    <row r="60" spans="1:10" ht="24" x14ac:dyDescent="0.2">
      <c r="A60" s="17" t="s">
        <v>293</v>
      </c>
      <c r="B60" s="13"/>
      <c r="C60" s="13"/>
      <c r="D60" s="12"/>
      <c r="E60" s="14"/>
      <c r="F60" s="15"/>
      <c r="G60" s="16"/>
      <c r="H60" s="16"/>
      <c r="I60" s="16"/>
      <c r="J60" s="16"/>
    </row>
    <row r="61" spans="1:10" ht="24" x14ac:dyDescent="0.2">
      <c r="A61" s="17" t="s">
        <v>294</v>
      </c>
      <c r="B61" s="13"/>
      <c r="C61" s="13"/>
      <c r="D61" s="12"/>
      <c r="E61" s="14"/>
      <c r="F61" s="15"/>
      <c r="G61" s="16"/>
      <c r="H61" s="16"/>
      <c r="I61" s="16"/>
      <c r="J61" s="16"/>
    </row>
    <row r="62" spans="1:10" ht="48" x14ac:dyDescent="0.2">
      <c r="A62" s="17" t="s">
        <v>295</v>
      </c>
      <c r="B62" s="13"/>
      <c r="C62" s="13"/>
      <c r="D62" s="12"/>
      <c r="E62" s="14"/>
      <c r="F62" s="15"/>
      <c r="G62" s="16"/>
      <c r="H62" s="16"/>
      <c r="I62" s="16"/>
      <c r="J62" s="16"/>
    </row>
    <row r="63" spans="1:10" ht="24" x14ac:dyDescent="0.2">
      <c r="A63" s="17" t="s">
        <v>296</v>
      </c>
      <c r="B63" s="13"/>
      <c r="C63" s="13"/>
      <c r="D63" s="12"/>
      <c r="E63" s="14"/>
      <c r="F63" s="15"/>
      <c r="G63" s="16"/>
      <c r="H63" s="16"/>
      <c r="I63" s="16"/>
      <c r="J63" s="16"/>
    </row>
    <row r="64" spans="1:10" ht="48" x14ac:dyDescent="0.2">
      <c r="A64" s="7" t="s">
        <v>45</v>
      </c>
      <c r="B64" s="8" t="s">
        <v>30</v>
      </c>
      <c r="C64" s="8" t="s">
        <v>32</v>
      </c>
      <c r="D64" s="7" t="s">
        <v>197</v>
      </c>
      <c r="E64" s="9" t="s">
        <v>121</v>
      </c>
      <c r="F64" s="10" t="s">
        <v>121</v>
      </c>
      <c r="G64" s="11">
        <f>+VLOOKUP($A64,กรอบอัตรากำลังทั่วประเทศ!$A:$E,2,0)</f>
        <v>11</v>
      </c>
      <c r="H64" s="11">
        <f>+VLOOKUP($A64,กรอบอัตรากำลังทั่วประเทศ!$A:$E,3,0)</f>
        <v>9</v>
      </c>
      <c r="I64" s="11">
        <f>+VLOOKUP($A64,กรอบอัตรากำลังทั่วประเทศ!$A:$E,4,0)</f>
        <v>0</v>
      </c>
      <c r="J64" s="11"/>
    </row>
    <row r="65" spans="1:10" ht="24" x14ac:dyDescent="0.2">
      <c r="A65" s="17" t="s">
        <v>293</v>
      </c>
      <c r="B65" s="13"/>
      <c r="C65" s="13"/>
      <c r="D65" s="12"/>
      <c r="E65" s="14"/>
      <c r="F65" s="15"/>
      <c r="G65" s="16"/>
      <c r="H65" s="16"/>
      <c r="I65" s="16"/>
      <c r="J65" s="16"/>
    </row>
    <row r="66" spans="1:10" ht="24" x14ac:dyDescent="0.2">
      <c r="A66" s="17" t="s">
        <v>294</v>
      </c>
      <c r="B66" s="13"/>
      <c r="C66" s="13"/>
      <c r="D66" s="12"/>
      <c r="E66" s="14"/>
      <c r="F66" s="15"/>
      <c r="G66" s="16"/>
      <c r="H66" s="16"/>
      <c r="I66" s="16"/>
      <c r="J66" s="16"/>
    </row>
    <row r="67" spans="1:10" ht="48" x14ac:dyDescent="0.2">
      <c r="A67" s="17" t="s">
        <v>295</v>
      </c>
      <c r="B67" s="13"/>
      <c r="C67" s="13"/>
      <c r="D67" s="12"/>
      <c r="E67" s="14"/>
      <c r="F67" s="15"/>
      <c r="G67" s="16"/>
      <c r="H67" s="16"/>
      <c r="I67" s="16"/>
      <c r="J67" s="16"/>
    </row>
    <row r="68" spans="1:10" ht="24" x14ac:dyDescent="0.2">
      <c r="A68" s="17" t="s">
        <v>296</v>
      </c>
      <c r="B68" s="13"/>
      <c r="C68" s="13"/>
      <c r="D68" s="12"/>
      <c r="E68" s="14"/>
      <c r="F68" s="15"/>
      <c r="G68" s="16"/>
      <c r="H68" s="16"/>
      <c r="I68" s="16"/>
      <c r="J68" s="16"/>
    </row>
    <row r="69" spans="1:10" ht="24" x14ac:dyDescent="0.2">
      <c r="A69" s="7" t="s">
        <v>46</v>
      </c>
      <c r="B69" s="8" t="s">
        <v>30</v>
      </c>
      <c r="C69" s="8" t="s">
        <v>32</v>
      </c>
      <c r="D69" s="7" t="s">
        <v>198</v>
      </c>
      <c r="E69" s="9" t="s">
        <v>122</v>
      </c>
      <c r="F69" s="10" t="s">
        <v>122</v>
      </c>
      <c r="G69" s="11">
        <f>+VLOOKUP($A69,กรอบอัตรากำลังทั่วประเทศ!$A:$E,2,0)</f>
        <v>10</v>
      </c>
      <c r="H69" s="11">
        <f>+VLOOKUP($A69,กรอบอัตรากำลังทั่วประเทศ!$A:$E,3,0)</f>
        <v>6</v>
      </c>
      <c r="I69" s="11">
        <f>+VLOOKUP($A69,กรอบอัตรากำลังทั่วประเทศ!$A:$E,4,0)</f>
        <v>2</v>
      </c>
      <c r="J69" s="11"/>
    </row>
    <row r="70" spans="1:10" ht="24" x14ac:dyDescent="0.2">
      <c r="A70" s="17" t="s">
        <v>293</v>
      </c>
      <c r="B70" s="13"/>
      <c r="C70" s="13"/>
      <c r="D70" s="12"/>
      <c r="E70" s="14"/>
      <c r="F70" s="15"/>
      <c r="G70" s="16"/>
      <c r="H70" s="16"/>
      <c r="I70" s="16"/>
      <c r="J70" s="16"/>
    </row>
    <row r="71" spans="1:10" ht="24" x14ac:dyDescent="0.2">
      <c r="A71" s="17" t="s">
        <v>294</v>
      </c>
      <c r="B71" s="13"/>
      <c r="C71" s="13"/>
      <c r="D71" s="12"/>
      <c r="E71" s="14"/>
      <c r="F71" s="15"/>
      <c r="G71" s="16"/>
      <c r="H71" s="16"/>
      <c r="I71" s="16"/>
      <c r="J71" s="16"/>
    </row>
    <row r="72" spans="1:10" ht="48" x14ac:dyDescent="0.2">
      <c r="A72" s="17" t="s">
        <v>295</v>
      </c>
      <c r="B72" s="13"/>
      <c r="C72" s="13"/>
      <c r="D72" s="12"/>
      <c r="E72" s="14"/>
      <c r="F72" s="15"/>
      <c r="G72" s="16"/>
      <c r="H72" s="16"/>
      <c r="I72" s="16"/>
      <c r="J72" s="16"/>
    </row>
    <row r="73" spans="1:10" ht="24" x14ac:dyDescent="0.2">
      <c r="A73" s="17" t="s">
        <v>296</v>
      </c>
      <c r="B73" s="13"/>
      <c r="C73" s="13"/>
      <c r="D73" s="12"/>
      <c r="E73" s="14"/>
      <c r="F73" s="15"/>
      <c r="G73" s="16"/>
      <c r="H73" s="16"/>
      <c r="I73" s="16"/>
      <c r="J73" s="16"/>
    </row>
    <row r="74" spans="1:10" ht="48" x14ac:dyDescent="0.2">
      <c r="A74" s="7" t="s">
        <v>47</v>
      </c>
      <c r="B74" s="8" t="s">
        <v>30</v>
      </c>
      <c r="C74" s="8" t="s">
        <v>32</v>
      </c>
      <c r="D74" s="7" t="s">
        <v>199</v>
      </c>
      <c r="E74" s="9" t="s">
        <v>123</v>
      </c>
      <c r="F74" s="10" t="s">
        <v>123</v>
      </c>
      <c r="G74" s="11">
        <f>+VLOOKUP($A74,กรอบอัตรากำลังทั่วประเทศ!$A:$E,2,0)</f>
        <v>9</v>
      </c>
      <c r="H74" s="11">
        <f>+VLOOKUP($A74,กรอบอัตรากำลังทั่วประเทศ!$A:$E,3,0)</f>
        <v>6</v>
      </c>
      <c r="I74" s="11">
        <f>+VLOOKUP($A74,กรอบอัตรากำลังทั่วประเทศ!$A:$E,4,0)</f>
        <v>1</v>
      </c>
      <c r="J74" s="11"/>
    </row>
    <row r="75" spans="1:10" ht="24" x14ac:dyDescent="0.2">
      <c r="A75" s="17" t="s">
        <v>293</v>
      </c>
      <c r="B75" s="13"/>
      <c r="C75" s="13"/>
      <c r="D75" s="12"/>
      <c r="E75" s="14"/>
      <c r="F75" s="15"/>
      <c r="G75" s="16"/>
      <c r="H75" s="16"/>
      <c r="I75" s="16"/>
      <c r="J75" s="16"/>
    </row>
    <row r="76" spans="1:10" ht="24" x14ac:dyDescent="0.2">
      <c r="A76" s="17" t="s">
        <v>294</v>
      </c>
      <c r="B76" s="13"/>
      <c r="C76" s="13"/>
      <c r="D76" s="12"/>
      <c r="E76" s="14"/>
      <c r="F76" s="15"/>
      <c r="G76" s="16"/>
      <c r="H76" s="16"/>
      <c r="I76" s="16"/>
      <c r="J76" s="16"/>
    </row>
    <row r="77" spans="1:10" ht="48" x14ac:dyDescent="0.2">
      <c r="A77" s="17" t="s">
        <v>295</v>
      </c>
      <c r="B77" s="13"/>
      <c r="C77" s="13"/>
      <c r="D77" s="12"/>
      <c r="E77" s="14"/>
      <c r="F77" s="15"/>
      <c r="G77" s="16"/>
      <c r="H77" s="16"/>
      <c r="I77" s="16"/>
      <c r="J77" s="16"/>
    </row>
    <row r="78" spans="1:10" ht="24" x14ac:dyDescent="0.2">
      <c r="A78" s="17" t="s">
        <v>296</v>
      </c>
      <c r="B78" s="13"/>
      <c r="C78" s="13"/>
      <c r="D78" s="12"/>
      <c r="E78" s="14"/>
      <c r="F78" s="15"/>
      <c r="G78" s="16"/>
      <c r="H78" s="16"/>
      <c r="I78" s="16"/>
      <c r="J78" s="16"/>
    </row>
    <row r="79" spans="1:10" ht="48" x14ac:dyDescent="0.2">
      <c r="A79" s="7" t="s">
        <v>48</v>
      </c>
      <c r="B79" s="8" t="s">
        <v>30</v>
      </c>
      <c r="C79" s="8" t="s">
        <v>32</v>
      </c>
      <c r="D79" s="7" t="s">
        <v>200</v>
      </c>
      <c r="E79" s="9" t="s">
        <v>124</v>
      </c>
      <c r="F79" s="10" t="s">
        <v>124</v>
      </c>
      <c r="G79" s="11">
        <f>+VLOOKUP($A79,กรอบอัตรากำลังทั่วประเทศ!$A:$E,2,0)</f>
        <v>10</v>
      </c>
      <c r="H79" s="11">
        <f>+VLOOKUP($A79,กรอบอัตรากำลังทั่วประเทศ!$A:$E,3,0)</f>
        <v>6</v>
      </c>
      <c r="I79" s="11">
        <f>+VLOOKUP($A79,กรอบอัตรากำลังทั่วประเทศ!$A:$E,4,0)</f>
        <v>0</v>
      </c>
      <c r="J79" s="11"/>
    </row>
    <row r="80" spans="1:10" ht="24" x14ac:dyDescent="0.2">
      <c r="A80" s="17" t="s">
        <v>293</v>
      </c>
      <c r="B80" s="13"/>
      <c r="C80" s="13"/>
      <c r="D80" s="12"/>
      <c r="E80" s="14"/>
      <c r="F80" s="15"/>
      <c r="G80" s="16"/>
      <c r="H80" s="16"/>
      <c r="I80" s="16"/>
      <c r="J80" s="16"/>
    </row>
    <row r="81" spans="1:10" ht="24" x14ac:dyDescent="0.2">
      <c r="A81" s="17" t="s">
        <v>294</v>
      </c>
      <c r="B81" s="13"/>
      <c r="C81" s="13"/>
      <c r="D81" s="12"/>
      <c r="E81" s="14"/>
      <c r="F81" s="15"/>
      <c r="G81" s="16"/>
      <c r="H81" s="16"/>
      <c r="I81" s="16"/>
      <c r="J81" s="16"/>
    </row>
    <row r="82" spans="1:10" ht="48" x14ac:dyDescent="0.2">
      <c r="A82" s="17" t="s">
        <v>295</v>
      </c>
      <c r="B82" s="13"/>
      <c r="C82" s="13"/>
      <c r="D82" s="12"/>
      <c r="E82" s="14"/>
      <c r="F82" s="15"/>
      <c r="G82" s="16"/>
      <c r="H82" s="16"/>
      <c r="I82" s="16"/>
      <c r="J82" s="16"/>
    </row>
    <row r="83" spans="1:10" ht="24" x14ac:dyDescent="0.2">
      <c r="A83" s="17" t="s">
        <v>296</v>
      </c>
      <c r="B83" s="13"/>
      <c r="C83" s="13"/>
      <c r="D83" s="12"/>
      <c r="E83" s="14"/>
      <c r="F83" s="15"/>
      <c r="G83" s="16"/>
      <c r="H83" s="16"/>
      <c r="I83" s="16"/>
      <c r="J83" s="16"/>
    </row>
    <row r="84" spans="1:10" ht="48" x14ac:dyDescent="0.2">
      <c r="A84" s="7" t="s">
        <v>49</v>
      </c>
      <c r="B84" s="8" t="s">
        <v>30</v>
      </c>
      <c r="C84" s="8" t="s">
        <v>32</v>
      </c>
      <c r="D84" s="7" t="s">
        <v>201</v>
      </c>
      <c r="E84" s="9" t="s">
        <v>125</v>
      </c>
      <c r="F84" s="10" t="s">
        <v>125</v>
      </c>
      <c r="G84" s="11">
        <f>+VLOOKUP($A84,กรอบอัตรากำลังทั่วประเทศ!$A:$E,2,0)</f>
        <v>8</v>
      </c>
      <c r="H84" s="11">
        <f>+VLOOKUP($A84,กรอบอัตรากำลังทั่วประเทศ!$A:$E,3,0)</f>
        <v>6</v>
      </c>
      <c r="I84" s="11">
        <f>+VLOOKUP($A84,กรอบอัตรากำลังทั่วประเทศ!$A:$E,4,0)</f>
        <v>0</v>
      </c>
      <c r="J84" s="11"/>
    </row>
    <row r="85" spans="1:10" ht="24" x14ac:dyDescent="0.2">
      <c r="A85" s="17" t="s">
        <v>293</v>
      </c>
      <c r="B85" s="13"/>
      <c r="C85" s="13"/>
      <c r="D85" s="12"/>
      <c r="E85" s="14"/>
      <c r="F85" s="15"/>
      <c r="G85" s="16"/>
      <c r="H85" s="16"/>
      <c r="I85" s="16"/>
      <c r="J85" s="16"/>
    </row>
    <row r="86" spans="1:10" ht="24" x14ac:dyDescent="0.2">
      <c r="A86" s="17" t="s">
        <v>294</v>
      </c>
      <c r="B86" s="13"/>
      <c r="C86" s="13"/>
      <c r="D86" s="12"/>
      <c r="E86" s="14"/>
      <c r="F86" s="15"/>
      <c r="G86" s="16"/>
      <c r="H86" s="16"/>
      <c r="I86" s="16"/>
      <c r="J86" s="16"/>
    </row>
    <row r="87" spans="1:10" ht="48" x14ac:dyDescent="0.2">
      <c r="A87" s="17" t="s">
        <v>295</v>
      </c>
      <c r="B87" s="13"/>
      <c r="C87" s="13"/>
      <c r="D87" s="12"/>
      <c r="E87" s="14"/>
      <c r="F87" s="15"/>
      <c r="G87" s="16"/>
      <c r="H87" s="16"/>
      <c r="I87" s="16"/>
      <c r="J87" s="16"/>
    </row>
    <row r="88" spans="1:10" ht="24" x14ac:dyDescent="0.2">
      <c r="A88" s="17" t="s">
        <v>296</v>
      </c>
      <c r="B88" s="13"/>
      <c r="C88" s="13"/>
      <c r="D88" s="12"/>
      <c r="E88" s="14"/>
      <c r="F88" s="15"/>
      <c r="G88" s="16"/>
      <c r="H88" s="16"/>
      <c r="I88" s="16"/>
      <c r="J88" s="16"/>
    </row>
    <row r="89" spans="1:10" ht="48" x14ac:dyDescent="0.2">
      <c r="A89" s="7" t="s">
        <v>50</v>
      </c>
      <c r="B89" s="8" t="s">
        <v>30</v>
      </c>
      <c r="C89" s="8" t="s">
        <v>32</v>
      </c>
      <c r="D89" s="7" t="s">
        <v>202</v>
      </c>
      <c r="E89" s="9" t="s">
        <v>126</v>
      </c>
      <c r="F89" s="10" t="s">
        <v>126</v>
      </c>
      <c r="G89" s="11">
        <f>+VLOOKUP($A89,กรอบอัตรากำลังทั่วประเทศ!$A:$E,2,0)</f>
        <v>9</v>
      </c>
      <c r="H89" s="11">
        <f>+VLOOKUP($A89,กรอบอัตรากำลังทั่วประเทศ!$A:$E,3,0)</f>
        <v>5</v>
      </c>
      <c r="I89" s="11">
        <f>+VLOOKUP($A89,กรอบอัตรากำลังทั่วประเทศ!$A:$E,4,0)</f>
        <v>1</v>
      </c>
      <c r="J89" s="11"/>
    </row>
    <row r="90" spans="1:10" ht="24" x14ac:dyDescent="0.2">
      <c r="A90" s="17" t="s">
        <v>293</v>
      </c>
      <c r="B90" s="13"/>
      <c r="C90" s="13"/>
      <c r="D90" s="12"/>
      <c r="E90" s="14"/>
      <c r="F90" s="15"/>
      <c r="G90" s="16"/>
      <c r="H90" s="16"/>
      <c r="I90" s="16"/>
      <c r="J90" s="16"/>
    </row>
    <row r="91" spans="1:10" ht="24" x14ac:dyDescent="0.2">
      <c r="A91" s="17" t="s">
        <v>294</v>
      </c>
      <c r="B91" s="13"/>
      <c r="C91" s="13"/>
      <c r="D91" s="12"/>
      <c r="E91" s="14"/>
      <c r="F91" s="15"/>
      <c r="G91" s="16"/>
      <c r="H91" s="16"/>
      <c r="I91" s="16"/>
      <c r="J91" s="16"/>
    </row>
    <row r="92" spans="1:10" ht="48" x14ac:dyDescent="0.2">
      <c r="A92" s="17" t="s">
        <v>295</v>
      </c>
      <c r="B92" s="13"/>
      <c r="C92" s="13"/>
      <c r="D92" s="12"/>
      <c r="E92" s="14"/>
      <c r="F92" s="15"/>
      <c r="G92" s="16"/>
      <c r="H92" s="16"/>
      <c r="I92" s="16"/>
      <c r="J92" s="16"/>
    </row>
    <row r="93" spans="1:10" ht="24" x14ac:dyDescent="0.2">
      <c r="A93" s="17" t="s">
        <v>296</v>
      </c>
      <c r="B93" s="13"/>
      <c r="C93" s="13"/>
      <c r="D93" s="12"/>
      <c r="E93" s="14"/>
      <c r="F93" s="15"/>
      <c r="G93" s="16"/>
      <c r="H93" s="16"/>
      <c r="I93" s="16"/>
      <c r="J93" s="16"/>
    </row>
    <row r="94" spans="1:10" ht="48" x14ac:dyDescent="0.2">
      <c r="A94" s="7" t="s">
        <v>51</v>
      </c>
      <c r="B94" s="8" t="s">
        <v>30</v>
      </c>
      <c r="C94" s="8" t="s">
        <v>32</v>
      </c>
      <c r="D94" s="7" t="s">
        <v>203</v>
      </c>
      <c r="E94" s="9" t="s">
        <v>127</v>
      </c>
      <c r="F94" s="10" t="s">
        <v>127</v>
      </c>
      <c r="G94" s="11">
        <f>+VLOOKUP($A94,กรอบอัตรากำลังทั่วประเทศ!$A:$E,2,0)</f>
        <v>8</v>
      </c>
      <c r="H94" s="11">
        <f>+VLOOKUP($A94,กรอบอัตรากำลังทั่วประเทศ!$A:$E,3,0)</f>
        <v>6</v>
      </c>
      <c r="I94" s="11">
        <f>+VLOOKUP($A94,กรอบอัตรากำลังทั่วประเทศ!$A:$E,4,0)</f>
        <v>0</v>
      </c>
      <c r="J94" s="11"/>
    </row>
    <row r="95" spans="1:10" ht="24" x14ac:dyDescent="0.2">
      <c r="A95" s="17" t="s">
        <v>293</v>
      </c>
      <c r="B95" s="13"/>
      <c r="C95" s="13"/>
      <c r="D95" s="12"/>
      <c r="E95" s="14"/>
      <c r="F95" s="15"/>
      <c r="G95" s="16"/>
      <c r="H95" s="16"/>
      <c r="I95" s="16"/>
      <c r="J95" s="16"/>
    </row>
    <row r="96" spans="1:10" ht="24" x14ac:dyDescent="0.2">
      <c r="A96" s="17" t="s">
        <v>294</v>
      </c>
      <c r="B96" s="13"/>
      <c r="C96" s="13"/>
      <c r="D96" s="12"/>
      <c r="E96" s="14"/>
      <c r="F96" s="15"/>
      <c r="G96" s="16"/>
      <c r="H96" s="16"/>
      <c r="I96" s="16"/>
      <c r="J96" s="16"/>
    </row>
    <row r="97" spans="1:10" ht="48" x14ac:dyDescent="0.2">
      <c r="A97" s="17" t="s">
        <v>295</v>
      </c>
      <c r="B97" s="13"/>
      <c r="C97" s="13"/>
      <c r="D97" s="12"/>
      <c r="E97" s="14"/>
      <c r="F97" s="15"/>
      <c r="G97" s="16"/>
      <c r="H97" s="16"/>
      <c r="I97" s="16"/>
      <c r="J97" s="16"/>
    </row>
    <row r="98" spans="1:10" ht="24" x14ac:dyDescent="0.2">
      <c r="A98" s="17" t="s">
        <v>296</v>
      </c>
      <c r="B98" s="13"/>
      <c r="C98" s="13"/>
      <c r="D98" s="12"/>
      <c r="E98" s="14"/>
      <c r="F98" s="15"/>
      <c r="G98" s="16"/>
      <c r="H98" s="16"/>
      <c r="I98" s="16"/>
      <c r="J98" s="16"/>
    </row>
    <row r="99" spans="1:10" ht="48" x14ac:dyDescent="0.2">
      <c r="A99" s="7" t="s">
        <v>52</v>
      </c>
      <c r="B99" s="8" t="s">
        <v>30</v>
      </c>
      <c r="C99" s="8" t="s">
        <v>32</v>
      </c>
      <c r="D99" s="7" t="s">
        <v>204</v>
      </c>
      <c r="E99" s="9" t="s">
        <v>128</v>
      </c>
      <c r="F99" s="10" t="s">
        <v>128</v>
      </c>
      <c r="G99" s="11">
        <f>+VLOOKUP($A99,กรอบอัตรากำลังทั่วประเทศ!$A:$E,2,0)</f>
        <v>10</v>
      </c>
      <c r="H99" s="11">
        <f>+VLOOKUP($A99,กรอบอัตรากำลังทั่วประเทศ!$A:$E,3,0)</f>
        <v>6</v>
      </c>
      <c r="I99" s="11">
        <f>+VLOOKUP($A99,กรอบอัตรากำลังทั่วประเทศ!$A:$E,4,0)</f>
        <v>0</v>
      </c>
      <c r="J99" s="11"/>
    </row>
    <row r="100" spans="1:10" ht="24" x14ac:dyDescent="0.2">
      <c r="A100" s="17" t="s">
        <v>293</v>
      </c>
      <c r="B100" s="13"/>
      <c r="C100" s="13"/>
      <c r="D100" s="12"/>
      <c r="E100" s="14"/>
      <c r="F100" s="15"/>
      <c r="G100" s="16"/>
      <c r="H100" s="16"/>
      <c r="I100" s="16"/>
      <c r="J100" s="16"/>
    </row>
    <row r="101" spans="1:10" ht="24" x14ac:dyDescent="0.2">
      <c r="A101" s="17" t="s">
        <v>294</v>
      </c>
      <c r="B101" s="13"/>
      <c r="C101" s="13"/>
      <c r="D101" s="12"/>
      <c r="E101" s="14"/>
      <c r="F101" s="15"/>
      <c r="G101" s="16"/>
      <c r="H101" s="16"/>
      <c r="I101" s="16"/>
      <c r="J101" s="16"/>
    </row>
    <row r="102" spans="1:10" ht="48" x14ac:dyDescent="0.2">
      <c r="A102" s="17" t="s">
        <v>295</v>
      </c>
      <c r="B102" s="13"/>
      <c r="C102" s="13"/>
      <c r="D102" s="12"/>
      <c r="E102" s="14"/>
      <c r="F102" s="15"/>
      <c r="G102" s="16"/>
      <c r="H102" s="16"/>
      <c r="I102" s="16"/>
      <c r="J102" s="16"/>
    </row>
    <row r="103" spans="1:10" ht="24" x14ac:dyDescent="0.2">
      <c r="A103" s="17" t="s">
        <v>296</v>
      </c>
      <c r="B103" s="13"/>
      <c r="C103" s="13"/>
      <c r="D103" s="12"/>
      <c r="E103" s="14"/>
      <c r="F103" s="15"/>
      <c r="G103" s="16"/>
      <c r="H103" s="16"/>
      <c r="I103" s="16"/>
      <c r="J103" s="16"/>
    </row>
    <row r="104" spans="1:10" ht="48" x14ac:dyDescent="0.2">
      <c r="A104" s="7" t="s">
        <v>53</v>
      </c>
      <c r="B104" s="8" t="s">
        <v>30</v>
      </c>
      <c r="C104" s="8" t="s">
        <v>32</v>
      </c>
      <c r="D104" s="7" t="s">
        <v>205</v>
      </c>
      <c r="E104" s="9" t="s">
        <v>129</v>
      </c>
      <c r="F104" s="10" t="s">
        <v>129</v>
      </c>
      <c r="G104" s="11">
        <f>+VLOOKUP($A104,กรอบอัตรากำลังทั่วประเทศ!$A:$E,2,0)</f>
        <v>12</v>
      </c>
      <c r="H104" s="11">
        <f>+VLOOKUP($A104,กรอบอัตรากำลังทั่วประเทศ!$A:$E,3,0)</f>
        <v>6</v>
      </c>
      <c r="I104" s="11">
        <f>+VLOOKUP($A104,กรอบอัตรากำลังทั่วประเทศ!$A:$E,4,0)</f>
        <v>2</v>
      </c>
      <c r="J104" s="11"/>
    </row>
    <row r="105" spans="1:10" ht="24" x14ac:dyDescent="0.2">
      <c r="A105" s="17" t="s">
        <v>293</v>
      </c>
      <c r="B105" s="13"/>
      <c r="C105" s="13"/>
      <c r="D105" s="12"/>
      <c r="E105" s="14"/>
      <c r="F105" s="15"/>
      <c r="G105" s="16"/>
      <c r="H105" s="16"/>
      <c r="I105" s="16"/>
      <c r="J105" s="16"/>
    </row>
    <row r="106" spans="1:10" ht="24" x14ac:dyDescent="0.2">
      <c r="A106" s="17" t="s">
        <v>294</v>
      </c>
      <c r="B106" s="13"/>
      <c r="C106" s="13"/>
      <c r="D106" s="12"/>
      <c r="E106" s="14"/>
      <c r="F106" s="15"/>
      <c r="G106" s="16"/>
      <c r="H106" s="16"/>
      <c r="I106" s="16"/>
      <c r="J106" s="16"/>
    </row>
    <row r="107" spans="1:10" ht="48" x14ac:dyDescent="0.2">
      <c r="A107" s="17" t="s">
        <v>295</v>
      </c>
      <c r="B107" s="13"/>
      <c r="C107" s="13"/>
      <c r="D107" s="12"/>
      <c r="E107" s="14"/>
      <c r="F107" s="15"/>
      <c r="G107" s="16"/>
      <c r="H107" s="16"/>
      <c r="I107" s="16"/>
      <c r="J107" s="16"/>
    </row>
    <row r="108" spans="1:10" ht="24" x14ac:dyDescent="0.2">
      <c r="A108" s="17" t="s">
        <v>296</v>
      </c>
      <c r="B108" s="13"/>
      <c r="C108" s="13"/>
      <c r="D108" s="12"/>
      <c r="E108" s="14"/>
      <c r="F108" s="15"/>
      <c r="G108" s="16"/>
      <c r="H108" s="16"/>
      <c r="I108" s="16"/>
      <c r="J108" s="16"/>
    </row>
    <row r="109" spans="1:10" ht="48" x14ac:dyDescent="0.2">
      <c r="A109" s="7" t="s">
        <v>54</v>
      </c>
      <c r="B109" s="8" t="s">
        <v>30</v>
      </c>
      <c r="C109" s="8" t="s">
        <v>32</v>
      </c>
      <c r="D109" s="7" t="s">
        <v>206</v>
      </c>
      <c r="E109" s="9" t="s">
        <v>130</v>
      </c>
      <c r="F109" s="10" t="s">
        <v>130</v>
      </c>
      <c r="G109" s="11">
        <f>+VLOOKUP($A109,กรอบอัตรากำลังทั่วประเทศ!$A:$E,2,0)</f>
        <v>9</v>
      </c>
      <c r="H109" s="11">
        <f>+VLOOKUP($A109,กรอบอัตรากำลังทั่วประเทศ!$A:$E,3,0)</f>
        <v>5</v>
      </c>
      <c r="I109" s="11">
        <f>+VLOOKUP($A109,กรอบอัตรากำลังทั่วประเทศ!$A:$E,4,0)</f>
        <v>0</v>
      </c>
      <c r="J109" s="11"/>
    </row>
    <row r="110" spans="1:10" ht="24" x14ac:dyDescent="0.2">
      <c r="A110" s="17" t="s">
        <v>293</v>
      </c>
      <c r="B110" s="13"/>
      <c r="C110" s="13"/>
      <c r="D110" s="12"/>
      <c r="E110" s="14"/>
      <c r="F110" s="15"/>
      <c r="G110" s="16"/>
      <c r="H110" s="16"/>
      <c r="I110" s="16"/>
      <c r="J110" s="16"/>
    </row>
    <row r="111" spans="1:10" ht="24" x14ac:dyDescent="0.2">
      <c r="A111" s="17" t="s">
        <v>294</v>
      </c>
      <c r="B111" s="13"/>
      <c r="C111" s="13"/>
      <c r="D111" s="12"/>
      <c r="E111" s="14"/>
      <c r="F111" s="15"/>
      <c r="G111" s="16"/>
      <c r="H111" s="16"/>
      <c r="I111" s="16"/>
      <c r="J111" s="16"/>
    </row>
    <row r="112" spans="1:10" ht="48" x14ac:dyDescent="0.2">
      <c r="A112" s="17" t="s">
        <v>295</v>
      </c>
      <c r="B112" s="13"/>
      <c r="C112" s="13"/>
      <c r="D112" s="12"/>
      <c r="E112" s="14"/>
      <c r="F112" s="15"/>
      <c r="G112" s="16"/>
      <c r="H112" s="16"/>
      <c r="I112" s="16"/>
      <c r="J112" s="16"/>
    </row>
    <row r="113" spans="1:10" ht="24" x14ac:dyDescent="0.2">
      <c r="A113" s="17" t="s">
        <v>296</v>
      </c>
      <c r="B113" s="13"/>
      <c r="C113" s="13"/>
      <c r="D113" s="12"/>
      <c r="E113" s="14"/>
      <c r="F113" s="15"/>
      <c r="G113" s="16"/>
      <c r="H113" s="16"/>
      <c r="I113" s="16"/>
      <c r="J113" s="16"/>
    </row>
    <row r="114" spans="1:10" ht="48" x14ac:dyDescent="0.2">
      <c r="A114" s="7" t="s">
        <v>55</v>
      </c>
      <c r="B114" s="8" t="s">
        <v>30</v>
      </c>
      <c r="C114" s="8" t="s">
        <v>32</v>
      </c>
      <c r="D114" s="7" t="s">
        <v>207</v>
      </c>
      <c r="E114" s="9" t="s">
        <v>131</v>
      </c>
      <c r="F114" s="10" t="s">
        <v>131</v>
      </c>
      <c r="G114" s="11">
        <f>+VLOOKUP($A114,กรอบอัตรากำลังทั่วประเทศ!$A:$E,2,0)</f>
        <v>9</v>
      </c>
      <c r="H114" s="11">
        <f>+VLOOKUP($A114,กรอบอัตรากำลังทั่วประเทศ!$A:$E,3,0)</f>
        <v>5</v>
      </c>
      <c r="I114" s="11">
        <f>+VLOOKUP($A114,กรอบอัตรากำลังทั่วประเทศ!$A:$E,4,0)</f>
        <v>0</v>
      </c>
      <c r="J114" s="11"/>
    </row>
    <row r="115" spans="1:10" ht="24" x14ac:dyDescent="0.2">
      <c r="A115" s="17" t="s">
        <v>293</v>
      </c>
      <c r="B115" s="13"/>
      <c r="C115" s="13"/>
      <c r="D115" s="12"/>
      <c r="E115" s="14"/>
      <c r="F115" s="15"/>
      <c r="G115" s="16"/>
      <c r="H115" s="16"/>
      <c r="I115" s="16"/>
      <c r="J115" s="16"/>
    </row>
    <row r="116" spans="1:10" ht="24" x14ac:dyDescent="0.2">
      <c r="A116" s="17" t="s">
        <v>294</v>
      </c>
      <c r="B116" s="13"/>
      <c r="C116" s="13"/>
      <c r="D116" s="12"/>
      <c r="E116" s="14"/>
      <c r="F116" s="15"/>
      <c r="G116" s="16"/>
      <c r="H116" s="16"/>
      <c r="I116" s="16"/>
      <c r="J116" s="16"/>
    </row>
    <row r="117" spans="1:10" ht="48" x14ac:dyDescent="0.2">
      <c r="A117" s="17" t="s">
        <v>295</v>
      </c>
      <c r="B117" s="13"/>
      <c r="C117" s="13"/>
      <c r="D117" s="12"/>
      <c r="E117" s="14"/>
      <c r="F117" s="15"/>
      <c r="G117" s="16"/>
      <c r="H117" s="16"/>
      <c r="I117" s="16"/>
      <c r="J117" s="16"/>
    </row>
    <row r="118" spans="1:10" ht="24" x14ac:dyDescent="0.2">
      <c r="A118" s="17" t="s">
        <v>296</v>
      </c>
      <c r="B118" s="13"/>
      <c r="C118" s="13"/>
      <c r="D118" s="12"/>
      <c r="E118" s="14"/>
      <c r="F118" s="15"/>
      <c r="G118" s="16"/>
      <c r="H118" s="16"/>
      <c r="I118" s="16"/>
      <c r="J118" s="16"/>
    </row>
    <row r="119" spans="1:10" ht="48" x14ac:dyDescent="0.2">
      <c r="A119" s="7" t="s">
        <v>56</v>
      </c>
      <c r="B119" s="8" t="s">
        <v>30</v>
      </c>
      <c r="C119" s="8" t="s">
        <v>32</v>
      </c>
      <c r="D119" s="7" t="s">
        <v>208</v>
      </c>
      <c r="E119" s="9" t="s">
        <v>132</v>
      </c>
      <c r="F119" s="10" t="s">
        <v>132</v>
      </c>
      <c r="G119" s="11">
        <f>+VLOOKUP($A119,กรอบอัตรากำลังทั่วประเทศ!$A:$E,2,0)</f>
        <v>13</v>
      </c>
      <c r="H119" s="11">
        <f>+VLOOKUP($A119,กรอบอัตรากำลังทั่วประเทศ!$A:$E,3,0)</f>
        <v>5</v>
      </c>
      <c r="I119" s="11">
        <f>+VLOOKUP($A119,กรอบอัตรากำลังทั่วประเทศ!$A:$E,4,0)</f>
        <v>0</v>
      </c>
      <c r="J119" s="11"/>
    </row>
    <row r="120" spans="1:10" ht="24" x14ac:dyDescent="0.2">
      <c r="A120" s="17" t="s">
        <v>293</v>
      </c>
      <c r="B120" s="13"/>
      <c r="C120" s="13"/>
      <c r="D120" s="12"/>
      <c r="E120" s="14"/>
      <c r="F120" s="15"/>
      <c r="G120" s="16"/>
      <c r="H120" s="16"/>
      <c r="I120" s="16"/>
      <c r="J120" s="16"/>
    </row>
    <row r="121" spans="1:10" ht="24" x14ac:dyDescent="0.2">
      <c r="A121" s="17" t="s">
        <v>294</v>
      </c>
      <c r="B121" s="13"/>
      <c r="C121" s="13"/>
      <c r="D121" s="12"/>
      <c r="E121" s="14"/>
      <c r="F121" s="15"/>
      <c r="G121" s="16"/>
      <c r="H121" s="16"/>
      <c r="I121" s="16"/>
      <c r="J121" s="16"/>
    </row>
    <row r="122" spans="1:10" ht="48" x14ac:dyDescent="0.2">
      <c r="A122" s="17" t="s">
        <v>295</v>
      </c>
      <c r="B122" s="13"/>
      <c r="C122" s="13"/>
      <c r="D122" s="12"/>
      <c r="E122" s="14"/>
      <c r="F122" s="15"/>
      <c r="G122" s="16"/>
      <c r="H122" s="16"/>
      <c r="I122" s="16"/>
      <c r="J122" s="16"/>
    </row>
    <row r="123" spans="1:10" ht="24" x14ac:dyDescent="0.2">
      <c r="A123" s="17" t="s">
        <v>296</v>
      </c>
      <c r="B123" s="13"/>
      <c r="C123" s="13"/>
      <c r="D123" s="12"/>
      <c r="E123" s="14"/>
      <c r="F123" s="15"/>
      <c r="G123" s="16"/>
      <c r="H123" s="16"/>
      <c r="I123" s="16"/>
      <c r="J123" s="16"/>
    </row>
    <row r="124" spans="1:10" ht="48" x14ac:dyDescent="0.2">
      <c r="A124" s="7" t="s">
        <v>57</v>
      </c>
      <c r="B124" s="8" t="s">
        <v>30</v>
      </c>
      <c r="C124" s="8" t="s">
        <v>32</v>
      </c>
      <c r="D124" s="7" t="s">
        <v>209</v>
      </c>
      <c r="E124" s="9" t="s">
        <v>133</v>
      </c>
      <c r="F124" s="10" t="s">
        <v>133</v>
      </c>
      <c r="G124" s="11">
        <f>+VLOOKUP($A124,กรอบอัตรากำลังทั่วประเทศ!$A:$E,2,0)</f>
        <v>9</v>
      </c>
      <c r="H124" s="11">
        <f>+VLOOKUP($A124,กรอบอัตรากำลังทั่วประเทศ!$A:$E,3,0)</f>
        <v>6</v>
      </c>
      <c r="I124" s="11">
        <f>+VLOOKUP($A124,กรอบอัตรากำลังทั่วประเทศ!$A:$E,4,0)</f>
        <v>1</v>
      </c>
      <c r="J124" s="11"/>
    </row>
    <row r="125" spans="1:10" ht="24" x14ac:dyDescent="0.2">
      <c r="A125" s="17" t="s">
        <v>293</v>
      </c>
      <c r="B125" s="13"/>
      <c r="C125" s="13"/>
      <c r="D125" s="12"/>
      <c r="E125" s="14"/>
      <c r="F125" s="15"/>
      <c r="G125" s="16"/>
      <c r="H125" s="16"/>
      <c r="I125" s="16"/>
      <c r="J125" s="16"/>
    </row>
    <row r="126" spans="1:10" ht="24" x14ac:dyDescent="0.2">
      <c r="A126" s="17" t="s">
        <v>294</v>
      </c>
      <c r="B126" s="13"/>
      <c r="C126" s="13"/>
      <c r="D126" s="12"/>
      <c r="E126" s="14"/>
      <c r="F126" s="15"/>
      <c r="G126" s="16"/>
      <c r="H126" s="16"/>
      <c r="I126" s="16"/>
      <c r="J126" s="16"/>
    </row>
    <row r="127" spans="1:10" ht="48" x14ac:dyDescent="0.2">
      <c r="A127" s="17" t="s">
        <v>295</v>
      </c>
      <c r="B127" s="13"/>
      <c r="C127" s="13"/>
      <c r="D127" s="12"/>
      <c r="E127" s="14"/>
      <c r="F127" s="15"/>
      <c r="G127" s="16"/>
      <c r="H127" s="16"/>
      <c r="I127" s="16"/>
      <c r="J127" s="16"/>
    </row>
    <row r="128" spans="1:10" ht="24" x14ac:dyDescent="0.2">
      <c r="A128" s="17" t="s">
        <v>296</v>
      </c>
      <c r="B128" s="13"/>
      <c r="C128" s="13"/>
      <c r="D128" s="12"/>
      <c r="E128" s="14"/>
      <c r="F128" s="15"/>
      <c r="G128" s="16"/>
      <c r="H128" s="16"/>
      <c r="I128" s="16"/>
      <c r="J128" s="16"/>
    </row>
    <row r="129" spans="1:10" ht="48" x14ac:dyDescent="0.2">
      <c r="A129" s="7" t="s">
        <v>58</v>
      </c>
      <c r="B129" s="8" t="s">
        <v>30</v>
      </c>
      <c r="C129" s="8" t="s">
        <v>32</v>
      </c>
      <c r="D129" s="7" t="s">
        <v>210</v>
      </c>
      <c r="E129" s="9" t="s">
        <v>134</v>
      </c>
      <c r="F129" s="10" t="s">
        <v>134</v>
      </c>
      <c r="G129" s="11">
        <f>+VLOOKUP($A129,กรอบอัตรากำลังทั่วประเทศ!$A:$E,2,0)</f>
        <v>8</v>
      </c>
      <c r="H129" s="11">
        <f>+VLOOKUP($A129,กรอบอัตรากำลังทั่วประเทศ!$A:$E,3,0)</f>
        <v>7</v>
      </c>
      <c r="I129" s="11">
        <f>+VLOOKUP($A129,กรอบอัตรากำลังทั่วประเทศ!$A:$E,4,0)</f>
        <v>0</v>
      </c>
      <c r="J129" s="11"/>
    </row>
    <row r="130" spans="1:10" ht="24" x14ac:dyDescent="0.2">
      <c r="A130" s="17" t="s">
        <v>293</v>
      </c>
      <c r="B130" s="13"/>
      <c r="C130" s="13"/>
      <c r="D130" s="12"/>
      <c r="E130" s="14"/>
      <c r="F130" s="15"/>
      <c r="G130" s="16"/>
      <c r="H130" s="16"/>
      <c r="I130" s="16"/>
      <c r="J130" s="16"/>
    </row>
    <row r="131" spans="1:10" ht="24" x14ac:dyDescent="0.2">
      <c r="A131" s="17" t="s">
        <v>294</v>
      </c>
      <c r="B131" s="13"/>
      <c r="C131" s="13"/>
      <c r="D131" s="12"/>
      <c r="E131" s="14"/>
      <c r="F131" s="15"/>
      <c r="G131" s="16"/>
      <c r="H131" s="16"/>
      <c r="I131" s="16"/>
      <c r="J131" s="16"/>
    </row>
    <row r="132" spans="1:10" ht="48" x14ac:dyDescent="0.2">
      <c r="A132" s="17" t="s">
        <v>295</v>
      </c>
      <c r="B132" s="13"/>
      <c r="C132" s="13"/>
      <c r="D132" s="12"/>
      <c r="E132" s="14"/>
      <c r="F132" s="15"/>
      <c r="G132" s="16"/>
      <c r="H132" s="16"/>
      <c r="I132" s="16"/>
      <c r="J132" s="16"/>
    </row>
    <row r="133" spans="1:10" ht="24" x14ac:dyDescent="0.2">
      <c r="A133" s="17" t="s">
        <v>296</v>
      </c>
      <c r="B133" s="13"/>
      <c r="C133" s="13"/>
      <c r="D133" s="12"/>
      <c r="E133" s="14"/>
      <c r="F133" s="15"/>
      <c r="G133" s="16"/>
      <c r="H133" s="16"/>
      <c r="I133" s="16"/>
      <c r="J133" s="16"/>
    </row>
    <row r="134" spans="1:10" ht="48" x14ac:dyDescent="0.2">
      <c r="A134" s="7" t="s">
        <v>59</v>
      </c>
      <c r="B134" s="8" t="s">
        <v>30</v>
      </c>
      <c r="C134" s="8" t="s">
        <v>32</v>
      </c>
      <c r="D134" s="7" t="s">
        <v>211</v>
      </c>
      <c r="E134" s="9" t="s">
        <v>135</v>
      </c>
      <c r="F134" s="10" t="s">
        <v>135</v>
      </c>
      <c r="G134" s="11">
        <f>+VLOOKUP($A134,กรอบอัตรากำลังทั่วประเทศ!$A:$E,2,0)</f>
        <v>10</v>
      </c>
      <c r="H134" s="11">
        <f>+VLOOKUP($A134,กรอบอัตรากำลังทั่วประเทศ!$A:$E,3,0)</f>
        <v>7</v>
      </c>
      <c r="I134" s="11">
        <f>+VLOOKUP($A134,กรอบอัตรากำลังทั่วประเทศ!$A:$E,4,0)</f>
        <v>1</v>
      </c>
      <c r="J134" s="11"/>
    </row>
    <row r="135" spans="1:10" ht="24" x14ac:dyDescent="0.2">
      <c r="A135" s="17" t="s">
        <v>293</v>
      </c>
      <c r="B135" s="13"/>
      <c r="C135" s="13"/>
      <c r="D135" s="12"/>
      <c r="E135" s="14"/>
      <c r="F135" s="15"/>
      <c r="G135" s="16"/>
      <c r="H135" s="16"/>
      <c r="I135" s="16"/>
      <c r="J135" s="16"/>
    </row>
    <row r="136" spans="1:10" ht="24" x14ac:dyDescent="0.2">
      <c r="A136" s="17" t="s">
        <v>294</v>
      </c>
      <c r="B136" s="13"/>
      <c r="C136" s="13"/>
      <c r="D136" s="12"/>
      <c r="E136" s="14"/>
      <c r="F136" s="15"/>
      <c r="G136" s="16"/>
      <c r="H136" s="16"/>
      <c r="I136" s="16"/>
      <c r="J136" s="16"/>
    </row>
    <row r="137" spans="1:10" ht="48" x14ac:dyDescent="0.2">
      <c r="A137" s="17" t="s">
        <v>295</v>
      </c>
      <c r="B137" s="13"/>
      <c r="C137" s="13"/>
      <c r="D137" s="12"/>
      <c r="E137" s="14"/>
      <c r="F137" s="15"/>
      <c r="G137" s="16"/>
      <c r="H137" s="16"/>
      <c r="I137" s="16"/>
      <c r="J137" s="16"/>
    </row>
    <row r="138" spans="1:10" ht="24" x14ac:dyDescent="0.2">
      <c r="A138" s="17" t="s">
        <v>296</v>
      </c>
      <c r="B138" s="13"/>
      <c r="C138" s="13"/>
      <c r="D138" s="12"/>
      <c r="E138" s="14"/>
      <c r="F138" s="15"/>
      <c r="G138" s="16"/>
      <c r="H138" s="16"/>
      <c r="I138" s="16"/>
      <c r="J138" s="16"/>
    </row>
    <row r="139" spans="1:10" ht="48" x14ac:dyDescent="0.2">
      <c r="A139" s="7" t="s">
        <v>60</v>
      </c>
      <c r="B139" s="8" t="s">
        <v>30</v>
      </c>
      <c r="C139" s="8" t="s">
        <v>32</v>
      </c>
      <c r="D139" s="7" t="s">
        <v>212</v>
      </c>
      <c r="E139" s="9" t="s">
        <v>136</v>
      </c>
      <c r="F139" s="10" t="s">
        <v>136</v>
      </c>
      <c r="G139" s="11">
        <f>+VLOOKUP($A139,กรอบอัตรากำลังทั่วประเทศ!$A:$E,2,0)</f>
        <v>8</v>
      </c>
      <c r="H139" s="11">
        <f>+VLOOKUP($A139,กรอบอัตรากำลังทั่วประเทศ!$A:$E,3,0)</f>
        <v>7</v>
      </c>
      <c r="I139" s="11">
        <f>+VLOOKUP($A139,กรอบอัตรากำลังทั่วประเทศ!$A:$E,4,0)</f>
        <v>0</v>
      </c>
      <c r="J139" s="11"/>
    </row>
    <row r="140" spans="1:10" ht="24" x14ac:dyDescent="0.2">
      <c r="A140" s="17" t="s">
        <v>293</v>
      </c>
      <c r="B140" s="13"/>
      <c r="C140" s="13"/>
      <c r="D140" s="12"/>
      <c r="E140" s="14"/>
      <c r="F140" s="15"/>
      <c r="G140" s="16"/>
      <c r="H140" s="16"/>
      <c r="I140" s="16"/>
      <c r="J140" s="16"/>
    </row>
    <row r="141" spans="1:10" ht="24" x14ac:dyDescent="0.2">
      <c r="A141" s="17" t="s">
        <v>294</v>
      </c>
      <c r="B141" s="13"/>
      <c r="C141" s="13"/>
      <c r="D141" s="12"/>
      <c r="E141" s="14"/>
      <c r="F141" s="15"/>
      <c r="G141" s="16"/>
      <c r="H141" s="16"/>
      <c r="I141" s="16"/>
      <c r="J141" s="16"/>
    </row>
    <row r="142" spans="1:10" ht="48" x14ac:dyDescent="0.2">
      <c r="A142" s="17" t="s">
        <v>295</v>
      </c>
      <c r="B142" s="13"/>
      <c r="C142" s="13"/>
      <c r="D142" s="12"/>
      <c r="E142" s="14"/>
      <c r="F142" s="15"/>
      <c r="G142" s="16"/>
      <c r="H142" s="16"/>
      <c r="I142" s="16"/>
      <c r="J142" s="16"/>
    </row>
    <row r="143" spans="1:10" ht="24" x14ac:dyDescent="0.2">
      <c r="A143" s="17" t="s">
        <v>296</v>
      </c>
      <c r="B143" s="13"/>
      <c r="C143" s="13"/>
      <c r="D143" s="12"/>
      <c r="E143" s="14"/>
      <c r="F143" s="15"/>
      <c r="G143" s="16"/>
      <c r="H143" s="16"/>
      <c r="I143" s="16"/>
      <c r="J143" s="16"/>
    </row>
    <row r="144" spans="1:10" ht="48" x14ac:dyDescent="0.2">
      <c r="A144" s="7" t="s">
        <v>61</v>
      </c>
      <c r="B144" s="8" t="s">
        <v>30</v>
      </c>
      <c r="C144" s="8" t="s">
        <v>32</v>
      </c>
      <c r="D144" s="7" t="s">
        <v>213</v>
      </c>
      <c r="E144" s="9" t="s">
        <v>137</v>
      </c>
      <c r="F144" s="10" t="s">
        <v>137</v>
      </c>
      <c r="G144" s="11">
        <f>+VLOOKUP($A144,กรอบอัตรากำลังทั่วประเทศ!$A:$E,2,0)</f>
        <v>8</v>
      </c>
      <c r="H144" s="11">
        <f>+VLOOKUP($A144,กรอบอัตรากำลังทั่วประเทศ!$A:$E,3,0)</f>
        <v>7</v>
      </c>
      <c r="I144" s="11">
        <f>+VLOOKUP($A144,กรอบอัตรากำลังทั่วประเทศ!$A:$E,4,0)</f>
        <v>0</v>
      </c>
      <c r="J144" s="11"/>
    </row>
    <row r="145" spans="1:10" ht="24" x14ac:dyDescent="0.2">
      <c r="A145" s="17" t="s">
        <v>293</v>
      </c>
      <c r="B145" s="13"/>
      <c r="C145" s="13"/>
      <c r="D145" s="12"/>
      <c r="E145" s="14"/>
      <c r="F145" s="15"/>
      <c r="G145" s="16"/>
      <c r="H145" s="16"/>
      <c r="I145" s="16"/>
      <c r="J145" s="16"/>
    </row>
    <row r="146" spans="1:10" ht="24" x14ac:dyDescent="0.2">
      <c r="A146" s="17" t="s">
        <v>294</v>
      </c>
      <c r="B146" s="13"/>
      <c r="C146" s="13"/>
      <c r="D146" s="12"/>
      <c r="E146" s="14"/>
      <c r="F146" s="15"/>
      <c r="G146" s="16"/>
      <c r="H146" s="16"/>
      <c r="I146" s="16"/>
      <c r="J146" s="16"/>
    </row>
    <row r="147" spans="1:10" ht="48" x14ac:dyDescent="0.2">
      <c r="A147" s="17" t="s">
        <v>295</v>
      </c>
      <c r="B147" s="13"/>
      <c r="C147" s="13"/>
      <c r="D147" s="12"/>
      <c r="E147" s="14"/>
      <c r="F147" s="15"/>
      <c r="G147" s="16"/>
      <c r="H147" s="16"/>
      <c r="I147" s="16"/>
      <c r="J147" s="16"/>
    </row>
    <row r="148" spans="1:10" ht="24" x14ac:dyDescent="0.2">
      <c r="A148" s="17" t="s">
        <v>296</v>
      </c>
      <c r="B148" s="13"/>
      <c r="C148" s="13"/>
      <c r="D148" s="12"/>
      <c r="E148" s="14"/>
      <c r="F148" s="15"/>
      <c r="G148" s="16"/>
      <c r="H148" s="16"/>
      <c r="I148" s="16"/>
      <c r="J148" s="16"/>
    </row>
    <row r="149" spans="1:10" ht="48" x14ac:dyDescent="0.2">
      <c r="A149" s="7" t="s">
        <v>62</v>
      </c>
      <c r="B149" s="8" t="s">
        <v>30</v>
      </c>
      <c r="C149" s="8" t="s">
        <v>32</v>
      </c>
      <c r="D149" s="7" t="s">
        <v>214</v>
      </c>
      <c r="E149" s="9" t="s">
        <v>138</v>
      </c>
      <c r="F149" s="10" t="s">
        <v>138</v>
      </c>
      <c r="G149" s="11">
        <f>+VLOOKUP($A149,กรอบอัตรากำลังทั่วประเทศ!$A:$E,2,0)</f>
        <v>8</v>
      </c>
      <c r="H149" s="11">
        <f>+VLOOKUP($A149,กรอบอัตรากำลังทั่วประเทศ!$A:$E,3,0)</f>
        <v>7</v>
      </c>
      <c r="I149" s="11">
        <f>+VLOOKUP($A149,กรอบอัตรากำลังทั่วประเทศ!$A:$E,4,0)</f>
        <v>0</v>
      </c>
      <c r="J149" s="11"/>
    </row>
    <row r="150" spans="1:10" ht="24" x14ac:dyDescent="0.2">
      <c r="A150" s="17" t="s">
        <v>293</v>
      </c>
      <c r="B150" s="13"/>
      <c r="C150" s="13"/>
      <c r="D150" s="12"/>
      <c r="E150" s="14"/>
      <c r="F150" s="15"/>
      <c r="G150" s="16"/>
      <c r="H150" s="16"/>
      <c r="I150" s="16"/>
      <c r="J150" s="16"/>
    </row>
    <row r="151" spans="1:10" ht="24" x14ac:dyDescent="0.2">
      <c r="A151" s="17" t="s">
        <v>294</v>
      </c>
      <c r="B151" s="13"/>
      <c r="C151" s="13"/>
      <c r="D151" s="12"/>
      <c r="E151" s="14"/>
      <c r="F151" s="15"/>
      <c r="G151" s="16"/>
      <c r="H151" s="16"/>
      <c r="I151" s="16"/>
      <c r="J151" s="16"/>
    </row>
    <row r="152" spans="1:10" ht="48" x14ac:dyDescent="0.2">
      <c r="A152" s="17" t="s">
        <v>295</v>
      </c>
      <c r="B152" s="13"/>
      <c r="C152" s="13"/>
      <c r="D152" s="12"/>
      <c r="E152" s="14"/>
      <c r="F152" s="15"/>
      <c r="G152" s="16"/>
      <c r="H152" s="16"/>
      <c r="I152" s="16"/>
      <c r="J152" s="16"/>
    </row>
    <row r="153" spans="1:10" ht="24" x14ac:dyDescent="0.2">
      <c r="A153" s="17" t="s">
        <v>296</v>
      </c>
      <c r="B153" s="13"/>
      <c r="C153" s="13"/>
      <c r="D153" s="12"/>
      <c r="E153" s="14"/>
      <c r="F153" s="15"/>
      <c r="G153" s="16"/>
      <c r="H153" s="16"/>
      <c r="I153" s="16"/>
      <c r="J153" s="16"/>
    </row>
    <row r="154" spans="1:10" ht="48" x14ac:dyDescent="0.2">
      <c r="A154" s="7" t="s">
        <v>63</v>
      </c>
      <c r="B154" s="8" t="s">
        <v>30</v>
      </c>
      <c r="C154" s="8" t="s">
        <v>32</v>
      </c>
      <c r="D154" s="7" t="s">
        <v>215</v>
      </c>
      <c r="E154" s="9" t="s">
        <v>139</v>
      </c>
      <c r="F154" s="10" t="s">
        <v>139</v>
      </c>
      <c r="G154" s="11">
        <f>+VLOOKUP($A154,กรอบอัตรากำลังทั่วประเทศ!$A:$E,2,0)</f>
        <v>10</v>
      </c>
      <c r="H154" s="11">
        <f>+VLOOKUP($A154,กรอบอัตรากำลังทั่วประเทศ!$A:$E,3,0)</f>
        <v>6</v>
      </c>
      <c r="I154" s="11">
        <f>+VLOOKUP($A154,กรอบอัตรากำลังทั่วประเทศ!$A:$E,4,0)</f>
        <v>1</v>
      </c>
      <c r="J154" s="11"/>
    </row>
    <row r="155" spans="1:10" ht="24" x14ac:dyDescent="0.2">
      <c r="A155" s="17" t="s">
        <v>293</v>
      </c>
      <c r="B155" s="13"/>
      <c r="C155" s="13"/>
      <c r="D155" s="12"/>
      <c r="E155" s="14"/>
      <c r="F155" s="15"/>
      <c r="G155" s="16"/>
      <c r="H155" s="16"/>
      <c r="I155" s="16"/>
      <c r="J155" s="16"/>
    </row>
    <row r="156" spans="1:10" ht="24" x14ac:dyDescent="0.2">
      <c r="A156" s="17" t="s">
        <v>294</v>
      </c>
      <c r="B156" s="13"/>
      <c r="C156" s="13"/>
      <c r="D156" s="12"/>
      <c r="E156" s="14"/>
      <c r="F156" s="15"/>
      <c r="G156" s="16"/>
      <c r="H156" s="16"/>
      <c r="I156" s="16"/>
      <c r="J156" s="16"/>
    </row>
    <row r="157" spans="1:10" ht="48" x14ac:dyDescent="0.2">
      <c r="A157" s="17" t="s">
        <v>295</v>
      </c>
      <c r="B157" s="13"/>
      <c r="C157" s="13"/>
      <c r="D157" s="12"/>
      <c r="E157" s="14"/>
      <c r="F157" s="15"/>
      <c r="G157" s="16"/>
      <c r="H157" s="16"/>
      <c r="I157" s="16"/>
      <c r="J157" s="16"/>
    </row>
    <row r="158" spans="1:10" ht="24" x14ac:dyDescent="0.2">
      <c r="A158" s="17" t="s">
        <v>296</v>
      </c>
      <c r="B158" s="13"/>
      <c r="C158" s="13"/>
      <c r="D158" s="12"/>
      <c r="E158" s="14"/>
      <c r="F158" s="15"/>
      <c r="G158" s="16"/>
      <c r="H158" s="16"/>
      <c r="I158" s="16"/>
      <c r="J158" s="16"/>
    </row>
    <row r="159" spans="1:10" ht="42" customHeight="1" x14ac:dyDescent="0.2">
      <c r="A159" s="7" t="s">
        <v>64</v>
      </c>
      <c r="B159" s="8" t="s">
        <v>30</v>
      </c>
      <c r="C159" s="8" t="s">
        <v>32</v>
      </c>
      <c r="D159" s="7" t="s">
        <v>140</v>
      </c>
      <c r="E159" s="9" t="s">
        <v>140</v>
      </c>
      <c r="F159" s="10" t="s">
        <v>140</v>
      </c>
      <c r="G159" s="11">
        <f>+VLOOKUP($A159,กรอบอัตรากำลังทั่วประเทศ!$A:$E,2,0)</f>
        <v>10</v>
      </c>
      <c r="H159" s="11">
        <f>+VLOOKUP($A159,กรอบอัตรากำลังทั่วประเทศ!$A:$E,3,0)</f>
        <v>6</v>
      </c>
      <c r="I159" s="11">
        <f>+VLOOKUP($A159,กรอบอัตรากำลังทั่วประเทศ!$A:$E,4,0)</f>
        <v>0</v>
      </c>
      <c r="J159" s="11"/>
    </row>
    <row r="160" spans="1:10" ht="24" x14ac:dyDescent="0.2">
      <c r="A160" s="17" t="s">
        <v>293</v>
      </c>
      <c r="B160" s="13"/>
      <c r="C160" s="13"/>
      <c r="D160" s="12"/>
      <c r="E160" s="14"/>
      <c r="F160" s="15"/>
      <c r="G160" s="16"/>
      <c r="H160" s="16"/>
      <c r="I160" s="16"/>
      <c r="J160" s="16"/>
    </row>
    <row r="161" spans="1:10" ht="24" x14ac:dyDescent="0.2">
      <c r="A161" s="17" t="s">
        <v>294</v>
      </c>
      <c r="B161" s="13"/>
      <c r="C161" s="13"/>
      <c r="D161" s="12"/>
      <c r="E161" s="14"/>
      <c r="F161" s="15"/>
      <c r="G161" s="16"/>
      <c r="H161" s="16"/>
      <c r="I161" s="16"/>
      <c r="J161" s="16"/>
    </row>
    <row r="162" spans="1:10" ht="48" x14ac:dyDescent="0.2">
      <c r="A162" s="17" t="s">
        <v>295</v>
      </c>
      <c r="B162" s="13"/>
      <c r="C162" s="13"/>
      <c r="D162" s="12"/>
      <c r="E162" s="14"/>
      <c r="F162" s="15"/>
      <c r="G162" s="16"/>
      <c r="H162" s="16"/>
      <c r="I162" s="16"/>
      <c r="J162" s="16"/>
    </row>
    <row r="163" spans="1:10" ht="24" x14ac:dyDescent="0.2">
      <c r="A163" s="17" t="s">
        <v>296</v>
      </c>
      <c r="B163" s="13"/>
      <c r="C163" s="13"/>
      <c r="D163" s="12"/>
      <c r="E163" s="14"/>
      <c r="F163" s="15"/>
      <c r="G163" s="16"/>
      <c r="H163" s="16"/>
      <c r="I163" s="16"/>
      <c r="J163" s="16"/>
    </row>
    <row r="164" spans="1:10" ht="48" x14ac:dyDescent="0.2">
      <c r="A164" s="7" t="s">
        <v>65</v>
      </c>
      <c r="B164" s="8" t="s">
        <v>30</v>
      </c>
      <c r="C164" s="8" t="s">
        <v>32</v>
      </c>
      <c r="D164" s="7" t="s">
        <v>216</v>
      </c>
      <c r="E164" s="9" t="s">
        <v>141</v>
      </c>
      <c r="F164" s="10" t="s">
        <v>141</v>
      </c>
      <c r="G164" s="11">
        <f>+VLOOKUP($A164,กรอบอัตรากำลังทั่วประเทศ!$A:$E,2,0)</f>
        <v>9</v>
      </c>
      <c r="H164" s="11">
        <f>+VLOOKUP($A164,กรอบอัตรากำลังทั่วประเทศ!$A:$E,3,0)</f>
        <v>7</v>
      </c>
      <c r="I164" s="11">
        <f>+VLOOKUP($A164,กรอบอัตรากำลังทั่วประเทศ!$A:$E,4,0)</f>
        <v>1</v>
      </c>
      <c r="J164" s="11"/>
    </row>
    <row r="165" spans="1:10" ht="24" x14ac:dyDescent="0.2">
      <c r="A165" s="17" t="s">
        <v>293</v>
      </c>
      <c r="B165" s="13"/>
      <c r="C165" s="13"/>
      <c r="D165" s="12"/>
      <c r="E165" s="14"/>
      <c r="F165" s="15"/>
      <c r="G165" s="16"/>
      <c r="H165" s="16"/>
      <c r="I165" s="16"/>
      <c r="J165" s="16"/>
    </row>
    <row r="166" spans="1:10" ht="24" x14ac:dyDescent="0.2">
      <c r="A166" s="17" t="s">
        <v>294</v>
      </c>
      <c r="B166" s="13"/>
      <c r="C166" s="13"/>
      <c r="D166" s="12"/>
      <c r="E166" s="14"/>
      <c r="F166" s="15"/>
      <c r="G166" s="16"/>
      <c r="H166" s="16"/>
      <c r="I166" s="16"/>
      <c r="J166" s="16"/>
    </row>
    <row r="167" spans="1:10" ht="48" x14ac:dyDescent="0.2">
      <c r="A167" s="17" t="s">
        <v>295</v>
      </c>
      <c r="B167" s="13"/>
      <c r="C167" s="13"/>
      <c r="D167" s="12"/>
      <c r="E167" s="14"/>
      <c r="F167" s="15"/>
      <c r="G167" s="16"/>
      <c r="H167" s="16"/>
      <c r="I167" s="16"/>
      <c r="J167" s="16"/>
    </row>
    <row r="168" spans="1:10" ht="24" x14ac:dyDescent="0.2">
      <c r="A168" s="17" t="s">
        <v>296</v>
      </c>
      <c r="B168" s="13"/>
      <c r="C168" s="13"/>
      <c r="D168" s="12"/>
      <c r="E168" s="14"/>
      <c r="F168" s="15"/>
      <c r="G168" s="16"/>
      <c r="H168" s="16"/>
      <c r="I168" s="16"/>
      <c r="J168" s="16"/>
    </row>
    <row r="169" spans="1:10" ht="48" x14ac:dyDescent="0.2">
      <c r="A169" s="7" t="s">
        <v>66</v>
      </c>
      <c r="B169" s="8" t="s">
        <v>30</v>
      </c>
      <c r="C169" s="8" t="s">
        <v>32</v>
      </c>
      <c r="D169" s="7" t="s">
        <v>217</v>
      </c>
      <c r="E169" s="9" t="s">
        <v>142</v>
      </c>
      <c r="F169" s="10" t="s">
        <v>142</v>
      </c>
      <c r="G169" s="11">
        <f>+VLOOKUP($A169,กรอบอัตรากำลังทั่วประเทศ!$A:$E,2,0)</f>
        <v>9</v>
      </c>
      <c r="H169" s="11">
        <f>+VLOOKUP($A169,กรอบอัตรากำลังทั่วประเทศ!$A:$E,3,0)</f>
        <v>5</v>
      </c>
      <c r="I169" s="11">
        <f>+VLOOKUP($A169,กรอบอัตรากำลังทั่วประเทศ!$A:$E,4,0)</f>
        <v>0</v>
      </c>
      <c r="J169" s="11"/>
    </row>
    <row r="170" spans="1:10" ht="24" x14ac:dyDescent="0.2">
      <c r="A170" s="17" t="s">
        <v>293</v>
      </c>
      <c r="B170" s="13"/>
      <c r="C170" s="13"/>
      <c r="D170" s="12"/>
      <c r="E170" s="14"/>
      <c r="F170" s="15"/>
      <c r="G170" s="16"/>
      <c r="H170" s="16"/>
      <c r="I170" s="16"/>
      <c r="J170" s="16"/>
    </row>
    <row r="171" spans="1:10" ht="24" x14ac:dyDescent="0.2">
      <c r="A171" s="17" t="s">
        <v>294</v>
      </c>
      <c r="B171" s="13"/>
      <c r="C171" s="13"/>
      <c r="D171" s="12"/>
      <c r="E171" s="14"/>
      <c r="F171" s="15"/>
      <c r="G171" s="16"/>
      <c r="H171" s="16"/>
      <c r="I171" s="16"/>
      <c r="J171" s="16"/>
    </row>
    <row r="172" spans="1:10" ht="48" x14ac:dyDescent="0.2">
      <c r="A172" s="17" t="s">
        <v>295</v>
      </c>
      <c r="B172" s="13"/>
      <c r="C172" s="13"/>
      <c r="D172" s="12"/>
      <c r="E172" s="14"/>
      <c r="F172" s="15"/>
      <c r="G172" s="16"/>
      <c r="H172" s="16"/>
      <c r="I172" s="16"/>
      <c r="J172" s="16"/>
    </row>
    <row r="173" spans="1:10" ht="24" x14ac:dyDescent="0.2">
      <c r="A173" s="17" t="s">
        <v>296</v>
      </c>
      <c r="B173" s="13"/>
      <c r="C173" s="13"/>
      <c r="D173" s="12"/>
      <c r="E173" s="14"/>
      <c r="F173" s="15"/>
      <c r="G173" s="16"/>
      <c r="H173" s="16"/>
      <c r="I173" s="16"/>
      <c r="J173" s="16"/>
    </row>
    <row r="174" spans="1:10" ht="48" x14ac:dyDescent="0.2">
      <c r="A174" s="7" t="s">
        <v>67</v>
      </c>
      <c r="B174" s="8" t="s">
        <v>30</v>
      </c>
      <c r="C174" s="8" t="s">
        <v>32</v>
      </c>
      <c r="D174" s="7" t="s">
        <v>218</v>
      </c>
      <c r="E174" s="9" t="s">
        <v>143</v>
      </c>
      <c r="F174" s="10" t="s">
        <v>143</v>
      </c>
      <c r="G174" s="11">
        <f>+VLOOKUP($A174,กรอบอัตรากำลังทั่วประเทศ!$A:$E,2,0)</f>
        <v>9</v>
      </c>
      <c r="H174" s="11">
        <f>+VLOOKUP($A174,กรอบอัตรากำลังทั่วประเทศ!$A:$E,3,0)</f>
        <v>6</v>
      </c>
      <c r="I174" s="11">
        <f>+VLOOKUP($A174,กรอบอัตรากำลังทั่วประเทศ!$A:$E,4,0)</f>
        <v>1</v>
      </c>
      <c r="J174" s="11"/>
    </row>
    <row r="175" spans="1:10" ht="24" x14ac:dyDescent="0.2">
      <c r="A175" s="17" t="s">
        <v>293</v>
      </c>
      <c r="B175" s="13"/>
      <c r="C175" s="13"/>
      <c r="D175" s="12"/>
      <c r="E175" s="14"/>
      <c r="F175" s="15"/>
      <c r="G175" s="16"/>
      <c r="H175" s="16"/>
      <c r="I175" s="16"/>
      <c r="J175" s="16"/>
    </row>
    <row r="176" spans="1:10" ht="24" x14ac:dyDescent="0.2">
      <c r="A176" s="17" t="s">
        <v>294</v>
      </c>
      <c r="B176" s="13"/>
      <c r="C176" s="13"/>
      <c r="D176" s="12"/>
      <c r="E176" s="14"/>
      <c r="F176" s="15"/>
      <c r="G176" s="16"/>
      <c r="H176" s="16"/>
      <c r="I176" s="16"/>
      <c r="J176" s="16"/>
    </row>
    <row r="177" spans="1:10" ht="48" x14ac:dyDescent="0.2">
      <c r="A177" s="17" t="s">
        <v>295</v>
      </c>
      <c r="B177" s="13"/>
      <c r="C177" s="13"/>
      <c r="D177" s="12"/>
      <c r="E177" s="14"/>
      <c r="F177" s="15"/>
      <c r="G177" s="16"/>
      <c r="H177" s="16"/>
      <c r="I177" s="16"/>
      <c r="J177" s="16"/>
    </row>
    <row r="178" spans="1:10" ht="24" x14ac:dyDescent="0.2">
      <c r="A178" s="17" t="s">
        <v>296</v>
      </c>
      <c r="B178" s="13"/>
      <c r="C178" s="13"/>
      <c r="D178" s="12"/>
      <c r="E178" s="14"/>
      <c r="F178" s="15"/>
      <c r="G178" s="16"/>
      <c r="H178" s="16"/>
      <c r="I178" s="16"/>
      <c r="J178" s="16"/>
    </row>
    <row r="179" spans="1:10" ht="48" x14ac:dyDescent="0.2">
      <c r="A179" s="7" t="s">
        <v>68</v>
      </c>
      <c r="B179" s="8" t="s">
        <v>30</v>
      </c>
      <c r="C179" s="8" t="s">
        <v>32</v>
      </c>
      <c r="D179" s="7" t="s">
        <v>219</v>
      </c>
      <c r="E179" s="9" t="s">
        <v>144</v>
      </c>
      <c r="F179" s="10" t="s">
        <v>144</v>
      </c>
      <c r="G179" s="11">
        <f>+VLOOKUP($A179,กรอบอัตรากำลังทั่วประเทศ!$A:$E,2,0)</f>
        <v>8</v>
      </c>
      <c r="H179" s="11">
        <f>+VLOOKUP($A179,กรอบอัตรากำลังทั่วประเทศ!$A:$E,3,0)</f>
        <v>7</v>
      </c>
      <c r="I179" s="11">
        <f>+VLOOKUP($A179,กรอบอัตรากำลังทั่วประเทศ!$A:$E,4,0)</f>
        <v>2</v>
      </c>
      <c r="J179" s="11"/>
    </row>
    <row r="180" spans="1:10" ht="24" x14ac:dyDescent="0.2">
      <c r="A180" s="17" t="s">
        <v>293</v>
      </c>
      <c r="B180" s="13"/>
      <c r="C180" s="13"/>
      <c r="D180" s="12"/>
      <c r="E180" s="14"/>
      <c r="F180" s="15"/>
      <c r="G180" s="16"/>
      <c r="H180" s="16"/>
      <c r="I180" s="16"/>
      <c r="J180" s="16"/>
    </row>
    <row r="181" spans="1:10" ht="24" x14ac:dyDescent="0.2">
      <c r="A181" s="17" t="s">
        <v>294</v>
      </c>
      <c r="B181" s="13"/>
      <c r="C181" s="13"/>
      <c r="D181" s="12"/>
      <c r="E181" s="14"/>
      <c r="F181" s="15"/>
      <c r="G181" s="16"/>
      <c r="H181" s="16"/>
      <c r="I181" s="16"/>
      <c r="J181" s="16"/>
    </row>
    <row r="182" spans="1:10" ht="48" x14ac:dyDescent="0.2">
      <c r="A182" s="17" t="s">
        <v>295</v>
      </c>
      <c r="B182" s="13"/>
      <c r="C182" s="13"/>
      <c r="D182" s="12"/>
      <c r="E182" s="14"/>
      <c r="F182" s="15"/>
      <c r="G182" s="16"/>
      <c r="H182" s="16"/>
      <c r="I182" s="16"/>
      <c r="J182" s="16"/>
    </row>
    <row r="183" spans="1:10" ht="24" x14ac:dyDescent="0.2">
      <c r="A183" s="17" t="s">
        <v>296</v>
      </c>
      <c r="B183" s="13"/>
      <c r="C183" s="13"/>
      <c r="D183" s="12"/>
      <c r="E183" s="14"/>
      <c r="F183" s="15"/>
      <c r="G183" s="16"/>
      <c r="H183" s="16"/>
      <c r="I183" s="16"/>
      <c r="J183" s="16"/>
    </row>
    <row r="184" spans="1:10" ht="48" x14ac:dyDescent="0.2">
      <c r="A184" s="7" t="s">
        <v>69</v>
      </c>
      <c r="B184" s="8" t="s">
        <v>30</v>
      </c>
      <c r="C184" s="8" t="s">
        <v>32</v>
      </c>
      <c r="D184" s="7" t="s">
        <v>220</v>
      </c>
      <c r="E184" s="9" t="s">
        <v>145</v>
      </c>
      <c r="F184" s="10" t="s">
        <v>145</v>
      </c>
      <c r="G184" s="11">
        <f>+VLOOKUP($A184,กรอบอัตรากำลังทั่วประเทศ!$A:$E,2,0)</f>
        <v>11</v>
      </c>
      <c r="H184" s="11">
        <f>+VLOOKUP($A184,กรอบอัตรากำลังทั่วประเทศ!$A:$E,3,0)</f>
        <v>5</v>
      </c>
      <c r="I184" s="11">
        <f>+VLOOKUP($A184,กรอบอัตรากำลังทั่วประเทศ!$A:$E,4,0)</f>
        <v>0</v>
      </c>
      <c r="J184" s="11"/>
    </row>
    <row r="185" spans="1:10" ht="24" x14ac:dyDescent="0.2">
      <c r="A185" s="17" t="s">
        <v>293</v>
      </c>
      <c r="B185" s="13"/>
      <c r="C185" s="13"/>
      <c r="D185" s="12"/>
      <c r="E185" s="14"/>
      <c r="F185" s="15"/>
      <c r="G185" s="16"/>
      <c r="H185" s="16"/>
      <c r="I185" s="16"/>
      <c r="J185" s="16"/>
    </row>
    <row r="186" spans="1:10" ht="24" x14ac:dyDescent="0.2">
      <c r="A186" s="17" t="s">
        <v>294</v>
      </c>
      <c r="B186" s="13"/>
      <c r="C186" s="13"/>
      <c r="D186" s="12"/>
      <c r="E186" s="14"/>
      <c r="F186" s="15"/>
      <c r="G186" s="16"/>
      <c r="H186" s="16"/>
      <c r="I186" s="16"/>
      <c r="J186" s="16"/>
    </row>
    <row r="187" spans="1:10" ht="48" x14ac:dyDescent="0.2">
      <c r="A187" s="17" t="s">
        <v>295</v>
      </c>
      <c r="B187" s="13"/>
      <c r="C187" s="13"/>
      <c r="D187" s="12"/>
      <c r="E187" s="14"/>
      <c r="F187" s="15"/>
      <c r="G187" s="16"/>
      <c r="H187" s="16"/>
      <c r="I187" s="16"/>
      <c r="J187" s="16"/>
    </row>
    <row r="188" spans="1:10" ht="24" x14ac:dyDescent="0.2">
      <c r="A188" s="17" t="s">
        <v>296</v>
      </c>
      <c r="B188" s="13"/>
      <c r="C188" s="13"/>
      <c r="D188" s="12"/>
      <c r="E188" s="14"/>
      <c r="F188" s="15"/>
      <c r="G188" s="16"/>
      <c r="H188" s="16"/>
      <c r="I188" s="16"/>
      <c r="J188" s="16"/>
    </row>
    <row r="189" spans="1:10" ht="48" x14ac:dyDescent="0.2">
      <c r="A189" s="7" t="s">
        <v>70</v>
      </c>
      <c r="B189" s="8" t="s">
        <v>30</v>
      </c>
      <c r="C189" s="8" t="s">
        <v>32</v>
      </c>
      <c r="D189" s="7" t="s">
        <v>221</v>
      </c>
      <c r="E189" s="9" t="s">
        <v>146</v>
      </c>
      <c r="F189" s="10" t="s">
        <v>146</v>
      </c>
      <c r="G189" s="11">
        <f>+VLOOKUP($A189,กรอบอัตรากำลังทั่วประเทศ!$A:$E,2,0)</f>
        <v>9</v>
      </c>
      <c r="H189" s="11">
        <f>+VLOOKUP($A189,กรอบอัตรากำลังทั่วประเทศ!$A:$E,3,0)</f>
        <v>5</v>
      </c>
      <c r="I189" s="11">
        <f>+VLOOKUP($A189,กรอบอัตรากำลังทั่วประเทศ!$A:$E,4,0)</f>
        <v>0</v>
      </c>
      <c r="J189" s="11"/>
    </row>
    <row r="190" spans="1:10" ht="24" x14ac:dyDescent="0.2">
      <c r="A190" s="17" t="s">
        <v>293</v>
      </c>
      <c r="B190" s="13"/>
      <c r="C190" s="13"/>
      <c r="D190" s="12"/>
      <c r="E190" s="14"/>
      <c r="F190" s="15"/>
      <c r="G190" s="16"/>
      <c r="H190" s="16"/>
      <c r="I190" s="16"/>
      <c r="J190" s="16"/>
    </row>
    <row r="191" spans="1:10" ht="24" x14ac:dyDescent="0.2">
      <c r="A191" s="17" t="s">
        <v>294</v>
      </c>
      <c r="B191" s="13"/>
      <c r="C191" s="13"/>
      <c r="D191" s="12"/>
      <c r="E191" s="14"/>
      <c r="F191" s="15"/>
      <c r="G191" s="16"/>
      <c r="H191" s="16"/>
      <c r="I191" s="16"/>
      <c r="J191" s="16"/>
    </row>
    <row r="192" spans="1:10" ht="48" x14ac:dyDescent="0.2">
      <c r="A192" s="17" t="s">
        <v>295</v>
      </c>
      <c r="B192" s="13"/>
      <c r="C192" s="13"/>
      <c r="D192" s="12"/>
      <c r="E192" s="14"/>
      <c r="F192" s="15"/>
      <c r="G192" s="16"/>
      <c r="H192" s="16"/>
      <c r="I192" s="16"/>
      <c r="J192" s="16"/>
    </row>
    <row r="193" spans="1:10" ht="24" x14ac:dyDescent="0.2">
      <c r="A193" s="17" t="s">
        <v>296</v>
      </c>
      <c r="B193" s="13"/>
      <c r="C193" s="13"/>
      <c r="D193" s="12"/>
      <c r="E193" s="14"/>
      <c r="F193" s="15"/>
      <c r="G193" s="16"/>
      <c r="H193" s="16"/>
      <c r="I193" s="16"/>
      <c r="J193" s="16"/>
    </row>
    <row r="194" spans="1:10" ht="48" x14ac:dyDescent="0.2">
      <c r="A194" s="7" t="s">
        <v>71</v>
      </c>
      <c r="B194" s="8" t="s">
        <v>30</v>
      </c>
      <c r="C194" s="8" t="s">
        <v>32</v>
      </c>
      <c r="D194" s="7" t="s">
        <v>222</v>
      </c>
      <c r="E194" s="9" t="s">
        <v>147</v>
      </c>
      <c r="F194" s="10" t="s">
        <v>147</v>
      </c>
      <c r="G194" s="11">
        <f>+VLOOKUP($A194,กรอบอัตรากำลังทั่วประเทศ!$A:$E,2,0)</f>
        <v>9</v>
      </c>
      <c r="H194" s="11">
        <f>+VLOOKUP($A194,กรอบอัตรากำลังทั่วประเทศ!$A:$E,3,0)</f>
        <v>6</v>
      </c>
      <c r="I194" s="11">
        <f>+VLOOKUP($A194,กรอบอัตรากำลังทั่วประเทศ!$A:$E,4,0)</f>
        <v>1</v>
      </c>
      <c r="J194" s="11"/>
    </row>
    <row r="195" spans="1:10" ht="24" x14ac:dyDescent="0.2">
      <c r="A195" s="17" t="s">
        <v>293</v>
      </c>
      <c r="B195" s="13"/>
      <c r="C195" s="13"/>
      <c r="D195" s="12"/>
      <c r="E195" s="14"/>
      <c r="F195" s="15"/>
      <c r="G195" s="16"/>
      <c r="H195" s="16"/>
      <c r="I195" s="16"/>
      <c r="J195" s="16"/>
    </row>
    <row r="196" spans="1:10" ht="24" x14ac:dyDescent="0.2">
      <c r="A196" s="17" t="s">
        <v>294</v>
      </c>
      <c r="B196" s="13"/>
      <c r="C196" s="13"/>
      <c r="D196" s="12"/>
      <c r="E196" s="14"/>
      <c r="F196" s="15"/>
      <c r="G196" s="16"/>
      <c r="H196" s="16"/>
      <c r="I196" s="16"/>
      <c r="J196" s="16"/>
    </row>
    <row r="197" spans="1:10" ht="48" x14ac:dyDescent="0.2">
      <c r="A197" s="17" t="s">
        <v>295</v>
      </c>
      <c r="B197" s="13"/>
      <c r="C197" s="13"/>
      <c r="D197" s="12"/>
      <c r="E197" s="14"/>
      <c r="F197" s="15"/>
      <c r="G197" s="16"/>
      <c r="H197" s="16"/>
      <c r="I197" s="16"/>
      <c r="J197" s="16"/>
    </row>
    <row r="198" spans="1:10" ht="24" x14ac:dyDescent="0.2">
      <c r="A198" s="17" t="s">
        <v>296</v>
      </c>
      <c r="B198" s="13"/>
      <c r="C198" s="13"/>
      <c r="D198" s="12"/>
      <c r="E198" s="14"/>
      <c r="F198" s="15"/>
      <c r="G198" s="16"/>
      <c r="H198" s="16"/>
      <c r="I198" s="16"/>
      <c r="J198" s="16"/>
    </row>
    <row r="199" spans="1:10" ht="48" x14ac:dyDescent="0.2">
      <c r="A199" s="7" t="s">
        <v>72</v>
      </c>
      <c r="B199" s="8" t="s">
        <v>30</v>
      </c>
      <c r="C199" s="8" t="s">
        <v>32</v>
      </c>
      <c r="D199" s="7" t="s">
        <v>223</v>
      </c>
      <c r="E199" s="9" t="s">
        <v>148</v>
      </c>
      <c r="F199" s="10" t="s">
        <v>148</v>
      </c>
      <c r="G199" s="11">
        <f>+VLOOKUP($A199,กรอบอัตรากำลังทั่วประเทศ!$A:$E,2,0)</f>
        <v>8</v>
      </c>
      <c r="H199" s="11">
        <f>+VLOOKUP($A199,กรอบอัตรากำลังทั่วประเทศ!$A:$E,3,0)</f>
        <v>7</v>
      </c>
      <c r="I199" s="11">
        <f>+VLOOKUP($A199,กรอบอัตรากำลังทั่วประเทศ!$A:$E,4,0)</f>
        <v>0</v>
      </c>
      <c r="J199" s="11"/>
    </row>
    <row r="200" spans="1:10" ht="24" x14ac:dyDescent="0.2">
      <c r="A200" s="17" t="s">
        <v>293</v>
      </c>
      <c r="B200" s="13"/>
      <c r="C200" s="13"/>
      <c r="D200" s="12"/>
      <c r="E200" s="14"/>
      <c r="F200" s="15"/>
      <c r="G200" s="16"/>
      <c r="H200" s="16"/>
      <c r="I200" s="16"/>
      <c r="J200" s="16"/>
    </row>
    <row r="201" spans="1:10" ht="24" x14ac:dyDescent="0.2">
      <c r="A201" s="17" t="s">
        <v>294</v>
      </c>
      <c r="B201" s="13"/>
      <c r="C201" s="13"/>
      <c r="D201" s="12"/>
      <c r="E201" s="14"/>
      <c r="F201" s="15"/>
      <c r="G201" s="16"/>
      <c r="H201" s="16"/>
      <c r="I201" s="16"/>
      <c r="J201" s="16"/>
    </row>
    <row r="202" spans="1:10" ht="48" x14ac:dyDescent="0.2">
      <c r="A202" s="17" t="s">
        <v>295</v>
      </c>
      <c r="B202" s="13"/>
      <c r="C202" s="13"/>
      <c r="D202" s="12"/>
      <c r="E202" s="14"/>
      <c r="F202" s="15"/>
      <c r="G202" s="16"/>
      <c r="H202" s="16"/>
      <c r="I202" s="16"/>
      <c r="J202" s="16"/>
    </row>
    <row r="203" spans="1:10" ht="24" x14ac:dyDescent="0.2">
      <c r="A203" s="17" t="s">
        <v>296</v>
      </c>
      <c r="B203" s="13"/>
      <c r="C203" s="13"/>
      <c r="D203" s="12"/>
      <c r="E203" s="14"/>
      <c r="F203" s="15"/>
      <c r="G203" s="16"/>
      <c r="H203" s="16"/>
      <c r="I203" s="16"/>
      <c r="J203" s="16"/>
    </row>
    <row r="204" spans="1:10" ht="48" x14ac:dyDescent="0.2">
      <c r="A204" s="7" t="s">
        <v>73</v>
      </c>
      <c r="B204" s="8" t="s">
        <v>30</v>
      </c>
      <c r="C204" s="8" t="s">
        <v>32</v>
      </c>
      <c r="D204" s="7" t="s">
        <v>224</v>
      </c>
      <c r="E204" s="9" t="s">
        <v>149</v>
      </c>
      <c r="F204" s="10" t="s">
        <v>149</v>
      </c>
      <c r="G204" s="11">
        <f>+VLOOKUP($A204,กรอบอัตรากำลังทั่วประเทศ!$A:$E,2,0)</f>
        <v>9</v>
      </c>
      <c r="H204" s="11">
        <f>+VLOOKUP($A204,กรอบอัตรากำลังทั่วประเทศ!$A:$E,3,0)</f>
        <v>6</v>
      </c>
      <c r="I204" s="11">
        <f>+VLOOKUP($A204,กรอบอัตรากำลังทั่วประเทศ!$A:$E,4,0)</f>
        <v>1</v>
      </c>
      <c r="J204" s="11"/>
    </row>
    <row r="205" spans="1:10" ht="24" x14ac:dyDescent="0.2">
      <c r="A205" s="17" t="s">
        <v>293</v>
      </c>
      <c r="B205" s="13"/>
      <c r="C205" s="13"/>
      <c r="D205" s="12"/>
      <c r="E205" s="14"/>
      <c r="F205" s="15"/>
      <c r="G205" s="16"/>
      <c r="H205" s="16"/>
      <c r="I205" s="16"/>
      <c r="J205" s="16"/>
    </row>
    <row r="206" spans="1:10" ht="24" x14ac:dyDescent="0.2">
      <c r="A206" s="17" t="s">
        <v>294</v>
      </c>
      <c r="B206" s="13"/>
      <c r="C206" s="13"/>
      <c r="D206" s="12"/>
      <c r="E206" s="14"/>
      <c r="F206" s="15"/>
      <c r="G206" s="16"/>
      <c r="H206" s="16"/>
      <c r="I206" s="16"/>
      <c r="J206" s="16"/>
    </row>
    <row r="207" spans="1:10" ht="48" x14ac:dyDescent="0.2">
      <c r="A207" s="17" t="s">
        <v>295</v>
      </c>
      <c r="B207" s="13"/>
      <c r="C207" s="13"/>
      <c r="D207" s="12"/>
      <c r="E207" s="14"/>
      <c r="F207" s="15"/>
      <c r="G207" s="16"/>
      <c r="H207" s="16"/>
      <c r="I207" s="16"/>
      <c r="J207" s="16"/>
    </row>
    <row r="208" spans="1:10" ht="24" x14ac:dyDescent="0.2">
      <c r="A208" s="17" t="s">
        <v>296</v>
      </c>
      <c r="B208" s="13"/>
      <c r="C208" s="13"/>
      <c r="D208" s="12"/>
      <c r="E208" s="14"/>
      <c r="F208" s="15"/>
      <c r="G208" s="16"/>
      <c r="H208" s="16"/>
      <c r="I208" s="16"/>
      <c r="J208" s="16"/>
    </row>
    <row r="209" spans="1:10" ht="48" x14ac:dyDescent="0.2">
      <c r="A209" s="7" t="s">
        <v>74</v>
      </c>
      <c r="B209" s="8" t="s">
        <v>30</v>
      </c>
      <c r="C209" s="8" t="s">
        <v>32</v>
      </c>
      <c r="D209" s="7" t="s">
        <v>225</v>
      </c>
      <c r="E209" s="9" t="s">
        <v>150</v>
      </c>
      <c r="F209" s="10" t="s">
        <v>150</v>
      </c>
      <c r="G209" s="11">
        <f>+VLOOKUP($A209,กรอบอัตรากำลังทั่วประเทศ!$A:$E,2,0)</f>
        <v>9</v>
      </c>
      <c r="H209" s="11">
        <f>+VLOOKUP($A209,กรอบอัตรากำลังทั่วประเทศ!$A:$E,3,0)</f>
        <v>5</v>
      </c>
      <c r="I209" s="11">
        <f>+VLOOKUP($A209,กรอบอัตรากำลังทั่วประเทศ!$A:$E,4,0)</f>
        <v>0</v>
      </c>
      <c r="J209" s="11"/>
    </row>
    <row r="210" spans="1:10" ht="24" x14ac:dyDescent="0.2">
      <c r="A210" s="17" t="s">
        <v>293</v>
      </c>
      <c r="B210" s="13"/>
      <c r="C210" s="13"/>
      <c r="D210" s="12"/>
      <c r="E210" s="14"/>
      <c r="F210" s="15"/>
      <c r="G210" s="16"/>
      <c r="H210" s="16"/>
      <c r="I210" s="16"/>
      <c r="J210" s="16"/>
    </row>
    <row r="211" spans="1:10" ht="24" x14ac:dyDescent="0.2">
      <c r="A211" s="17" t="s">
        <v>294</v>
      </c>
      <c r="B211" s="13"/>
      <c r="C211" s="13"/>
      <c r="D211" s="12"/>
      <c r="E211" s="14"/>
      <c r="F211" s="15"/>
      <c r="G211" s="16"/>
      <c r="H211" s="16"/>
      <c r="I211" s="16"/>
      <c r="J211" s="16"/>
    </row>
    <row r="212" spans="1:10" ht="48" x14ac:dyDescent="0.2">
      <c r="A212" s="17" t="s">
        <v>295</v>
      </c>
      <c r="B212" s="13"/>
      <c r="C212" s="13"/>
      <c r="D212" s="12"/>
      <c r="E212" s="14"/>
      <c r="F212" s="15"/>
      <c r="G212" s="16"/>
      <c r="H212" s="16"/>
      <c r="I212" s="16"/>
      <c r="J212" s="16"/>
    </row>
    <row r="213" spans="1:10" ht="24" x14ac:dyDescent="0.2">
      <c r="A213" s="17" t="s">
        <v>296</v>
      </c>
      <c r="B213" s="13"/>
      <c r="C213" s="13"/>
      <c r="D213" s="12"/>
      <c r="E213" s="14"/>
      <c r="F213" s="15"/>
      <c r="G213" s="16"/>
      <c r="H213" s="16"/>
      <c r="I213" s="16"/>
      <c r="J213" s="16"/>
    </row>
    <row r="214" spans="1:10" ht="48" x14ac:dyDescent="0.2">
      <c r="A214" s="7" t="s">
        <v>75</v>
      </c>
      <c r="B214" s="8" t="s">
        <v>30</v>
      </c>
      <c r="C214" s="8" t="s">
        <v>32</v>
      </c>
      <c r="D214" s="7" t="s">
        <v>226</v>
      </c>
      <c r="E214" s="9" t="s">
        <v>151</v>
      </c>
      <c r="F214" s="10" t="s">
        <v>151</v>
      </c>
      <c r="G214" s="11">
        <f>+VLOOKUP($A214,กรอบอัตรากำลังทั่วประเทศ!$A:$E,2,0)</f>
        <v>9</v>
      </c>
      <c r="H214" s="11">
        <f>+VLOOKUP($A214,กรอบอัตรากำลังทั่วประเทศ!$A:$E,3,0)</f>
        <v>5</v>
      </c>
      <c r="I214" s="11">
        <f>+VLOOKUP($A214,กรอบอัตรากำลังทั่วประเทศ!$A:$E,4,0)</f>
        <v>1</v>
      </c>
      <c r="J214" s="11"/>
    </row>
    <row r="215" spans="1:10" ht="24" x14ac:dyDescent="0.2">
      <c r="A215" s="17" t="s">
        <v>293</v>
      </c>
      <c r="B215" s="13"/>
      <c r="C215" s="13"/>
      <c r="D215" s="12"/>
      <c r="E215" s="14"/>
      <c r="F215" s="15"/>
      <c r="G215" s="16"/>
      <c r="H215" s="16"/>
      <c r="I215" s="16"/>
      <c r="J215" s="16"/>
    </row>
    <row r="216" spans="1:10" ht="24" x14ac:dyDescent="0.2">
      <c r="A216" s="17" t="s">
        <v>294</v>
      </c>
      <c r="B216" s="13"/>
      <c r="C216" s="13"/>
      <c r="D216" s="12"/>
      <c r="E216" s="14"/>
      <c r="F216" s="15"/>
      <c r="G216" s="16"/>
      <c r="H216" s="16"/>
      <c r="I216" s="16"/>
      <c r="J216" s="16"/>
    </row>
    <row r="217" spans="1:10" ht="48" x14ac:dyDescent="0.2">
      <c r="A217" s="17" t="s">
        <v>295</v>
      </c>
      <c r="B217" s="13"/>
      <c r="C217" s="13"/>
      <c r="D217" s="12"/>
      <c r="E217" s="14"/>
      <c r="F217" s="15"/>
      <c r="G217" s="16"/>
      <c r="H217" s="16"/>
      <c r="I217" s="16"/>
      <c r="J217" s="16"/>
    </row>
    <row r="218" spans="1:10" ht="24" x14ac:dyDescent="0.2">
      <c r="A218" s="17" t="s">
        <v>296</v>
      </c>
      <c r="B218" s="13"/>
      <c r="C218" s="13"/>
      <c r="D218" s="12"/>
      <c r="E218" s="14"/>
      <c r="F218" s="15"/>
      <c r="G218" s="16"/>
      <c r="H218" s="16"/>
      <c r="I218" s="16"/>
      <c r="J218" s="16"/>
    </row>
    <row r="219" spans="1:10" ht="48" x14ac:dyDescent="0.2">
      <c r="A219" s="7" t="s">
        <v>76</v>
      </c>
      <c r="B219" s="8" t="s">
        <v>30</v>
      </c>
      <c r="C219" s="8" t="s">
        <v>32</v>
      </c>
      <c r="D219" s="7" t="s">
        <v>227</v>
      </c>
      <c r="E219" s="9" t="s">
        <v>152</v>
      </c>
      <c r="F219" s="10" t="s">
        <v>152</v>
      </c>
      <c r="G219" s="11">
        <f>+VLOOKUP($A219,กรอบอัตรากำลังทั่วประเทศ!$A:$E,2,0)</f>
        <v>9</v>
      </c>
      <c r="H219" s="11">
        <f>+VLOOKUP($A219,กรอบอัตรากำลังทั่วประเทศ!$A:$E,3,0)</f>
        <v>6</v>
      </c>
      <c r="I219" s="11">
        <f>+VLOOKUP($A219,กรอบอัตรากำลังทั่วประเทศ!$A:$E,4,0)</f>
        <v>1</v>
      </c>
      <c r="J219" s="11"/>
    </row>
    <row r="220" spans="1:10" ht="24" x14ac:dyDescent="0.2">
      <c r="A220" s="17" t="s">
        <v>293</v>
      </c>
      <c r="B220" s="13"/>
      <c r="C220" s="13"/>
      <c r="D220" s="12"/>
      <c r="E220" s="14"/>
      <c r="F220" s="15"/>
      <c r="G220" s="16"/>
      <c r="H220" s="16"/>
      <c r="I220" s="16"/>
      <c r="J220" s="16"/>
    </row>
    <row r="221" spans="1:10" ht="24" x14ac:dyDescent="0.2">
      <c r="A221" s="17" t="s">
        <v>294</v>
      </c>
      <c r="B221" s="13"/>
      <c r="C221" s="13"/>
      <c r="D221" s="12"/>
      <c r="E221" s="14"/>
      <c r="F221" s="15"/>
      <c r="G221" s="16"/>
      <c r="H221" s="16"/>
      <c r="I221" s="16"/>
      <c r="J221" s="16"/>
    </row>
    <row r="222" spans="1:10" ht="48" x14ac:dyDescent="0.2">
      <c r="A222" s="17" t="s">
        <v>295</v>
      </c>
      <c r="B222" s="13"/>
      <c r="C222" s="13"/>
      <c r="D222" s="12"/>
      <c r="E222" s="14"/>
      <c r="F222" s="15"/>
      <c r="G222" s="16"/>
      <c r="H222" s="16"/>
      <c r="I222" s="16"/>
      <c r="J222" s="16"/>
    </row>
    <row r="223" spans="1:10" ht="24" x14ac:dyDescent="0.2">
      <c r="A223" s="17" t="s">
        <v>296</v>
      </c>
      <c r="B223" s="13"/>
      <c r="C223" s="13"/>
      <c r="D223" s="12"/>
      <c r="E223" s="14"/>
      <c r="F223" s="15"/>
      <c r="G223" s="16"/>
      <c r="H223" s="16"/>
      <c r="I223" s="16"/>
      <c r="J223" s="16"/>
    </row>
    <row r="224" spans="1:10" ht="48" x14ac:dyDescent="0.2">
      <c r="A224" s="7" t="s">
        <v>77</v>
      </c>
      <c r="B224" s="8" t="s">
        <v>30</v>
      </c>
      <c r="C224" s="8" t="s">
        <v>32</v>
      </c>
      <c r="D224" s="7" t="s">
        <v>228</v>
      </c>
      <c r="E224" s="9" t="s">
        <v>153</v>
      </c>
      <c r="F224" s="10" t="s">
        <v>153</v>
      </c>
      <c r="G224" s="11">
        <f>+VLOOKUP($A224,กรอบอัตรากำลังทั่วประเทศ!$A:$E,2,0)</f>
        <v>9</v>
      </c>
      <c r="H224" s="11">
        <f>+VLOOKUP($A224,กรอบอัตรากำลังทั่วประเทศ!$A:$E,3,0)</f>
        <v>6</v>
      </c>
      <c r="I224" s="11">
        <f>+VLOOKUP($A224,กรอบอัตรากำลังทั่วประเทศ!$A:$E,4,0)</f>
        <v>0</v>
      </c>
      <c r="J224" s="11"/>
    </row>
    <row r="225" spans="1:10" ht="24" x14ac:dyDescent="0.2">
      <c r="A225" s="17" t="s">
        <v>293</v>
      </c>
      <c r="B225" s="13"/>
      <c r="C225" s="13"/>
      <c r="D225" s="12"/>
      <c r="E225" s="14"/>
      <c r="F225" s="15"/>
      <c r="G225" s="16"/>
      <c r="H225" s="16"/>
      <c r="I225" s="16"/>
      <c r="J225" s="16"/>
    </row>
    <row r="226" spans="1:10" ht="24" x14ac:dyDescent="0.2">
      <c r="A226" s="17" t="s">
        <v>294</v>
      </c>
      <c r="B226" s="13"/>
      <c r="C226" s="13"/>
      <c r="D226" s="12"/>
      <c r="E226" s="14"/>
      <c r="F226" s="15"/>
      <c r="G226" s="16"/>
      <c r="H226" s="16"/>
      <c r="I226" s="16"/>
      <c r="J226" s="16"/>
    </row>
    <row r="227" spans="1:10" ht="48" x14ac:dyDescent="0.2">
      <c r="A227" s="17" t="s">
        <v>295</v>
      </c>
      <c r="B227" s="13"/>
      <c r="C227" s="13"/>
      <c r="D227" s="12"/>
      <c r="E227" s="14"/>
      <c r="F227" s="15"/>
      <c r="G227" s="16"/>
      <c r="H227" s="16"/>
      <c r="I227" s="16"/>
      <c r="J227" s="16"/>
    </row>
    <row r="228" spans="1:10" ht="24" x14ac:dyDescent="0.2">
      <c r="A228" s="17" t="s">
        <v>296</v>
      </c>
      <c r="B228" s="13"/>
      <c r="C228" s="13"/>
      <c r="D228" s="12"/>
      <c r="E228" s="14"/>
      <c r="F228" s="15"/>
      <c r="G228" s="16"/>
      <c r="H228" s="16"/>
      <c r="I228" s="16"/>
      <c r="J228" s="16"/>
    </row>
    <row r="229" spans="1:10" ht="48" x14ac:dyDescent="0.2">
      <c r="A229" s="7" t="s">
        <v>78</v>
      </c>
      <c r="B229" s="8" t="s">
        <v>30</v>
      </c>
      <c r="C229" s="8" t="s">
        <v>32</v>
      </c>
      <c r="D229" s="7" t="s">
        <v>229</v>
      </c>
      <c r="E229" s="9" t="s">
        <v>154</v>
      </c>
      <c r="F229" s="10" t="s">
        <v>154</v>
      </c>
      <c r="G229" s="11">
        <f>+VLOOKUP($A229,กรอบอัตรากำลังทั่วประเทศ!$A:$E,2,0)</f>
        <v>10</v>
      </c>
      <c r="H229" s="11">
        <f>+VLOOKUP($A229,กรอบอัตรากำลังทั่วประเทศ!$A:$E,3,0)</f>
        <v>7</v>
      </c>
      <c r="I229" s="11">
        <f>+VLOOKUP($A229,กรอบอัตรากำลังทั่วประเทศ!$A:$E,4,0)</f>
        <v>1</v>
      </c>
      <c r="J229" s="11"/>
    </row>
    <row r="230" spans="1:10" ht="24" x14ac:dyDescent="0.2">
      <c r="A230" s="17" t="s">
        <v>293</v>
      </c>
      <c r="B230" s="13"/>
      <c r="C230" s="13"/>
      <c r="D230" s="12"/>
      <c r="E230" s="14"/>
      <c r="F230" s="15"/>
      <c r="G230" s="16"/>
      <c r="H230" s="16"/>
      <c r="I230" s="16"/>
      <c r="J230" s="16"/>
    </row>
    <row r="231" spans="1:10" ht="24" x14ac:dyDescent="0.2">
      <c r="A231" s="17" t="s">
        <v>294</v>
      </c>
      <c r="B231" s="13"/>
      <c r="C231" s="13"/>
      <c r="D231" s="12"/>
      <c r="E231" s="14"/>
      <c r="F231" s="15"/>
      <c r="G231" s="16"/>
      <c r="H231" s="16"/>
      <c r="I231" s="16"/>
      <c r="J231" s="16"/>
    </row>
    <row r="232" spans="1:10" ht="48" x14ac:dyDescent="0.2">
      <c r="A232" s="17" t="s">
        <v>295</v>
      </c>
      <c r="B232" s="13"/>
      <c r="C232" s="13"/>
      <c r="D232" s="12"/>
      <c r="E232" s="14"/>
      <c r="F232" s="15"/>
      <c r="G232" s="16"/>
      <c r="H232" s="16"/>
      <c r="I232" s="16"/>
      <c r="J232" s="16"/>
    </row>
    <row r="233" spans="1:10" ht="24" x14ac:dyDescent="0.2">
      <c r="A233" s="17" t="s">
        <v>296</v>
      </c>
      <c r="B233" s="13"/>
      <c r="C233" s="13"/>
      <c r="D233" s="12"/>
      <c r="E233" s="14"/>
      <c r="F233" s="15"/>
      <c r="G233" s="16"/>
      <c r="H233" s="16"/>
      <c r="I233" s="16"/>
      <c r="J233" s="16"/>
    </row>
    <row r="234" spans="1:10" ht="48" x14ac:dyDescent="0.2">
      <c r="A234" s="7" t="s">
        <v>79</v>
      </c>
      <c r="B234" s="8" t="s">
        <v>30</v>
      </c>
      <c r="C234" s="8" t="s">
        <v>32</v>
      </c>
      <c r="D234" s="7" t="s">
        <v>230</v>
      </c>
      <c r="E234" s="9" t="s">
        <v>155</v>
      </c>
      <c r="F234" s="10" t="s">
        <v>155</v>
      </c>
      <c r="G234" s="11">
        <f>+VLOOKUP($A234,กรอบอัตรากำลังทั่วประเทศ!$A:$E,2,0)</f>
        <v>11</v>
      </c>
      <c r="H234" s="11">
        <f>+VLOOKUP($A234,กรอบอัตรากำลังทั่วประเทศ!$A:$E,3,0)</f>
        <v>5</v>
      </c>
      <c r="I234" s="11">
        <f>+VLOOKUP($A234,กรอบอัตรากำลังทั่วประเทศ!$A:$E,4,0)</f>
        <v>0</v>
      </c>
      <c r="J234" s="11"/>
    </row>
    <row r="235" spans="1:10" ht="24" x14ac:dyDescent="0.2">
      <c r="A235" s="17" t="s">
        <v>293</v>
      </c>
      <c r="B235" s="13"/>
      <c r="C235" s="13"/>
      <c r="D235" s="12"/>
      <c r="E235" s="14"/>
      <c r="F235" s="15"/>
      <c r="G235" s="16"/>
      <c r="H235" s="16"/>
      <c r="I235" s="16"/>
      <c r="J235" s="16"/>
    </row>
    <row r="236" spans="1:10" ht="24" x14ac:dyDescent="0.2">
      <c r="A236" s="17" t="s">
        <v>294</v>
      </c>
      <c r="B236" s="13"/>
      <c r="C236" s="13"/>
      <c r="D236" s="12"/>
      <c r="E236" s="14"/>
      <c r="F236" s="15"/>
      <c r="G236" s="16"/>
      <c r="H236" s="16"/>
      <c r="I236" s="16"/>
      <c r="J236" s="16"/>
    </row>
    <row r="237" spans="1:10" ht="48" x14ac:dyDescent="0.2">
      <c r="A237" s="17" t="s">
        <v>295</v>
      </c>
      <c r="B237" s="13"/>
      <c r="C237" s="13"/>
      <c r="D237" s="12"/>
      <c r="E237" s="14"/>
      <c r="F237" s="15"/>
      <c r="G237" s="16"/>
      <c r="H237" s="16"/>
      <c r="I237" s="16"/>
      <c r="J237" s="16"/>
    </row>
    <row r="238" spans="1:10" ht="24" x14ac:dyDescent="0.2">
      <c r="A238" s="17" t="s">
        <v>296</v>
      </c>
      <c r="B238" s="13"/>
      <c r="C238" s="13"/>
      <c r="D238" s="12"/>
      <c r="E238" s="14"/>
      <c r="F238" s="15"/>
      <c r="G238" s="16"/>
      <c r="H238" s="16"/>
      <c r="I238" s="16"/>
      <c r="J238" s="16"/>
    </row>
    <row r="239" spans="1:10" ht="48" x14ac:dyDescent="0.2">
      <c r="A239" s="7" t="s">
        <v>80</v>
      </c>
      <c r="B239" s="8" t="s">
        <v>30</v>
      </c>
      <c r="C239" s="8" t="s">
        <v>32</v>
      </c>
      <c r="D239" s="7" t="s">
        <v>231</v>
      </c>
      <c r="E239" s="9" t="s">
        <v>156</v>
      </c>
      <c r="F239" s="10" t="s">
        <v>156</v>
      </c>
      <c r="G239" s="11">
        <f>+VLOOKUP($A239,กรอบอัตรากำลังทั่วประเทศ!$A:$E,2,0)</f>
        <v>10</v>
      </c>
      <c r="H239" s="11">
        <f>+VLOOKUP($A239,กรอบอัตรากำลังทั่วประเทศ!$A:$E,3,0)</f>
        <v>6</v>
      </c>
      <c r="I239" s="11">
        <f>+VLOOKUP($A239,กรอบอัตรากำลังทั่วประเทศ!$A:$E,4,0)</f>
        <v>0</v>
      </c>
      <c r="J239" s="11"/>
    </row>
    <row r="240" spans="1:10" ht="24" x14ac:dyDescent="0.2">
      <c r="A240" s="17" t="s">
        <v>293</v>
      </c>
      <c r="B240" s="13"/>
      <c r="C240" s="13"/>
      <c r="D240" s="12"/>
      <c r="E240" s="14"/>
      <c r="F240" s="15"/>
      <c r="G240" s="16"/>
      <c r="H240" s="16"/>
      <c r="I240" s="16"/>
      <c r="J240" s="16"/>
    </row>
    <row r="241" spans="1:10" ht="24" x14ac:dyDescent="0.2">
      <c r="A241" s="17" t="s">
        <v>294</v>
      </c>
      <c r="B241" s="13"/>
      <c r="C241" s="13"/>
      <c r="D241" s="12"/>
      <c r="E241" s="14"/>
      <c r="F241" s="15"/>
      <c r="G241" s="16"/>
      <c r="H241" s="16"/>
      <c r="I241" s="16"/>
      <c r="J241" s="16"/>
    </row>
    <row r="242" spans="1:10" ht="48" x14ac:dyDescent="0.2">
      <c r="A242" s="17" t="s">
        <v>295</v>
      </c>
      <c r="B242" s="13"/>
      <c r="C242" s="13"/>
      <c r="D242" s="12"/>
      <c r="E242" s="14"/>
      <c r="F242" s="15"/>
      <c r="G242" s="16"/>
      <c r="H242" s="16"/>
      <c r="I242" s="16"/>
      <c r="J242" s="16"/>
    </row>
    <row r="243" spans="1:10" ht="24" x14ac:dyDescent="0.2">
      <c r="A243" s="17" t="s">
        <v>296</v>
      </c>
      <c r="B243" s="13"/>
      <c r="C243" s="13"/>
      <c r="D243" s="12"/>
      <c r="E243" s="14"/>
      <c r="F243" s="15"/>
      <c r="G243" s="16"/>
      <c r="H243" s="16"/>
      <c r="I243" s="16"/>
      <c r="J243" s="16"/>
    </row>
    <row r="244" spans="1:10" ht="48" x14ac:dyDescent="0.2">
      <c r="A244" s="7" t="s">
        <v>81</v>
      </c>
      <c r="B244" s="8" t="s">
        <v>30</v>
      </c>
      <c r="C244" s="8" t="s">
        <v>32</v>
      </c>
      <c r="D244" s="7" t="s">
        <v>232</v>
      </c>
      <c r="E244" s="9" t="s">
        <v>157</v>
      </c>
      <c r="F244" s="10" t="s">
        <v>157</v>
      </c>
      <c r="G244" s="11">
        <f>+VLOOKUP($A244,กรอบอัตรากำลังทั่วประเทศ!$A:$E,2,0)</f>
        <v>9</v>
      </c>
      <c r="H244" s="11">
        <f>+VLOOKUP($A244,กรอบอัตรากำลังทั่วประเทศ!$A:$E,3,0)</f>
        <v>7</v>
      </c>
      <c r="I244" s="11">
        <f>+VLOOKUP($A244,กรอบอัตรากำลังทั่วประเทศ!$A:$E,4,0)</f>
        <v>1</v>
      </c>
      <c r="J244" s="11"/>
    </row>
    <row r="245" spans="1:10" ht="24" x14ac:dyDescent="0.2">
      <c r="A245" s="17" t="s">
        <v>293</v>
      </c>
      <c r="B245" s="13"/>
      <c r="C245" s="13"/>
      <c r="D245" s="12"/>
      <c r="E245" s="14"/>
      <c r="F245" s="15"/>
      <c r="G245" s="16"/>
      <c r="H245" s="16"/>
      <c r="I245" s="16"/>
      <c r="J245" s="16"/>
    </row>
    <row r="246" spans="1:10" ht="24" x14ac:dyDescent="0.2">
      <c r="A246" s="17" t="s">
        <v>294</v>
      </c>
      <c r="B246" s="13"/>
      <c r="C246" s="13"/>
      <c r="D246" s="12"/>
      <c r="E246" s="14"/>
      <c r="F246" s="15"/>
      <c r="G246" s="16"/>
      <c r="H246" s="16"/>
      <c r="I246" s="16"/>
      <c r="J246" s="16"/>
    </row>
    <row r="247" spans="1:10" ht="48" x14ac:dyDescent="0.2">
      <c r="A247" s="17" t="s">
        <v>295</v>
      </c>
      <c r="B247" s="13"/>
      <c r="C247" s="13"/>
      <c r="D247" s="12"/>
      <c r="E247" s="14"/>
      <c r="F247" s="15"/>
      <c r="G247" s="16"/>
      <c r="H247" s="16"/>
      <c r="I247" s="16"/>
      <c r="J247" s="16"/>
    </row>
    <row r="248" spans="1:10" ht="24" x14ac:dyDescent="0.2">
      <c r="A248" s="17" t="s">
        <v>296</v>
      </c>
      <c r="B248" s="13"/>
      <c r="C248" s="13"/>
      <c r="D248" s="12"/>
      <c r="E248" s="14"/>
      <c r="F248" s="15"/>
      <c r="G248" s="16"/>
      <c r="H248" s="16"/>
      <c r="I248" s="16"/>
      <c r="J248" s="16"/>
    </row>
    <row r="249" spans="1:10" ht="48" x14ac:dyDescent="0.2">
      <c r="A249" s="7" t="s">
        <v>82</v>
      </c>
      <c r="B249" s="8" t="s">
        <v>30</v>
      </c>
      <c r="C249" s="8" t="s">
        <v>32</v>
      </c>
      <c r="D249" s="7" t="s">
        <v>233</v>
      </c>
      <c r="E249" s="9" t="s">
        <v>158</v>
      </c>
      <c r="F249" s="10" t="s">
        <v>158</v>
      </c>
      <c r="G249" s="11">
        <f>+VLOOKUP($A249,กรอบอัตรากำลังทั่วประเทศ!$A:$E,2,0)</f>
        <v>10</v>
      </c>
      <c r="H249" s="11">
        <f>+VLOOKUP($A249,กรอบอัตรากำลังทั่วประเทศ!$A:$E,3,0)</f>
        <v>6</v>
      </c>
      <c r="I249" s="11">
        <f>+VLOOKUP($A249,กรอบอัตรากำลังทั่วประเทศ!$A:$E,4,0)</f>
        <v>2</v>
      </c>
      <c r="J249" s="11"/>
    </row>
    <row r="250" spans="1:10" ht="24" x14ac:dyDescent="0.2">
      <c r="A250" s="17" t="s">
        <v>293</v>
      </c>
      <c r="B250" s="13"/>
      <c r="C250" s="13"/>
      <c r="D250" s="12"/>
      <c r="E250" s="14"/>
      <c r="F250" s="15"/>
      <c r="G250" s="16"/>
      <c r="H250" s="16"/>
      <c r="I250" s="16"/>
      <c r="J250" s="16"/>
    </row>
    <row r="251" spans="1:10" ht="24" x14ac:dyDescent="0.2">
      <c r="A251" s="17" t="s">
        <v>294</v>
      </c>
      <c r="B251" s="13"/>
      <c r="C251" s="13"/>
      <c r="D251" s="12"/>
      <c r="E251" s="14"/>
      <c r="F251" s="15"/>
      <c r="G251" s="16"/>
      <c r="H251" s="16"/>
      <c r="I251" s="16"/>
      <c r="J251" s="16"/>
    </row>
    <row r="252" spans="1:10" ht="48" x14ac:dyDescent="0.2">
      <c r="A252" s="17" t="s">
        <v>295</v>
      </c>
      <c r="B252" s="13"/>
      <c r="C252" s="13"/>
      <c r="D252" s="12"/>
      <c r="E252" s="14"/>
      <c r="F252" s="15"/>
      <c r="G252" s="16"/>
      <c r="H252" s="16"/>
      <c r="I252" s="16"/>
      <c r="J252" s="16"/>
    </row>
    <row r="253" spans="1:10" ht="24" x14ac:dyDescent="0.2">
      <c r="A253" s="17" t="s">
        <v>296</v>
      </c>
      <c r="B253" s="13"/>
      <c r="C253" s="13"/>
      <c r="D253" s="12"/>
      <c r="E253" s="14"/>
      <c r="F253" s="15"/>
      <c r="G253" s="16"/>
      <c r="H253" s="16"/>
      <c r="I253" s="16"/>
      <c r="J253" s="16"/>
    </row>
    <row r="254" spans="1:10" ht="48" x14ac:dyDescent="0.2">
      <c r="A254" s="7" t="s">
        <v>83</v>
      </c>
      <c r="B254" s="8" t="s">
        <v>30</v>
      </c>
      <c r="C254" s="8" t="s">
        <v>32</v>
      </c>
      <c r="D254" s="7" t="s">
        <v>234</v>
      </c>
      <c r="E254" s="9" t="s">
        <v>159</v>
      </c>
      <c r="F254" s="10" t="s">
        <v>159</v>
      </c>
      <c r="G254" s="11">
        <f>+VLOOKUP($A254,กรอบอัตรากำลังทั่วประเทศ!$A:$E,2,0)</f>
        <v>10</v>
      </c>
      <c r="H254" s="11">
        <f>+VLOOKUP($A254,กรอบอัตรากำลังทั่วประเทศ!$A:$E,3,0)</f>
        <v>6</v>
      </c>
      <c r="I254" s="11">
        <f>+VLOOKUP($A254,กรอบอัตรากำลังทั่วประเทศ!$A:$E,4,0)</f>
        <v>0</v>
      </c>
      <c r="J254" s="11"/>
    </row>
    <row r="255" spans="1:10" ht="24" x14ac:dyDescent="0.2">
      <c r="A255" s="17" t="s">
        <v>293</v>
      </c>
      <c r="B255" s="13"/>
      <c r="C255" s="13"/>
      <c r="D255" s="12"/>
      <c r="E255" s="14"/>
      <c r="F255" s="15"/>
      <c r="G255" s="16"/>
      <c r="H255" s="16"/>
      <c r="I255" s="16"/>
      <c r="J255" s="16"/>
    </row>
    <row r="256" spans="1:10" ht="24" x14ac:dyDescent="0.2">
      <c r="A256" s="17" t="s">
        <v>294</v>
      </c>
      <c r="B256" s="13"/>
      <c r="C256" s="13"/>
      <c r="D256" s="12"/>
      <c r="E256" s="14"/>
      <c r="F256" s="15"/>
      <c r="G256" s="16"/>
      <c r="H256" s="16"/>
      <c r="I256" s="16"/>
      <c r="J256" s="16"/>
    </row>
    <row r="257" spans="1:10" ht="48" x14ac:dyDescent="0.2">
      <c r="A257" s="17" t="s">
        <v>295</v>
      </c>
      <c r="B257" s="13"/>
      <c r="C257" s="13"/>
      <c r="D257" s="12"/>
      <c r="E257" s="14"/>
      <c r="F257" s="15"/>
      <c r="G257" s="16"/>
      <c r="H257" s="16"/>
      <c r="I257" s="16"/>
      <c r="J257" s="16"/>
    </row>
    <row r="258" spans="1:10" ht="24" x14ac:dyDescent="0.2">
      <c r="A258" s="17" t="s">
        <v>296</v>
      </c>
      <c r="B258" s="13"/>
      <c r="C258" s="13"/>
      <c r="D258" s="12"/>
      <c r="E258" s="14"/>
      <c r="F258" s="15"/>
      <c r="G258" s="16"/>
      <c r="H258" s="16"/>
      <c r="I258" s="16"/>
      <c r="J258" s="16"/>
    </row>
    <row r="259" spans="1:10" ht="48" x14ac:dyDescent="0.2">
      <c r="A259" s="7" t="s">
        <v>84</v>
      </c>
      <c r="B259" s="8" t="s">
        <v>30</v>
      </c>
      <c r="C259" s="8" t="s">
        <v>32</v>
      </c>
      <c r="D259" s="7" t="s">
        <v>235</v>
      </c>
      <c r="E259" s="9" t="s">
        <v>160</v>
      </c>
      <c r="F259" s="10" t="s">
        <v>160</v>
      </c>
      <c r="G259" s="11">
        <f>+VLOOKUP($A259,กรอบอัตรากำลังทั่วประเทศ!$A:$E,2,0)</f>
        <v>10</v>
      </c>
      <c r="H259" s="11">
        <f>+VLOOKUP($A259,กรอบอัตรากำลังทั่วประเทศ!$A:$E,3,0)</f>
        <v>6</v>
      </c>
      <c r="I259" s="11">
        <f>+VLOOKUP($A259,กรอบอัตรากำลังทั่วประเทศ!$A:$E,4,0)</f>
        <v>2</v>
      </c>
      <c r="J259" s="11"/>
    </row>
    <row r="260" spans="1:10" ht="24" x14ac:dyDescent="0.2">
      <c r="A260" s="17" t="s">
        <v>293</v>
      </c>
      <c r="B260" s="13"/>
      <c r="C260" s="13"/>
      <c r="D260" s="12"/>
      <c r="E260" s="14"/>
      <c r="F260" s="15"/>
      <c r="G260" s="16"/>
      <c r="H260" s="16"/>
      <c r="I260" s="16"/>
      <c r="J260" s="16"/>
    </row>
    <row r="261" spans="1:10" ht="24" x14ac:dyDescent="0.2">
      <c r="A261" s="17" t="s">
        <v>294</v>
      </c>
      <c r="B261" s="13"/>
      <c r="C261" s="13"/>
      <c r="D261" s="12"/>
      <c r="E261" s="14"/>
      <c r="F261" s="15"/>
      <c r="G261" s="16"/>
      <c r="H261" s="16"/>
      <c r="I261" s="16"/>
      <c r="J261" s="16"/>
    </row>
    <row r="262" spans="1:10" ht="48" x14ac:dyDescent="0.2">
      <c r="A262" s="17" t="s">
        <v>295</v>
      </c>
      <c r="B262" s="13"/>
      <c r="C262" s="13"/>
      <c r="D262" s="12"/>
      <c r="E262" s="14"/>
      <c r="F262" s="15"/>
      <c r="G262" s="16"/>
      <c r="H262" s="16"/>
      <c r="I262" s="16"/>
      <c r="J262" s="16"/>
    </row>
    <row r="263" spans="1:10" ht="24" x14ac:dyDescent="0.2">
      <c r="A263" s="17" t="s">
        <v>296</v>
      </c>
      <c r="B263" s="13"/>
      <c r="C263" s="13"/>
      <c r="D263" s="12"/>
      <c r="E263" s="14"/>
      <c r="F263" s="15"/>
      <c r="G263" s="16"/>
      <c r="H263" s="16"/>
      <c r="I263" s="16"/>
      <c r="J263" s="16"/>
    </row>
    <row r="264" spans="1:10" ht="48" x14ac:dyDescent="0.2">
      <c r="A264" s="7" t="s">
        <v>85</v>
      </c>
      <c r="B264" s="8" t="s">
        <v>30</v>
      </c>
      <c r="C264" s="8" t="s">
        <v>32</v>
      </c>
      <c r="D264" s="7" t="s">
        <v>236</v>
      </c>
      <c r="E264" s="9" t="s">
        <v>161</v>
      </c>
      <c r="F264" s="10" t="s">
        <v>161</v>
      </c>
      <c r="G264" s="11">
        <f>+VLOOKUP($A264,กรอบอัตรากำลังทั่วประเทศ!$A:$E,2,0)</f>
        <v>9</v>
      </c>
      <c r="H264" s="11">
        <f>+VLOOKUP($A264,กรอบอัตรากำลังทั่วประเทศ!$A:$E,3,0)</f>
        <v>6</v>
      </c>
      <c r="I264" s="11">
        <f>+VLOOKUP($A264,กรอบอัตรากำลังทั่วประเทศ!$A:$E,4,0)</f>
        <v>1</v>
      </c>
      <c r="J264" s="11"/>
    </row>
    <row r="265" spans="1:10" ht="24" x14ac:dyDescent="0.2">
      <c r="A265" s="17" t="s">
        <v>293</v>
      </c>
      <c r="B265" s="13"/>
      <c r="C265" s="13"/>
      <c r="D265" s="12"/>
      <c r="E265" s="14"/>
      <c r="F265" s="15"/>
      <c r="G265" s="16"/>
      <c r="H265" s="16"/>
      <c r="I265" s="16"/>
      <c r="J265" s="16"/>
    </row>
    <row r="266" spans="1:10" ht="24" x14ac:dyDescent="0.2">
      <c r="A266" s="17" t="s">
        <v>294</v>
      </c>
      <c r="B266" s="13"/>
      <c r="C266" s="13"/>
      <c r="D266" s="12"/>
      <c r="E266" s="14"/>
      <c r="F266" s="15"/>
      <c r="G266" s="16"/>
      <c r="H266" s="16"/>
      <c r="I266" s="16"/>
      <c r="J266" s="16"/>
    </row>
    <row r="267" spans="1:10" ht="48" x14ac:dyDescent="0.2">
      <c r="A267" s="17" t="s">
        <v>295</v>
      </c>
      <c r="B267" s="13"/>
      <c r="C267" s="13"/>
      <c r="D267" s="12"/>
      <c r="E267" s="14"/>
      <c r="F267" s="15"/>
      <c r="G267" s="16"/>
      <c r="H267" s="16"/>
      <c r="I267" s="16"/>
      <c r="J267" s="16"/>
    </row>
    <row r="268" spans="1:10" ht="24" x14ac:dyDescent="0.2">
      <c r="A268" s="17" t="s">
        <v>296</v>
      </c>
      <c r="B268" s="13"/>
      <c r="C268" s="13"/>
      <c r="D268" s="12"/>
      <c r="E268" s="14"/>
      <c r="F268" s="15"/>
      <c r="G268" s="16"/>
      <c r="H268" s="16"/>
      <c r="I268" s="16"/>
      <c r="J268" s="16"/>
    </row>
    <row r="269" spans="1:10" ht="24" x14ac:dyDescent="0.2">
      <c r="A269" s="7" t="s">
        <v>86</v>
      </c>
      <c r="B269" s="8" t="s">
        <v>30</v>
      </c>
      <c r="C269" s="8" t="s">
        <v>32</v>
      </c>
      <c r="D269" s="7" t="s">
        <v>237</v>
      </c>
      <c r="E269" s="9" t="s">
        <v>162</v>
      </c>
      <c r="F269" s="10" t="s">
        <v>162</v>
      </c>
      <c r="G269" s="11">
        <f>+VLOOKUP($A269,กรอบอัตรากำลังทั่วประเทศ!$A:$E,2,0)</f>
        <v>8</v>
      </c>
      <c r="H269" s="11">
        <f>+VLOOKUP($A269,กรอบอัตรากำลังทั่วประเทศ!$A:$E,3,0)</f>
        <v>6</v>
      </c>
      <c r="I269" s="11">
        <f>+VLOOKUP($A269,กรอบอัตรากำลังทั่วประเทศ!$A:$E,4,0)</f>
        <v>0</v>
      </c>
      <c r="J269" s="11"/>
    </row>
    <row r="270" spans="1:10" ht="24" x14ac:dyDescent="0.2">
      <c r="A270" s="17" t="s">
        <v>293</v>
      </c>
      <c r="B270" s="13"/>
      <c r="C270" s="13"/>
      <c r="D270" s="12"/>
      <c r="E270" s="14"/>
      <c r="F270" s="15"/>
      <c r="G270" s="16"/>
      <c r="H270" s="16"/>
      <c r="I270" s="16"/>
      <c r="J270" s="16"/>
    </row>
    <row r="271" spans="1:10" ht="24" x14ac:dyDescent="0.2">
      <c r="A271" s="17" t="s">
        <v>294</v>
      </c>
      <c r="B271" s="13"/>
      <c r="C271" s="13"/>
      <c r="D271" s="12"/>
      <c r="E271" s="14"/>
      <c r="F271" s="15"/>
      <c r="G271" s="16"/>
      <c r="H271" s="16"/>
      <c r="I271" s="16"/>
      <c r="J271" s="16"/>
    </row>
    <row r="272" spans="1:10" ht="48" x14ac:dyDescent="0.2">
      <c r="A272" s="17" t="s">
        <v>295</v>
      </c>
      <c r="B272" s="13"/>
      <c r="C272" s="13"/>
      <c r="D272" s="12"/>
      <c r="E272" s="14"/>
      <c r="F272" s="15"/>
      <c r="G272" s="16"/>
      <c r="H272" s="16"/>
      <c r="I272" s="16"/>
      <c r="J272" s="16"/>
    </row>
    <row r="273" spans="1:10" ht="24" x14ac:dyDescent="0.2">
      <c r="A273" s="17" t="s">
        <v>296</v>
      </c>
      <c r="B273" s="13"/>
      <c r="C273" s="13"/>
      <c r="D273" s="12"/>
      <c r="E273" s="14"/>
      <c r="F273" s="15"/>
      <c r="G273" s="16"/>
      <c r="H273" s="16"/>
      <c r="I273" s="16"/>
      <c r="J273" s="16"/>
    </row>
    <row r="274" spans="1:10" ht="48" x14ac:dyDescent="0.2">
      <c r="A274" s="7" t="s">
        <v>87</v>
      </c>
      <c r="B274" s="8" t="s">
        <v>30</v>
      </c>
      <c r="C274" s="8" t="s">
        <v>32</v>
      </c>
      <c r="D274" s="7" t="s">
        <v>238</v>
      </c>
      <c r="E274" s="9" t="s">
        <v>163</v>
      </c>
      <c r="F274" s="10" t="s">
        <v>163</v>
      </c>
      <c r="G274" s="11">
        <f>+VLOOKUP($A274,กรอบอัตรากำลังทั่วประเทศ!$A:$E,2,0)</f>
        <v>10</v>
      </c>
      <c r="H274" s="11">
        <f>+VLOOKUP($A274,กรอบอัตรากำลังทั่วประเทศ!$A:$E,3,0)</f>
        <v>6</v>
      </c>
      <c r="I274" s="11">
        <f>+VLOOKUP($A274,กรอบอัตรากำลังทั่วประเทศ!$A:$E,4,0)</f>
        <v>0</v>
      </c>
      <c r="J274" s="11"/>
    </row>
    <row r="275" spans="1:10" ht="24" x14ac:dyDescent="0.2">
      <c r="A275" s="17" t="s">
        <v>293</v>
      </c>
      <c r="B275" s="13"/>
      <c r="C275" s="13"/>
      <c r="D275" s="12"/>
      <c r="E275" s="14"/>
      <c r="F275" s="15"/>
      <c r="G275" s="16"/>
      <c r="H275" s="16"/>
      <c r="I275" s="16"/>
      <c r="J275" s="16"/>
    </row>
    <row r="276" spans="1:10" ht="24" x14ac:dyDescent="0.2">
      <c r="A276" s="17" t="s">
        <v>294</v>
      </c>
      <c r="B276" s="13"/>
      <c r="C276" s="13"/>
      <c r="D276" s="12"/>
      <c r="E276" s="14"/>
      <c r="F276" s="15"/>
      <c r="G276" s="16"/>
      <c r="H276" s="16"/>
      <c r="I276" s="16"/>
      <c r="J276" s="16"/>
    </row>
    <row r="277" spans="1:10" ht="48" x14ac:dyDescent="0.2">
      <c r="A277" s="17" t="s">
        <v>295</v>
      </c>
      <c r="B277" s="13"/>
      <c r="C277" s="13"/>
      <c r="D277" s="12"/>
      <c r="E277" s="14"/>
      <c r="F277" s="15"/>
      <c r="G277" s="16"/>
      <c r="H277" s="16"/>
      <c r="I277" s="16"/>
      <c r="J277" s="16"/>
    </row>
    <row r="278" spans="1:10" ht="24" x14ac:dyDescent="0.2">
      <c r="A278" s="17" t="s">
        <v>296</v>
      </c>
      <c r="B278" s="13"/>
      <c r="C278" s="13"/>
      <c r="D278" s="12"/>
      <c r="E278" s="14"/>
      <c r="F278" s="15"/>
      <c r="G278" s="16"/>
      <c r="H278" s="16"/>
      <c r="I278" s="16"/>
      <c r="J278" s="16"/>
    </row>
    <row r="279" spans="1:10" ht="48" x14ac:dyDescent="0.2">
      <c r="A279" s="7" t="s">
        <v>88</v>
      </c>
      <c r="B279" s="8" t="s">
        <v>30</v>
      </c>
      <c r="C279" s="8" t="s">
        <v>32</v>
      </c>
      <c r="D279" s="7" t="s">
        <v>239</v>
      </c>
      <c r="E279" s="9" t="s">
        <v>164</v>
      </c>
      <c r="F279" s="10" t="s">
        <v>164</v>
      </c>
      <c r="G279" s="11">
        <f>+VLOOKUP($A279,กรอบอัตรากำลังทั่วประเทศ!$A:$E,2,0)</f>
        <v>10</v>
      </c>
      <c r="H279" s="11">
        <f>+VLOOKUP($A279,กรอบอัตรากำลังทั่วประเทศ!$A:$E,3,0)</f>
        <v>6</v>
      </c>
      <c r="I279" s="11">
        <f>+VLOOKUP($A279,กรอบอัตรากำลังทั่วประเทศ!$A:$E,4,0)</f>
        <v>0</v>
      </c>
      <c r="J279" s="11"/>
    </row>
    <row r="280" spans="1:10" ht="24" x14ac:dyDescent="0.2">
      <c r="A280" s="17" t="s">
        <v>293</v>
      </c>
      <c r="B280" s="13"/>
      <c r="C280" s="13"/>
      <c r="D280" s="12"/>
      <c r="E280" s="14"/>
      <c r="F280" s="15"/>
      <c r="G280" s="16"/>
      <c r="H280" s="16"/>
      <c r="I280" s="16"/>
      <c r="J280" s="16"/>
    </row>
    <row r="281" spans="1:10" ht="24" x14ac:dyDescent="0.2">
      <c r="A281" s="17" t="s">
        <v>294</v>
      </c>
      <c r="B281" s="13"/>
      <c r="C281" s="13"/>
      <c r="D281" s="12"/>
      <c r="E281" s="14"/>
      <c r="F281" s="15"/>
      <c r="G281" s="16"/>
      <c r="H281" s="16"/>
      <c r="I281" s="16"/>
      <c r="J281" s="16"/>
    </row>
    <row r="282" spans="1:10" ht="48" x14ac:dyDescent="0.2">
      <c r="A282" s="17" t="s">
        <v>295</v>
      </c>
      <c r="B282" s="13"/>
      <c r="C282" s="13"/>
      <c r="D282" s="12"/>
      <c r="E282" s="14"/>
      <c r="F282" s="15"/>
      <c r="G282" s="16"/>
      <c r="H282" s="16"/>
      <c r="I282" s="16"/>
      <c r="J282" s="16"/>
    </row>
    <row r="283" spans="1:10" ht="24" x14ac:dyDescent="0.2">
      <c r="A283" s="17" t="s">
        <v>296</v>
      </c>
      <c r="B283" s="13"/>
      <c r="C283" s="13"/>
      <c r="D283" s="12"/>
      <c r="E283" s="14"/>
      <c r="F283" s="15"/>
      <c r="G283" s="16"/>
      <c r="H283" s="16"/>
      <c r="I283" s="16"/>
      <c r="J283" s="16"/>
    </row>
    <row r="284" spans="1:10" ht="48" x14ac:dyDescent="0.2">
      <c r="A284" s="7" t="s">
        <v>89</v>
      </c>
      <c r="B284" s="8" t="s">
        <v>30</v>
      </c>
      <c r="C284" s="8" t="s">
        <v>32</v>
      </c>
      <c r="D284" s="7" t="s">
        <v>240</v>
      </c>
      <c r="E284" s="9" t="s">
        <v>165</v>
      </c>
      <c r="F284" s="10" t="s">
        <v>165</v>
      </c>
      <c r="G284" s="11">
        <f>+VLOOKUP($A284,กรอบอัตรากำลังทั่วประเทศ!$A:$E,2,0)</f>
        <v>11</v>
      </c>
      <c r="H284" s="11">
        <f>+VLOOKUP($A284,กรอบอัตรากำลังทั่วประเทศ!$A:$E,3,0)</f>
        <v>6</v>
      </c>
      <c r="I284" s="11">
        <f>+VLOOKUP($A284,กรอบอัตรากำลังทั่วประเทศ!$A:$E,4,0)</f>
        <v>1</v>
      </c>
      <c r="J284" s="11"/>
    </row>
    <row r="285" spans="1:10" ht="24" x14ac:dyDescent="0.2">
      <c r="A285" s="17" t="s">
        <v>293</v>
      </c>
      <c r="B285" s="13"/>
      <c r="C285" s="13"/>
      <c r="D285" s="12"/>
      <c r="E285" s="14"/>
      <c r="F285" s="15"/>
      <c r="G285" s="16"/>
      <c r="H285" s="16"/>
      <c r="I285" s="16"/>
      <c r="J285" s="16"/>
    </row>
    <row r="286" spans="1:10" ht="24" x14ac:dyDescent="0.2">
      <c r="A286" s="17" t="s">
        <v>294</v>
      </c>
      <c r="B286" s="13"/>
      <c r="C286" s="13"/>
      <c r="D286" s="12"/>
      <c r="E286" s="14"/>
      <c r="F286" s="15"/>
      <c r="G286" s="16"/>
      <c r="H286" s="16"/>
      <c r="I286" s="16"/>
      <c r="J286" s="16"/>
    </row>
    <row r="287" spans="1:10" ht="48" x14ac:dyDescent="0.2">
      <c r="A287" s="17" t="s">
        <v>295</v>
      </c>
      <c r="B287" s="13"/>
      <c r="C287" s="13"/>
      <c r="D287" s="12"/>
      <c r="E287" s="14"/>
      <c r="F287" s="15"/>
      <c r="G287" s="16"/>
      <c r="H287" s="16"/>
      <c r="I287" s="16"/>
      <c r="J287" s="16"/>
    </row>
    <row r="288" spans="1:10" ht="24" x14ac:dyDescent="0.2">
      <c r="A288" s="17" t="s">
        <v>296</v>
      </c>
      <c r="B288" s="13"/>
      <c r="C288" s="13"/>
      <c r="D288" s="12"/>
      <c r="E288" s="14"/>
      <c r="F288" s="15"/>
      <c r="G288" s="16"/>
      <c r="H288" s="16"/>
      <c r="I288" s="16"/>
      <c r="J288" s="16"/>
    </row>
    <row r="289" spans="1:10" ht="48" x14ac:dyDescent="0.2">
      <c r="A289" s="7" t="s">
        <v>90</v>
      </c>
      <c r="B289" s="8" t="s">
        <v>30</v>
      </c>
      <c r="C289" s="8" t="s">
        <v>32</v>
      </c>
      <c r="D289" s="7" t="s">
        <v>241</v>
      </c>
      <c r="E289" s="9" t="s">
        <v>166</v>
      </c>
      <c r="F289" s="10" t="s">
        <v>166</v>
      </c>
      <c r="G289" s="11">
        <f>+VLOOKUP($A289,กรอบอัตรากำลังทั่วประเทศ!$A:$E,2,0)</f>
        <v>9</v>
      </c>
      <c r="H289" s="11">
        <f>+VLOOKUP($A289,กรอบอัตรากำลังทั่วประเทศ!$A:$E,3,0)</f>
        <v>6</v>
      </c>
      <c r="I289" s="11">
        <f>+VLOOKUP($A289,กรอบอัตรากำลังทั่วประเทศ!$A:$E,4,0)</f>
        <v>2</v>
      </c>
      <c r="J289" s="11"/>
    </row>
    <row r="290" spans="1:10" ht="24" x14ac:dyDescent="0.2">
      <c r="A290" s="17" t="s">
        <v>293</v>
      </c>
      <c r="B290" s="13"/>
      <c r="C290" s="13"/>
      <c r="D290" s="12"/>
      <c r="E290" s="14"/>
      <c r="F290" s="15"/>
      <c r="G290" s="16"/>
      <c r="H290" s="16"/>
      <c r="I290" s="16"/>
      <c r="J290" s="16"/>
    </row>
    <row r="291" spans="1:10" ht="24" x14ac:dyDescent="0.2">
      <c r="A291" s="17" t="s">
        <v>294</v>
      </c>
      <c r="B291" s="13"/>
      <c r="C291" s="13"/>
      <c r="D291" s="12"/>
      <c r="E291" s="14"/>
      <c r="F291" s="15"/>
      <c r="G291" s="16"/>
      <c r="H291" s="16"/>
      <c r="I291" s="16"/>
      <c r="J291" s="16"/>
    </row>
    <row r="292" spans="1:10" ht="48" x14ac:dyDescent="0.2">
      <c r="A292" s="17" t="s">
        <v>295</v>
      </c>
      <c r="B292" s="13"/>
      <c r="C292" s="13"/>
      <c r="D292" s="12"/>
      <c r="E292" s="14"/>
      <c r="F292" s="15"/>
      <c r="G292" s="16"/>
      <c r="H292" s="16"/>
      <c r="I292" s="16"/>
      <c r="J292" s="16"/>
    </row>
    <row r="293" spans="1:10" ht="24" x14ac:dyDescent="0.2">
      <c r="A293" s="17" t="s">
        <v>296</v>
      </c>
      <c r="B293" s="13"/>
      <c r="C293" s="13"/>
      <c r="D293" s="12"/>
      <c r="E293" s="14"/>
      <c r="F293" s="15"/>
      <c r="G293" s="16"/>
      <c r="H293" s="16"/>
      <c r="I293" s="16"/>
      <c r="J293" s="16"/>
    </row>
    <row r="294" spans="1:10" ht="48" x14ac:dyDescent="0.2">
      <c r="A294" s="7" t="s">
        <v>91</v>
      </c>
      <c r="B294" s="8" t="s">
        <v>30</v>
      </c>
      <c r="C294" s="8" t="s">
        <v>32</v>
      </c>
      <c r="D294" s="7" t="s">
        <v>242</v>
      </c>
      <c r="E294" s="9" t="s">
        <v>167</v>
      </c>
      <c r="F294" s="10" t="s">
        <v>167</v>
      </c>
      <c r="G294" s="11">
        <f>+VLOOKUP($A294,กรอบอัตรากำลังทั่วประเทศ!$A:$E,2,0)</f>
        <v>9</v>
      </c>
      <c r="H294" s="11">
        <f>+VLOOKUP($A294,กรอบอัตรากำลังทั่วประเทศ!$A:$E,3,0)</f>
        <v>6</v>
      </c>
      <c r="I294" s="11">
        <f>+VLOOKUP($A294,กรอบอัตรากำลังทั่วประเทศ!$A:$E,4,0)</f>
        <v>1</v>
      </c>
      <c r="J294" s="11"/>
    </row>
    <row r="295" spans="1:10" ht="24" x14ac:dyDescent="0.2">
      <c r="A295" s="17" t="s">
        <v>293</v>
      </c>
      <c r="B295" s="13"/>
      <c r="C295" s="13"/>
      <c r="D295" s="12"/>
      <c r="E295" s="14"/>
      <c r="F295" s="15"/>
      <c r="G295" s="16"/>
      <c r="H295" s="16"/>
      <c r="I295" s="16"/>
      <c r="J295" s="16"/>
    </row>
    <row r="296" spans="1:10" ht="24" x14ac:dyDescent="0.2">
      <c r="A296" s="17" t="s">
        <v>294</v>
      </c>
      <c r="B296" s="13"/>
      <c r="C296" s="13"/>
      <c r="D296" s="12"/>
      <c r="E296" s="14"/>
      <c r="F296" s="15"/>
      <c r="G296" s="16"/>
      <c r="H296" s="16"/>
      <c r="I296" s="16"/>
      <c r="J296" s="16"/>
    </row>
    <row r="297" spans="1:10" ht="48" x14ac:dyDescent="0.2">
      <c r="A297" s="17" t="s">
        <v>295</v>
      </c>
      <c r="B297" s="13"/>
      <c r="C297" s="13"/>
      <c r="D297" s="12"/>
      <c r="E297" s="14"/>
      <c r="F297" s="15"/>
      <c r="G297" s="16"/>
      <c r="H297" s="16"/>
      <c r="I297" s="16"/>
      <c r="J297" s="16"/>
    </row>
    <row r="298" spans="1:10" ht="24" x14ac:dyDescent="0.2">
      <c r="A298" s="17" t="s">
        <v>296</v>
      </c>
      <c r="B298" s="13"/>
      <c r="C298" s="13"/>
      <c r="D298" s="12"/>
      <c r="E298" s="14"/>
      <c r="F298" s="15"/>
      <c r="G298" s="16"/>
      <c r="H298" s="16"/>
      <c r="I298" s="16"/>
      <c r="J298" s="16"/>
    </row>
    <row r="299" spans="1:10" ht="48" x14ac:dyDescent="0.2">
      <c r="A299" s="7" t="s">
        <v>92</v>
      </c>
      <c r="B299" s="8" t="s">
        <v>30</v>
      </c>
      <c r="C299" s="8" t="s">
        <v>32</v>
      </c>
      <c r="D299" s="7" t="s">
        <v>243</v>
      </c>
      <c r="E299" s="9" t="s">
        <v>168</v>
      </c>
      <c r="F299" s="10" t="s">
        <v>168</v>
      </c>
      <c r="G299" s="11">
        <f>+VLOOKUP($A299,กรอบอัตรากำลังทั่วประเทศ!$A:$E,2,0)</f>
        <v>8</v>
      </c>
      <c r="H299" s="11">
        <f>+VLOOKUP($A299,กรอบอัตรากำลังทั่วประเทศ!$A:$E,3,0)</f>
        <v>5</v>
      </c>
      <c r="I299" s="11">
        <f>+VLOOKUP($A299,กรอบอัตรากำลังทั่วประเทศ!$A:$E,4,0)</f>
        <v>0</v>
      </c>
      <c r="J299" s="11"/>
    </row>
    <row r="300" spans="1:10" ht="24" x14ac:dyDescent="0.2">
      <c r="A300" s="17" t="s">
        <v>293</v>
      </c>
      <c r="B300" s="13"/>
      <c r="C300" s="13"/>
      <c r="D300" s="12"/>
      <c r="E300" s="14"/>
      <c r="F300" s="15"/>
      <c r="G300" s="16"/>
      <c r="H300" s="16"/>
      <c r="I300" s="16"/>
      <c r="J300" s="16"/>
    </row>
    <row r="301" spans="1:10" ht="24" x14ac:dyDescent="0.2">
      <c r="A301" s="17" t="s">
        <v>294</v>
      </c>
      <c r="B301" s="13"/>
      <c r="C301" s="13"/>
      <c r="D301" s="12"/>
      <c r="E301" s="14"/>
      <c r="F301" s="15"/>
      <c r="G301" s="16"/>
      <c r="H301" s="16"/>
      <c r="I301" s="16"/>
      <c r="J301" s="16"/>
    </row>
    <row r="302" spans="1:10" ht="48" x14ac:dyDescent="0.2">
      <c r="A302" s="17" t="s">
        <v>295</v>
      </c>
      <c r="B302" s="13"/>
      <c r="C302" s="13"/>
      <c r="D302" s="12"/>
      <c r="E302" s="14"/>
      <c r="F302" s="15"/>
      <c r="G302" s="16"/>
      <c r="H302" s="16"/>
      <c r="I302" s="16"/>
      <c r="J302" s="16"/>
    </row>
    <row r="303" spans="1:10" ht="24" x14ac:dyDescent="0.2">
      <c r="A303" s="17" t="s">
        <v>296</v>
      </c>
      <c r="B303" s="13"/>
      <c r="C303" s="13"/>
      <c r="D303" s="12"/>
      <c r="E303" s="14"/>
      <c r="F303" s="15"/>
      <c r="G303" s="16"/>
      <c r="H303" s="16"/>
      <c r="I303" s="16"/>
      <c r="J303" s="16"/>
    </row>
    <row r="304" spans="1:10" ht="48" x14ac:dyDescent="0.2">
      <c r="A304" s="7" t="s">
        <v>93</v>
      </c>
      <c r="B304" s="8" t="s">
        <v>30</v>
      </c>
      <c r="C304" s="8" t="s">
        <v>32</v>
      </c>
      <c r="D304" s="7" t="s">
        <v>244</v>
      </c>
      <c r="E304" s="9" t="s">
        <v>169</v>
      </c>
      <c r="F304" s="10" t="s">
        <v>169</v>
      </c>
      <c r="G304" s="11">
        <f>+VLOOKUP($A304,กรอบอัตรากำลังทั่วประเทศ!$A:$E,2,0)</f>
        <v>8</v>
      </c>
      <c r="H304" s="11">
        <f>+VLOOKUP($A304,กรอบอัตรากำลังทั่วประเทศ!$A:$E,3,0)</f>
        <v>6</v>
      </c>
      <c r="I304" s="11">
        <f>+VLOOKUP($A304,กรอบอัตรากำลังทั่วประเทศ!$A:$E,4,0)</f>
        <v>0</v>
      </c>
      <c r="J304" s="11"/>
    </row>
    <row r="305" spans="1:10" ht="24" x14ac:dyDescent="0.2">
      <c r="A305" s="17" t="s">
        <v>293</v>
      </c>
      <c r="B305" s="13"/>
      <c r="C305" s="13"/>
      <c r="D305" s="12"/>
      <c r="E305" s="14"/>
      <c r="F305" s="15"/>
      <c r="G305" s="16"/>
      <c r="H305" s="16"/>
      <c r="I305" s="16"/>
      <c r="J305" s="16"/>
    </row>
    <row r="306" spans="1:10" ht="24" x14ac:dyDescent="0.2">
      <c r="A306" s="17" t="s">
        <v>294</v>
      </c>
      <c r="B306" s="13"/>
      <c r="C306" s="13"/>
      <c r="D306" s="12"/>
      <c r="E306" s="14"/>
      <c r="F306" s="15"/>
      <c r="G306" s="16"/>
      <c r="H306" s="16"/>
      <c r="I306" s="16"/>
      <c r="J306" s="16"/>
    </row>
    <row r="307" spans="1:10" ht="48" x14ac:dyDescent="0.2">
      <c r="A307" s="17" t="s">
        <v>295</v>
      </c>
      <c r="B307" s="13"/>
      <c r="C307" s="13"/>
      <c r="D307" s="12"/>
      <c r="E307" s="14"/>
      <c r="F307" s="15"/>
      <c r="G307" s="16"/>
      <c r="H307" s="16"/>
      <c r="I307" s="16"/>
      <c r="J307" s="16"/>
    </row>
    <row r="308" spans="1:10" ht="24" x14ac:dyDescent="0.2">
      <c r="A308" s="17" t="s">
        <v>296</v>
      </c>
      <c r="B308" s="13"/>
      <c r="C308" s="13"/>
      <c r="D308" s="12"/>
      <c r="E308" s="14"/>
      <c r="F308" s="15"/>
      <c r="G308" s="16"/>
      <c r="H308" s="16"/>
      <c r="I308" s="16"/>
      <c r="J308" s="16"/>
    </row>
    <row r="309" spans="1:10" ht="48" x14ac:dyDescent="0.2">
      <c r="A309" s="7" t="s">
        <v>94</v>
      </c>
      <c r="B309" s="8" t="s">
        <v>30</v>
      </c>
      <c r="C309" s="8" t="s">
        <v>32</v>
      </c>
      <c r="D309" s="7" t="s">
        <v>245</v>
      </c>
      <c r="E309" s="9" t="s">
        <v>170</v>
      </c>
      <c r="F309" s="10" t="s">
        <v>170</v>
      </c>
      <c r="G309" s="11">
        <f>+VLOOKUP($A309,กรอบอัตรากำลังทั่วประเทศ!$A:$E,2,0)</f>
        <v>8</v>
      </c>
      <c r="H309" s="11">
        <f>+VLOOKUP($A309,กรอบอัตรากำลังทั่วประเทศ!$A:$E,3,0)</f>
        <v>6</v>
      </c>
      <c r="I309" s="11">
        <f>+VLOOKUP($A309,กรอบอัตรากำลังทั่วประเทศ!$A:$E,4,0)</f>
        <v>0</v>
      </c>
      <c r="J309" s="11"/>
    </row>
    <row r="310" spans="1:10" ht="24" x14ac:dyDescent="0.2">
      <c r="A310" s="17" t="s">
        <v>293</v>
      </c>
      <c r="B310" s="13"/>
      <c r="C310" s="13"/>
      <c r="D310" s="12"/>
      <c r="E310" s="14"/>
      <c r="F310" s="15"/>
      <c r="G310" s="16"/>
      <c r="H310" s="16"/>
      <c r="I310" s="16"/>
      <c r="J310" s="16"/>
    </row>
    <row r="311" spans="1:10" ht="24" x14ac:dyDescent="0.2">
      <c r="A311" s="17" t="s">
        <v>294</v>
      </c>
      <c r="B311" s="13"/>
      <c r="C311" s="13"/>
      <c r="D311" s="12"/>
      <c r="E311" s="14"/>
      <c r="F311" s="15"/>
      <c r="G311" s="16"/>
      <c r="H311" s="16"/>
      <c r="I311" s="16"/>
      <c r="J311" s="16"/>
    </row>
    <row r="312" spans="1:10" ht="48" x14ac:dyDescent="0.2">
      <c r="A312" s="17" t="s">
        <v>295</v>
      </c>
      <c r="B312" s="13"/>
      <c r="C312" s="13"/>
      <c r="D312" s="12"/>
      <c r="E312" s="14"/>
      <c r="F312" s="15"/>
      <c r="G312" s="16"/>
      <c r="H312" s="16"/>
      <c r="I312" s="16"/>
      <c r="J312" s="16"/>
    </row>
    <row r="313" spans="1:10" ht="24" x14ac:dyDescent="0.2">
      <c r="A313" s="17" t="s">
        <v>296</v>
      </c>
      <c r="B313" s="13"/>
      <c r="C313" s="13"/>
      <c r="D313" s="12"/>
      <c r="E313" s="14"/>
      <c r="F313" s="15"/>
      <c r="G313" s="16"/>
      <c r="H313" s="16"/>
      <c r="I313" s="16"/>
      <c r="J313" s="16"/>
    </row>
    <row r="314" spans="1:10" ht="48" x14ac:dyDescent="0.2">
      <c r="A314" s="7" t="s">
        <v>95</v>
      </c>
      <c r="B314" s="8" t="s">
        <v>30</v>
      </c>
      <c r="C314" s="8" t="s">
        <v>32</v>
      </c>
      <c r="D314" s="7" t="s">
        <v>246</v>
      </c>
      <c r="E314" s="9" t="s">
        <v>171</v>
      </c>
      <c r="F314" s="10" t="s">
        <v>171</v>
      </c>
      <c r="G314" s="11">
        <f>+VLOOKUP($A314,กรอบอัตรากำลังทั่วประเทศ!$A:$E,2,0)</f>
        <v>9</v>
      </c>
      <c r="H314" s="11">
        <f>+VLOOKUP($A314,กรอบอัตรากำลังทั่วประเทศ!$A:$E,3,0)</f>
        <v>7</v>
      </c>
      <c r="I314" s="11">
        <f>+VLOOKUP($A314,กรอบอัตรากำลังทั่วประเทศ!$A:$E,4,0)</f>
        <v>0</v>
      </c>
      <c r="J314" s="11"/>
    </row>
    <row r="315" spans="1:10" ht="24" x14ac:dyDescent="0.2">
      <c r="A315" s="17" t="s">
        <v>293</v>
      </c>
      <c r="B315" s="13"/>
      <c r="C315" s="13"/>
      <c r="D315" s="12"/>
      <c r="E315" s="14"/>
      <c r="F315" s="15"/>
      <c r="G315" s="16"/>
      <c r="H315" s="16"/>
      <c r="I315" s="16"/>
      <c r="J315" s="16"/>
    </row>
    <row r="316" spans="1:10" ht="24" x14ac:dyDescent="0.2">
      <c r="A316" s="17" t="s">
        <v>294</v>
      </c>
      <c r="B316" s="13"/>
      <c r="C316" s="13"/>
      <c r="D316" s="12"/>
      <c r="E316" s="14"/>
      <c r="F316" s="15"/>
      <c r="G316" s="16"/>
      <c r="H316" s="16"/>
      <c r="I316" s="16"/>
      <c r="J316" s="16"/>
    </row>
    <row r="317" spans="1:10" ht="48" x14ac:dyDescent="0.2">
      <c r="A317" s="17" t="s">
        <v>295</v>
      </c>
      <c r="B317" s="13"/>
      <c r="C317" s="13"/>
      <c r="D317" s="12"/>
      <c r="E317" s="14"/>
      <c r="F317" s="15"/>
      <c r="G317" s="16"/>
      <c r="H317" s="16"/>
      <c r="I317" s="16"/>
      <c r="J317" s="16"/>
    </row>
    <row r="318" spans="1:10" ht="24" x14ac:dyDescent="0.2">
      <c r="A318" s="17" t="s">
        <v>296</v>
      </c>
      <c r="B318" s="13"/>
      <c r="C318" s="13"/>
      <c r="D318" s="12"/>
      <c r="E318" s="14"/>
      <c r="F318" s="15"/>
      <c r="G318" s="16"/>
      <c r="H318" s="16"/>
      <c r="I318" s="16"/>
      <c r="J318" s="16"/>
    </row>
    <row r="319" spans="1:10" ht="48" x14ac:dyDescent="0.2">
      <c r="A319" s="7" t="s">
        <v>96</v>
      </c>
      <c r="B319" s="8" t="s">
        <v>30</v>
      </c>
      <c r="C319" s="8" t="s">
        <v>32</v>
      </c>
      <c r="D319" s="7" t="s">
        <v>247</v>
      </c>
      <c r="E319" s="9" t="s">
        <v>172</v>
      </c>
      <c r="F319" s="10" t="s">
        <v>172</v>
      </c>
      <c r="G319" s="11">
        <f>+VLOOKUP($A319,กรอบอัตรากำลังทั่วประเทศ!$A:$E,2,0)</f>
        <v>9</v>
      </c>
      <c r="H319" s="11">
        <f>+VLOOKUP($A319,กรอบอัตรากำลังทั่วประเทศ!$A:$E,3,0)</f>
        <v>6</v>
      </c>
      <c r="I319" s="11">
        <f>+VLOOKUP($A319,กรอบอัตรากำลังทั่วประเทศ!$A:$E,4,0)</f>
        <v>0</v>
      </c>
      <c r="J319" s="11"/>
    </row>
    <row r="320" spans="1:10" ht="24" x14ac:dyDescent="0.2">
      <c r="A320" s="17" t="s">
        <v>293</v>
      </c>
      <c r="B320" s="13"/>
      <c r="C320" s="13"/>
      <c r="D320" s="12"/>
      <c r="E320" s="14"/>
      <c r="F320" s="15"/>
      <c r="G320" s="16"/>
      <c r="H320" s="16"/>
      <c r="I320" s="16"/>
      <c r="J320" s="16"/>
    </row>
    <row r="321" spans="1:10" ht="24" x14ac:dyDescent="0.2">
      <c r="A321" s="17" t="s">
        <v>294</v>
      </c>
      <c r="B321" s="13"/>
      <c r="C321" s="13"/>
      <c r="D321" s="12"/>
      <c r="E321" s="14"/>
      <c r="F321" s="15"/>
      <c r="G321" s="16"/>
      <c r="H321" s="16"/>
      <c r="I321" s="16"/>
      <c r="J321" s="16"/>
    </row>
    <row r="322" spans="1:10" ht="48" x14ac:dyDescent="0.2">
      <c r="A322" s="17" t="s">
        <v>295</v>
      </c>
      <c r="B322" s="13"/>
      <c r="C322" s="13"/>
      <c r="D322" s="12"/>
      <c r="E322" s="14"/>
      <c r="F322" s="15"/>
      <c r="G322" s="16"/>
      <c r="H322" s="16"/>
      <c r="I322" s="16"/>
      <c r="J322" s="16"/>
    </row>
    <row r="323" spans="1:10" ht="24" x14ac:dyDescent="0.2">
      <c r="A323" s="17" t="s">
        <v>296</v>
      </c>
      <c r="B323" s="13"/>
      <c r="C323" s="13"/>
      <c r="D323" s="12"/>
      <c r="E323" s="14"/>
      <c r="F323" s="15"/>
      <c r="G323" s="16"/>
      <c r="H323" s="16"/>
      <c r="I323" s="16"/>
      <c r="J323" s="16"/>
    </row>
    <row r="324" spans="1:10" ht="48" x14ac:dyDescent="0.2">
      <c r="A324" s="7" t="s">
        <v>97</v>
      </c>
      <c r="B324" s="8" t="s">
        <v>30</v>
      </c>
      <c r="C324" s="8" t="s">
        <v>32</v>
      </c>
      <c r="D324" s="7" t="s">
        <v>248</v>
      </c>
      <c r="E324" s="9" t="s">
        <v>173</v>
      </c>
      <c r="F324" s="10" t="s">
        <v>173</v>
      </c>
      <c r="G324" s="11">
        <f>+VLOOKUP($A324,กรอบอัตรากำลังทั่วประเทศ!$A:$E,2,0)</f>
        <v>9</v>
      </c>
      <c r="H324" s="11">
        <f>+VLOOKUP($A324,กรอบอัตรากำลังทั่วประเทศ!$A:$E,3,0)</f>
        <v>6</v>
      </c>
      <c r="I324" s="11">
        <f>+VLOOKUP($A324,กรอบอัตรากำลังทั่วประเทศ!$A:$E,4,0)</f>
        <v>3</v>
      </c>
      <c r="J324" s="11"/>
    </row>
    <row r="325" spans="1:10" ht="24" x14ac:dyDescent="0.2">
      <c r="A325" s="17" t="s">
        <v>293</v>
      </c>
      <c r="B325" s="13"/>
      <c r="C325" s="13"/>
      <c r="D325" s="12"/>
      <c r="E325" s="14"/>
      <c r="F325" s="15"/>
      <c r="G325" s="16"/>
      <c r="H325" s="16"/>
      <c r="I325" s="16"/>
      <c r="J325" s="16"/>
    </row>
    <row r="326" spans="1:10" ht="24" x14ac:dyDescent="0.2">
      <c r="A326" s="17" t="s">
        <v>294</v>
      </c>
      <c r="B326" s="13"/>
      <c r="C326" s="13"/>
      <c r="D326" s="12"/>
      <c r="E326" s="14"/>
      <c r="F326" s="15"/>
      <c r="G326" s="16"/>
      <c r="H326" s="16"/>
      <c r="I326" s="16"/>
      <c r="J326" s="16"/>
    </row>
    <row r="327" spans="1:10" ht="48" x14ac:dyDescent="0.2">
      <c r="A327" s="17" t="s">
        <v>295</v>
      </c>
      <c r="B327" s="13"/>
      <c r="C327" s="13"/>
      <c r="D327" s="12"/>
      <c r="E327" s="14"/>
      <c r="F327" s="15"/>
      <c r="G327" s="16"/>
      <c r="H327" s="16"/>
      <c r="I327" s="16"/>
      <c r="J327" s="16"/>
    </row>
    <row r="328" spans="1:10" ht="24" x14ac:dyDescent="0.2">
      <c r="A328" s="17" t="s">
        <v>296</v>
      </c>
      <c r="B328" s="13"/>
      <c r="C328" s="13"/>
      <c r="D328" s="12"/>
      <c r="E328" s="14"/>
      <c r="F328" s="15"/>
      <c r="G328" s="16"/>
      <c r="H328" s="16"/>
      <c r="I328" s="16"/>
      <c r="J328" s="16"/>
    </row>
    <row r="329" spans="1:10" ht="48" x14ac:dyDescent="0.2">
      <c r="A329" s="7" t="s">
        <v>98</v>
      </c>
      <c r="B329" s="8" t="s">
        <v>30</v>
      </c>
      <c r="C329" s="8" t="s">
        <v>32</v>
      </c>
      <c r="D329" s="7" t="s">
        <v>249</v>
      </c>
      <c r="E329" s="9" t="s">
        <v>174</v>
      </c>
      <c r="F329" s="10" t="s">
        <v>174</v>
      </c>
      <c r="G329" s="11">
        <f>+VLOOKUP($A329,กรอบอัตรากำลังทั่วประเทศ!$A:$E,2,0)</f>
        <v>12</v>
      </c>
      <c r="H329" s="11">
        <f>+VLOOKUP($A329,กรอบอัตรากำลังทั่วประเทศ!$A:$E,3,0)</f>
        <v>5</v>
      </c>
      <c r="I329" s="11">
        <f>+VLOOKUP($A329,กรอบอัตรากำลังทั่วประเทศ!$A:$E,4,0)</f>
        <v>1</v>
      </c>
      <c r="J329" s="11"/>
    </row>
    <row r="330" spans="1:10" ht="24" x14ac:dyDescent="0.2">
      <c r="A330" s="17" t="s">
        <v>293</v>
      </c>
      <c r="B330" s="13"/>
      <c r="C330" s="13"/>
      <c r="D330" s="12"/>
      <c r="E330" s="14"/>
      <c r="F330" s="15"/>
      <c r="G330" s="16"/>
      <c r="H330" s="16"/>
      <c r="I330" s="16"/>
      <c r="J330" s="16"/>
    </row>
    <row r="331" spans="1:10" ht="24" x14ac:dyDescent="0.2">
      <c r="A331" s="17" t="s">
        <v>294</v>
      </c>
      <c r="B331" s="13"/>
      <c r="C331" s="13"/>
      <c r="D331" s="12"/>
      <c r="E331" s="14"/>
      <c r="F331" s="15"/>
      <c r="G331" s="16"/>
      <c r="H331" s="16"/>
      <c r="I331" s="16"/>
      <c r="J331" s="16"/>
    </row>
    <row r="332" spans="1:10" ht="48" x14ac:dyDescent="0.2">
      <c r="A332" s="17" t="s">
        <v>295</v>
      </c>
      <c r="B332" s="13"/>
      <c r="C332" s="13"/>
      <c r="D332" s="12"/>
      <c r="E332" s="14"/>
      <c r="F332" s="15"/>
      <c r="G332" s="16"/>
      <c r="H332" s="16"/>
      <c r="I332" s="16"/>
      <c r="J332" s="16"/>
    </row>
    <row r="333" spans="1:10" ht="24" x14ac:dyDescent="0.2">
      <c r="A333" s="17" t="s">
        <v>296</v>
      </c>
      <c r="B333" s="13"/>
      <c r="C333" s="13"/>
      <c r="D333" s="12"/>
      <c r="E333" s="14"/>
      <c r="F333" s="15"/>
      <c r="G333" s="16"/>
      <c r="H333" s="16"/>
      <c r="I333" s="16"/>
      <c r="J333" s="16"/>
    </row>
    <row r="334" spans="1:10" ht="48" x14ac:dyDescent="0.2">
      <c r="A334" s="7" t="s">
        <v>99</v>
      </c>
      <c r="B334" s="8" t="s">
        <v>30</v>
      </c>
      <c r="C334" s="8" t="s">
        <v>32</v>
      </c>
      <c r="D334" s="7" t="s">
        <v>250</v>
      </c>
      <c r="E334" s="9" t="s">
        <v>175</v>
      </c>
      <c r="F334" s="10" t="s">
        <v>175</v>
      </c>
      <c r="G334" s="11">
        <f>+VLOOKUP($A334,กรอบอัตรากำลังทั่วประเทศ!$A:$E,2,0)</f>
        <v>11</v>
      </c>
      <c r="H334" s="11">
        <f>+VLOOKUP($A334,กรอบอัตรากำลังทั่วประเทศ!$A:$E,3,0)</f>
        <v>6</v>
      </c>
      <c r="I334" s="11">
        <f>+VLOOKUP($A334,กรอบอัตรากำลังทั่วประเทศ!$A:$E,4,0)</f>
        <v>1</v>
      </c>
      <c r="J334" s="11"/>
    </row>
    <row r="335" spans="1:10" ht="24" x14ac:dyDescent="0.2">
      <c r="A335" s="17" t="s">
        <v>293</v>
      </c>
      <c r="B335" s="13"/>
      <c r="C335" s="13"/>
      <c r="D335" s="12"/>
      <c r="E335" s="14"/>
      <c r="F335" s="15"/>
      <c r="G335" s="16"/>
      <c r="H335" s="16"/>
      <c r="I335" s="16"/>
      <c r="J335" s="16"/>
    </row>
    <row r="336" spans="1:10" ht="24" x14ac:dyDescent="0.2">
      <c r="A336" s="17" t="s">
        <v>294</v>
      </c>
      <c r="B336" s="13"/>
      <c r="C336" s="13"/>
      <c r="D336" s="12"/>
      <c r="E336" s="14"/>
      <c r="F336" s="15"/>
      <c r="G336" s="16"/>
      <c r="H336" s="16"/>
      <c r="I336" s="16"/>
      <c r="J336" s="16"/>
    </row>
    <row r="337" spans="1:10" ht="48" x14ac:dyDescent="0.2">
      <c r="A337" s="17" t="s">
        <v>295</v>
      </c>
      <c r="B337" s="13"/>
      <c r="C337" s="13"/>
      <c r="D337" s="12"/>
      <c r="E337" s="14"/>
      <c r="F337" s="15"/>
      <c r="G337" s="16"/>
      <c r="H337" s="16"/>
      <c r="I337" s="16"/>
      <c r="J337" s="16"/>
    </row>
    <row r="338" spans="1:10" ht="24" x14ac:dyDescent="0.2">
      <c r="A338" s="17" t="s">
        <v>296</v>
      </c>
      <c r="B338" s="13"/>
      <c r="C338" s="13"/>
      <c r="D338" s="12"/>
      <c r="E338" s="14"/>
      <c r="F338" s="15"/>
      <c r="G338" s="16"/>
      <c r="H338" s="16"/>
      <c r="I338" s="16"/>
      <c r="J338" s="16"/>
    </row>
    <row r="339" spans="1:10" ht="48" x14ac:dyDescent="0.2">
      <c r="A339" s="7" t="s">
        <v>100</v>
      </c>
      <c r="B339" s="8" t="s">
        <v>30</v>
      </c>
      <c r="C339" s="8" t="s">
        <v>32</v>
      </c>
      <c r="D339" s="7" t="s">
        <v>251</v>
      </c>
      <c r="E339" s="9" t="s">
        <v>176</v>
      </c>
      <c r="F339" s="10" t="s">
        <v>176</v>
      </c>
      <c r="G339" s="11">
        <f>+VLOOKUP($A339,กรอบอัตรากำลังทั่วประเทศ!$A:$E,2,0)</f>
        <v>11</v>
      </c>
      <c r="H339" s="11">
        <f>+VLOOKUP($A339,กรอบอัตรากำลังทั่วประเทศ!$A:$E,3,0)</f>
        <v>5</v>
      </c>
      <c r="I339" s="11">
        <f>+VLOOKUP($A339,กรอบอัตรากำลังทั่วประเทศ!$A:$E,4,0)</f>
        <v>1</v>
      </c>
      <c r="J339" s="11"/>
    </row>
    <row r="340" spans="1:10" ht="24" x14ac:dyDescent="0.2">
      <c r="A340" s="17" t="s">
        <v>293</v>
      </c>
      <c r="B340" s="13"/>
      <c r="C340" s="13"/>
      <c r="D340" s="12"/>
      <c r="E340" s="14"/>
      <c r="F340" s="15"/>
      <c r="G340" s="16"/>
      <c r="H340" s="16"/>
      <c r="I340" s="16"/>
      <c r="J340" s="16"/>
    </row>
    <row r="341" spans="1:10" ht="24" x14ac:dyDescent="0.2">
      <c r="A341" s="17" t="s">
        <v>294</v>
      </c>
      <c r="B341" s="13"/>
      <c r="C341" s="13"/>
      <c r="D341" s="12"/>
      <c r="E341" s="14"/>
      <c r="F341" s="15"/>
      <c r="G341" s="16"/>
      <c r="H341" s="16"/>
      <c r="I341" s="16"/>
      <c r="J341" s="16"/>
    </row>
    <row r="342" spans="1:10" ht="48" x14ac:dyDescent="0.2">
      <c r="A342" s="17" t="s">
        <v>295</v>
      </c>
      <c r="B342" s="13"/>
      <c r="C342" s="13"/>
      <c r="D342" s="12"/>
      <c r="E342" s="14"/>
      <c r="F342" s="15"/>
      <c r="G342" s="16"/>
      <c r="H342" s="16"/>
      <c r="I342" s="16"/>
      <c r="J342" s="16"/>
    </row>
    <row r="343" spans="1:10" ht="24" x14ac:dyDescent="0.2">
      <c r="A343" s="17" t="s">
        <v>296</v>
      </c>
      <c r="B343" s="13"/>
      <c r="C343" s="13"/>
      <c r="D343" s="12"/>
      <c r="E343" s="14"/>
      <c r="F343" s="15"/>
      <c r="G343" s="16"/>
      <c r="H343" s="16"/>
      <c r="I343" s="16"/>
      <c r="J343" s="16"/>
    </row>
    <row r="344" spans="1:10" ht="48" x14ac:dyDescent="0.2">
      <c r="A344" s="7" t="s">
        <v>101</v>
      </c>
      <c r="B344" s="8" t="s">
        <v>30</v>
      </c>
      <c r="C344" s="8" t="s">
        <v>32</v>
      </c>
      <c r="D344" s="7" t="s">
        <v>252</v>
      </c>
      <c r="E344" s="9" t="s">
        <v>177</v>
      </c>
      <c r="F344" s="10" t="s">
        <v>177</v>
      </c>
      <c r="G344" s="11">
        <f>+VLOOKUP($A344,กรอบอัตรากำลังทั่วประเทศ!$A:$E,2,0)</f>
        <v>10</v>
      </c>
      <c r="H344" s="11">
        <f>+VLOOKUP($A344,กรอบอัตรากำลังทั่วประเทศ!$A:$E,3,0)</f>
        <v>6</v>
      </c>
      <c r="I344" s="11">
        <f>+VLOOKUP($A344,กรอบอัตรากำลังทั่วประเทศ!$A:$E,4,0)</f>
        <v>1</v>
      </c>
      <c r="J344" s="11"/>
    </row>
    <row r="345" spans="1:10" ht="24" x14ac:dyDescent="0.2">
      <c r="A345" s="17" t="s">
        <v>293</v>
      </c>
      <c r="B345" s="13"/>
      <c r="C345" s="13"/>
      <c r="D345" s="12"/>
      <c r="E345" s="14"/>
      <c r="F345" s="15"/>
      <c r="G345" s="16"/>
      <c r="H345" s="16"/>
      <c r="I345" s="16"/>
      <c r="J345" s="16"/>
    </row>
    <row r="346" spans="1:10" ht="24" x14ac:dyDescent="0.2">
      <c r="A346" s="17" t="s">
        <v>294</v>
      </c>
      <c r="B346" s="13"/>
      <c r="C346" s="13"/>
      <c r="D346" s="12"/>
      <c r="E346" s="14"/>
      <c r="F346" s="15"/>
      <c r="G346" s="16"/>
      <c r="H346" s="16"/>
      <c r="I346" s="16"/>
      <c r="J346" s="16"/>
    </row>
    <row r="347" spans="1:10" ht="48" x14ac:dyDescent="0.2">
      <c r="A347" s="17" t="s">
        <v>295</v>
      </c>
      <c r="B347" s="13"/>
      <c r="C347" s="13"/>
      <c r="D347" s="12"/>
      <c r="E347" s="14"/>
      <c r="F347" s="15"/>
      <c r="G347" s="16"/>
      <c r="H347" s="16"/>
      <c r="I347" s="16"/>
      <c r="J347" s="16"/>
    </row>
    <row r="348" spans="1:10" ht="24" x14ac:dyDescent="0.2">
      <c r="A348" s="17" t="s">
        <v>296</v>
      </c>
      <c r="B348" s="13"/>
      <c r="C348" s="13"/>
      <c r="D348" s="12"/>
      <c r="E348" s="14"/>
      <c r="F348" s="15"/>
      <c r="G348" s="16"/>
      <c r="H348" s="16"/>
      <c r="I348" s="16"/>
      <c r="J348" s="16"/>
    </row>
    <row r="349" spans="1:10" ht="48" x14ac:dyDescent="0.2">
      <c r="A349" s="7" t="s">
        <v>102</v>
      </c>
      <c r="B349" s="8" t="s">
        <v>30</v>
      </c>
      <c r="C349" s="8" t="s">
        <v>32</v>
      </c>
      <c r="D349" s="7" t="s">
        <v>253</v>
      </c>
      <c r="E349" s="9" t="s">
        <v>178</v>
      </c>
      <c r="F349" s="10" t="s">
        <v>178</v>
      </c>
      <c r="G349" s="11">
        <f>+VLOOKUP($A349,กรอบอัตรากำลังทั่วประเทศ!$A:$E,2,0)</f>
        <v>8</v>
      </c>
      <c r="H349" s="11">
        <f>+VLOOKUP($A349,กรอบอัตรากำลังทั่วประเทศ!$A:$E,3,0)</f>
        <v>6</v>
      </c>
      <c r="I349" s="11">
        <f>+VLOOKUP($A349,กรอบอัตรากำลังทั่วประเทศ!$A:$E,4,0)</f>
        <v>0</v>
      </c>
      <c r="J349" s="11"/>
    </row>
    <row r="350" spans="1:10" ht="24" x14ac:dyDescent="0.2">
      <c r="A350" s="17" t="s">
        <v>293</v>
      </c>
      <c r="B350" s="13"/>
      <c r="C350" s="13"/>
      <c r="D350" s="12"/>
      <c r="E350" s="14"/>
      <c r="F350" s="15"/>
      <c r="G350" s="16"/>
      <c r="H350" s="16"/>
      <c r="I350" s="16"/>
      <c r="J350" s="16"/>
    </row>
    <row r="351" spans="1:10" ht="24" x14ac:dyDescent="0.2">
      <c r="A351" s="17" t="s">
        <v>294</v>
      </c>
      <c r="B351" s="13"/>
      <c r="C351" s="13"/>
      <c r="D351" s="12"/>
      <c r="E351" s="14"/>
      <c r="F351" s="15"/>
      <c r="G351" s="16"/>
      <c r="H351" s="16"/>
      <c r="I351" s="16"/>
      <c r="J351" s="16"/>
    </row>
    <row r="352" spans="1:10" ht="48" x14ac:dyDescent="0.2">
      <c r="A352" s="17" t="s">
        <v>295</v>
      </c>
      <c r="B352" s="13"/>
      <c r="C352" s="13"/>
      <c r="D352" s="12"/>
      <c r="E352" s="14"/>
      <c r="F352" s="15"/>
      <c r="G352" s="16"/>
      <c r="H352" s="16"/>
      <c r="I352" s="16"/>
      <c r="J352" s="16"/>
    </row>
    <row r="353" spans="1:10" ht="24" x14ac:dyDescent="0.2">
      <c r="A353" s="17" t="s">
        <v>296</v>
      </c>
      <c r="B353" s="13"/>
      <c r="C353" s="13"/>
      <c r="D353" s="12"/>
      <c r="E353" s="14"/>
      <c r="F353" s="15"/>
      <c r="G353" s="16"/>
      <c r="H353" s="16"/>
      <c r="I353" s="16"/>
      <c r="J353" s="16"/>
    </row>
    <row r="354" spans="1:10" ht="48" x14ac:dyDescent="0.2">
      <c r="A354" s="7" t="s">
        <v>103</v>
      </c>
      <c r="B354" s="8" t="s">
        <v>30</v>
      </c>
      <c r="C354" s="8" t="s">
        <v>32</v>
      </c>
      <c r="D354" s="7" t="s">
        <v>254</v>
      </c>
      <c r="E354" s="9" t="s">
        <v>179</v>
      </c>
      <c r="F354" s="10" t="s">
        <v>179</v>
      </c>
      <c r="G354" s="11">
        <f>+VLOOKUP($A354,กรอบอัตรากำลังทั่วประเทศ!$A:$E,2,0)</f>
        <v>9</v>
      </c>
      <c r="H354" s="11">
        <f>+VLOOKUP($A354,กรอบอัตรากำลังทั่วประเทศ!$A:$E,3,0)</f>
        <v>6</v>
      </c>
      <c r="I354" s="11">
        <f>+VLOOKUP($A354,กรอบอัตรากำลังทั่วประเทศ!$A:$E,4,0)</f>
        <v>1</v>
      </c>
      <c r="J354" s="11"/>
    </row>
    <row r="355" spans="1:10" ht="24" x14ac:dyDescent="0.2">
      <c r="A355" s="17" t="s">
        <v>293</v>
      </c>
      <c r="B355" s="13"/>
      <c r="C355" s="13"/>
      <c r="D355" s="12"/>
      <c r="E355" s="14"/>
      <c r="F355" s="15"/>
      <c r="G355" s="16"/>
      <c r="H355" s="16"/>
      <c r="I355" s="16"/>
      <c r="J355" s="16"/>
    </row>
    <row r="356" spans="1:10" ht="24" x14ac:dyDescent="0.2">
      <c r="A356" s="17" t="s">
        <v>294</v>
      </c>
      <c r="B356" s="13"/>
      <c r="C356" s="13"/>
      <c r="D356" s="12"/>
      <c r="E356" s="14"/>
      <c r="F356" s="15"/>
      <c r="G356" s="16"/>
      <c r="H356" s="16"/>
      <c r="I356" s="16"/>
      <c r="J356" s="16"/>
    </row>
    <row r="357" spans="1:10" ht="48" x14ac:dyDescent="0.2">
      <c r="A357" s="17" t="s">
        <v>295</v>
      </c>
      <c r="B357" s="13"/>
      <c r="C357" s="13"/>
      <c r="D357" s="12"/>
      <c r="E357" s="14"/>
      <c r="F357" s="15"/>
      <c r="G357" s="16"/>
      <c r="H357" s="16"/>
      <c r="I357" s="16"/>
      <c r="J357" s="16"/>
    </row>
    <row r="358" spans="1:10" ht="24" x14ac:dyDescent="0.2">
      <c r="A358" s="17" t="s">
        <v>296</v>
      </c>
      <c r="B358" s="13"/>
      <c r="C358" s="13"/>
      <c r="D358" s="12"/>
      <c r="E358" s="14"/>
      <c r="F358" s="15"/>
      <c r="G358" s="16"/>
      <c r="H358" s="16"/>
      <c r="I358" s="16"/>
      <c r="J358" s="16"/>
    </row>
    <row r="359" spans="1:10" ht="48" x14ac:dyDescent="0.2">
      <c r="A359" s="7" t="s">
        <v>104</v>
      </c>
      <c r="B359" s="8" t="s">
        <v>30</v>
      </c>
      <c r="C359" s="8" t="s">
        <v>32</v>
      </c>
      <c r="D359" s="7" t="s">
        <v>255</v>
      </c>
      <c r="E359" s="9" t="s">
        <v>180</v>
      </c>
      <c r="F359" s="10" t="s">
        <v>180</v>
      </c>
      <c r="G359" s="11">
        <f>+VLOOKUP($A359,กรอบอัตรากำลังทั่วประเทศ!$A:$E,2,0)</f>
        <v>9</v>
      </c>
      <c r="H359" s="11">
        <f>+VLOOKUP($A359,กรอบอัตรากำลังทั่วประเทศ!$A:$E,3,0)</f>
        <v>6</v>
      </c>
      <c r="I359" s="11">
        <f>+VLOOKUP($A359,กรอบอัตรากำลังทั่วประเทศ!$A:$E,4,0)</f>
        <v>0</v>
      </c>
      <c r="J359" s="11"/>
    </row>
    <row r="360" spans="1:10" ht="24" x14ac:dyDescent="0.2">
      <c r="A360" s="17" t="s">
        <v>293</v>
      </c>
      <c r="B360" s="13"/>
      <c r="C360" s="13"/>
      <c r="D360" s="12"/>
      <c r="E360" s="14"/>
      <c r="F360" s="15"/>
      <c r="G360" s="16"/>
      <c r="H360" s="16"/>
      <c r="I360" s="16"/>
      <c r="J360" s="16"/>
    </row>
    <row r="361" spans="1:10" ht="24" x14ac:dyDescent="0.2">
      <c r="A361" s="17" t="s">
        <v>294</v>
      </c>
      <c r="B361" s="13"/>
      <c r="C361" s="13"/>
      <c r="D361" s="12"/>
      <c r="E361" s="14"/>
      <c r="F361" s="15"/>
      <c r="G361" s="16"/>
      <c r="H361" s="16"/>
      <c r="I361" s="16"/>
      <c r="J361" s="16"/>
    </row>
    <row r="362" spans="1:10" ht="48" x14ac:dyDescent="0.2">
      <c r="A362" s="17" t="s">
        <v>295</v>
      </c>
      <c r="B362" s="13"/>
      <c r="C362" s="13"/>
      <c r="D362" s="12"/>
      <c r="E362" s="14"/>
      <c r="F362" s="15"/>
      <c r="G362" s="16"/>
      <c r="H362" s="16"/>
      <c r="I362" s="16"/>
      <c r="J362" s="16"/>
    </row>
    <row r="363" spans="1:10" ht="24" x14ac:dyDescent="0.2">
      <c r="A363" s="17" t="s">
        <v>296</v>
      </c>
      <c r="B363" s="13"/>
      <c r="C363" s="13"/>
      <c r="D363" s="12"/>
      <c r="E363" s="14"/>
      <c r="F363" s="15"/>
      <c r="G363" s="16"/>
      <c r="H363" s="16"/>
      <c r="I363" s="16"/>
      <c r="J363" s="16"/>
    </row>
    <row r="364" spans="1:10" ht="48" x14ac:dyDescent="0.2">
      <c r="A364" s="7" t="s">
        <v>105</v>
      </c>
      <c r="B364" s="8" t="s">
        <v>30</v>
      </c>
      <c r="C364" s="8" t="s">
        <v>32</v>
      </c>
      <c r="D364" s="7" t="s">
        <v>256</v>
      </c>
      <c r="E364" s="9" t="s">
        <v>181</v>
      </c>
      <c r="F364" s="10" t="s">
        <v>181</v>
      </c>
      <c r="G364" s="11">
        <f>+VLOOKUP($A364,กรอบอัตรากำลังทั่วประเทศ!$A:$E,2,0)</f>
        <v>12</v>
      </c>
      <c r="H364" s="11">
        <f>+VLOOKUP($A364,กรอบอัตรากำลังทั่วประเทศ!$A:$E,3,0)</f>
        <v>5</v>
      </c>
      <c r="I364" s="11">
        <f>+VLOOKUP($A364,กรอบอัตรากำลังทั่วประเทศ!$A:$E,4,0)</f>
        <v>0</v>
      </c>
      <c r="J364" s="11"/>
    </row>
    <row r="365" spans="1:10" ht="24" x14ac:dyDescent="0.2">
      <c r="A365" s="17" t="s">
        <v>293</v>
      </c>
      <c r="B365" s="13"/>
      <c r="C365" s="13"/>
      <c r="D365" s="12"/>
      <c r="E365" s="14"/>
      <c r="F365" s="15"/>
      <c r="G365" s="16"/>
      <c r="H365" s="16"/>
      <c r="I365" s="16"/>
      <c r="J365" s="16"/>
    </row>
    <row r="366" spans="1:10" ht="24" x14ac:dyDescent="0.2">
      <c r="A366" s="17" t="s">
        <v>294</v>
      </c>
      <c r="B366" s="13"/>
      <c r="C366" s="13"/>
      <c r="D366" s="12"/>
      <c r="E366" s="14"/>
      <c r="F366" s="15"/>
      <c r="G366" s="16"/>
      <c r="H366" s="16"/>
      <c r="I366" s="16"/>
      <c r="J366" s="16"/>
    </row>
    <row r="367" spans="1:10" ht="48" x14ac:dyDescent="0.2">
      <c r="A367" s="17" t="s">
        <v>295</v>
      </c>
      <c r="B367" s="13"/>
      <c r="C367" s="13"/>
      <c r="D367" s="12"/>
      <c r="E367" s="14"/>
      <c r="F367" s="15"/>
      <c r="G367" s="16"/>
      <c r="H367" s="16"/>
      <c r="I367" s="16"/>
      <c r="J367" s="16"/>
    </row>
    <row r="368" spans="1:10" ht="24" x14ac:dyDescent="0.2">
      <c r="A368" s="17" t="s">
        <v>296</v>
      </c>
      <c r="B368" s="13"/>
      <c r="C368" s="13"/>
      <c r="D368" s="12"/>
      <c r="E368" s="14"/>
      <c r="F368" s="15"/>
      <c r="G368" s="16"/>
      <c r="H368" s="16"/>
      <c r="I368" s="16"/>
      <c r="J368" s="16"/>
    </row>
    <row r="369" spans="1:10" ht="48" x14ac:dyDescent="0.2">
      <c r="A369" s="7" t="s">
        <v>106</v>
      </c>
      <c r="B369" s="8" t="s">
        <v>30</v>
      </c>
      <c r="C369" s="8" t="s">
        <v>32</v>
      </c>
      <c r="D369" s="7" t="s">
        <v>257</v>
      </c>
      <c r="E369" s="9" t="s">
        <v>182</v>
      </c>
      <c r="F369" s="10" t="s">
        <v>182</v>
      </c>
      <c r="G369" s="11">
        <f>+VLOOKUP($A369,กรอบอัตรากำลังทั่วประเทศ!$A:$E,2,0)</f>
        <v>8</v>
      </c>
      <c r="H369" s="11">
        <f>+VLOOKUP($A369,กรอบอัตรากำลังทั่วประเทศ!$A:$E,3,0)</f>
        <v>6</v>
      </c>
      <c r="I369" s="11">
        <f>+VLOOKUP($A369,กรอบอัตรากำลังทั่วประเทศ!$A:$E,4,0)</f>
        <v>2</v>
      </c>
      <c r="J369" s="11"/>
    </row>
    <row r="370" spans="1:10" ht="24" x14ac:dyDescent="0.2">
      <c r="A370" s="17" t="s">
        <v>293</v>
      </c>
      <c r="B370" s="13"/>
      <c r="C370" s="13"/>
      <c r="D370" s="12"/>
      <c r="E370" s="14"/>
      <c r="F370" s="15"/>
      <c r="G370" s="16"/>
      <c r="H370" s="16"/>
      <c r="I370" s="16"/>
      <c r="J370" s="16"/>
    </row>
    <row r="371" spans="1:10" ht="24" x14ac:dyDescent="0.2">
      <c r="A371" s="17" t="s">
        <v>294</v>
      </c>
      <c r="B371" s="13"/>
      <c r="C371" s="13"/>
      <c r="D371" s="12"/>
      <c r="E371" s="14"/>
      <c r="F371" s="15"/>
      <c r="G371" s="16"/>
      <c r="H371" s="16"/>
      <c r="I371" s="16"/>
      <c r="J371" s="16"/>
    </row>
    <row r="372" spans="1:10" ht="48" x14ac:dyDescent="0.2">
      <c r="A372" s="17" t="s">
        <v>295</v>
      </c>
      <c r="B372" s="13"/>
      <c r="C372" s="13"/>
      <c r="D372" s="12"/>
      <c r="E372" s="14"/>
      <c r="F372" s="15"/>
      <c r="G372" s="16"/>
      <c r="H372" s="16"/>
      <c r="I372" s="16"/>
      <c r="J372" s="16"/>
    </row>
    <row r="373" spans="1:10" ht="24" x14ac:dyDescent="0.2">
      <c r="A373" s="17" t="s">
        <v>296</v>
      </c>
      <c r="B373" s="13"/>
      <c r="C373" s="13"/>
      <c r="D373" s="12"/>
      <c r="E373" s="14"/>
      <c r="F373" s="15"/>
      <c r="G373" s="16"/>
      <c r="H373" s="16"/>
      <c r="I373" s="16"/>
      <c r="J373" s="16"/>
    </row>
    <row r="374" spans="1:10" ht="48" x14ac:dyDescent="0.2">
      <c r="A374" s="7" t="s">
        <v>107</v>
      </c>
      <c r="B374" s="8" t="s">
        <v>30</v>
      </c>
      <c r="C374" s="8" t="s">
        <v>32</v>
      </c>
      <c r="D374" s="7" t="s">
        <v>258</v>
      </c>
      <c r="E374" s="9" t="s">
        <v>183</v>
      </c>
      <c r="F374" s="10" t="s">
        <v>183</v>
      </c>
      <c r="G374" s="11">
        <f>+VLOOKUP($A374,กรอบอัตรากำลังทั่วประเทศ!$A:$E,2,0)</f>
        <v>8</v>
      </c>
      <c r="H374" s="11">
        <f>+VLOOKUP($A374,กรอบอัตรากำลังทั่วประเทศ!$A:$E,3,0)</f>
        <v>7</v>
      </c>
      <c r="I374" s="11">
        <f>+VLOOKUP($A374,กรอบอัตรากำลังทั่วประเทศ!$A:$E,4,0)</f>
        <v>0</v>
      </c>
      <c r="J374" s="11"/>
    </row>
    <row r="375" spans="1:10" ht="24" x14ac:dyDescent="0.2">
      <c r="A375" s="17" t="s">
        <v>293</v>
      </c>
      <c r="B375" s="13"/>
      <c r="C375" s="13"/>
      <c r="D375" s="12"/>
      <c r="E375" s="14"/>
      <c r="F375" s="15"/>
      <c r="G375" s="16"/>
      <c r="H375" s="16"/>
      <c r="I375" s="16"/>
      <c r="J375" s="16"/>
    </row>
    <row r="376" spans="1:10" ht="24" x14ac:dyDescent="0.2">
      <c r="A376" s="17" t="s">
        <v>294</v>
      </c>
      <c r="B376" s="13"/>
      <c r="C376" s="13"/>
      <c r="D376" s="12"/>
      <c r="E376" s="14"/>
      <c r="F376" s="15"/>
      <c r="G376" s="16"/>
      <c r="H376" s="16"/>
      <c r="I376" s="16"/>
      <c r="J376" s="16"/>
    </row>
    <row r="377" spans="1:10" ht="48" x14ac:dyDescent="0.2">
      <c r="A377" s="17" t="s">
        <v>295</v>
      </c>
      <c r="B377" s="13"/>
      <c r="C377" s="13"/>
      <c r="D377" s="12"/>
      <c r="E377" s="14"/>
      <c r="F377" s="15"/>
      <c r="G377" s="16"/>
      <c r="H377" s="16"/>
      <c r="I377" s="16"/>
      <c r="J377" s="16"/>
    </row>
    <row r="378" spans="1:10" ht="24" x14ac:dyDescent="0.2">
      <c r="A378" s="17" t="s">
        <v>296</v>
      </c>
      <c r="B378" s="13"/>
      <c r="C378" s="13"/>
      <c r="D378" s="12"/>
      <c r="E378" s="14"/>
      <c r="F378" s="15"/>
      <c r="G378" s="16"/>
      <c r="H378" s="16"/>
      <c r="I378" s="16"/>
      <c r="J378" s="16"/>
    </row>
    <row r="379" spans="1:10" ht="48" x14ac:dyDescent="0.2">
      <c r="A379" s="7" t="s">
        <v>108</v>
      </c>
      <c r="B379" s="8" t="s">
        <v>30</v>
      </c>
      <c r="C379" s="8" t="s">
        <v>32</v>
      </c>
      <c r="D379" s="7" t="s">
        <v>259</v>
      </c>
      <c r="E379" s="9" t="s">
        <v>184</v>
      </c>
      <c r="F379" s="10" t="s">
        <v>184</v>
      </c>
      <c r="G379" s="11">
        <f>+VLOOKUP($A379,กรอบอัตรากำลังทั่วประเทศ!$A:$E,2,0)</f>
        <v>9</v>
      </c>
      <c r="H379" s="11">
        <f>+VLOOKUP($A379,กรอบอัตรากำลังทั่วประเทศ!$A:$E,3,0)</f>
        <v>7</v>
      </c>
      <c r="I379" s="11">
        <f>+VLOOKUP($A379,กรอบอัตรากำลังทั่วประเทศ!$A:$E,4,0)</f>
        <v>1</v>
      </c>
      <c r="J379" s="11"/>
    </row>
    <row r="380" spans="1:10" ht="24" x14ac:dyDescent="0.2">
      <c r="A380" s="17" t="s">
        <v>293</v>
      </c>
      <c r="B380" s="13"/>
      <c r="C380" s="13"/>
      <c r="D380" s="12"/>
      <c r="E380" s="14"/>
      <c r="F380" s="15"/>
      <c r="G380" s="16"/>
      <c r="H380" s="16"/>
      <c r="I380" s="16"/>
      <c r="J380" s="16"/>
    </row>
    <row r="381" spans="1:10" ht="24" x14ac:dyDescent="0.2">
      <c r="A381" s="17" t="s">
        <v>294</v>
      </c>
      <c r="B381" s="13"/>
      <c r="C381" s="13"/>
      <c r="D381" s="12"/>
      <c r="E381" s="14"/>
      <c r="F381" s="15"/>
      <c r="G381" s="16"/>
      <c r="H381" s="16"/>
      <c r="I381" s="16"/>
      <c r="J381" s="16"/>
    </row>
    <row r="382" spans="1:10" ht="48" x14ac:dyDescent="0.2">
      <c r="A382" s="17" t="s">
        <v>295</v>
      </c>
      <c r="B382" s="13"/>
      <c r="C382" s="13"/>
      <c r="D382" s="12"/>
      <c r="E382" s="14"/>
      <c r="F382" s="15"/>
      <c r="G382" s="16"/>
      <c r="H382" s="16"/>
      <c r="I382" s="16"/>
      <c r="J382" s="16"/>
    </row>
    <row r="383" spans="1:10" ht="24" x14ac:dyDescent="0.2">
      <c r="A383" s="17" t="s">
        <v>296</v>
      </c>
      <c r="B383" s="13"/>
      <c r="C383" s="13"/>
      <c r="D383" s="12"/>
      <c r="E383" s="14"/>
      <c r="F383" s="15"/>
      <c r="G383" s="16"/>
      <c r="H383" s="16"/>
      <c r="I383" s="16"/>
      <c r="J383" s="16"/>
    </row>
  </sheetData>
  <autoFilter ref="A2:J383" xr:uid="{F5570CF9-6F2F-41E5-BA67-3D6B7905E04F}">
    <filterColumn colId="0" showButton="0"/>
    <filterColumn colId="1" showButton="0"/>
    <filterColumn colId="3" showButton="0"/>
    <filterColumn colId="6" showButton="0"/>
    <filterColumn colId="7" showButton="0"/>
    <filterColumn colId="8" showButton="0"/>
  </autoFilter>
  <mergeCells count="4">
    <mergeCell ref="A2:C2"/>
    <mergeCell ref="D2:E2"/>
    <mergeCell ref="F2:F3"/>
    <mergeCell ref="G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0D868-05D8-4E70-AABC-1A11728FFD7E}">
  <dimension ref="A1:U25"/>
  <sheetViews>
    <sheetView workbookViewId="0">
      <selection activeCell="Q8" sqref="Q8"/>
    </sheetView>
  </sheetViews>
  <sheetFormatPr defaultRowHeight="14.25" x14ac:dyDescent="0.2"/>
  <cols>
    <col min="1" max="1" width="5.125" customWidth="1"/>
  </cols>
  <sheetData>
    <row r="1" spans="1:21" s="1" customFormat="1" ht="30.75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s="1" customFormat="1" ht="30.75" x14ac:dyDescent="0.2">
      <c r="A2" s="77" t="s">
        <v>17</v>
      </c>
      <c r="B2" s="77"/>
      <c r="C2" s="77"/>
      <c r="D2" s="77"/>
      <c r="E2" s="77"/>
      <c r="F2" s="77"/>
      <c r="G2" s="77"/>
      <c r="H2" s="77"/>
      <c r="I2" s="77"/>
      <c r="J2" s="77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ht="27.75" x14ac:dyDescent="0.65">
      <c r="A3" s="50" t="s">
        <v>323</v>
      </c>
    </row>
    <row r="4" spans="1:21" ht="12.75" customHeight="1" x14ac:dyDescent="0.7">
      <c r="A4" s="51"/>
    </row>
    <row r="5" spans="1:21" ht="24" x14ac:dyDescent="0.2">
      <c r="A5" s="47" t="s">
        <v>324</v>
      </c>
    </row>
    <row r="6" spans="1:21" ht="24" x14ac:dyDescent="0.2">
      <c r="B6" s="78" t="s">
        <v>327</v>
      </c>
      <c r="C6" s="78"/>
      <c r="D6" s="78"/>
      <c r="E6" s="78"/>
      <c r="F6" s="78"/>
      <c r="G6" s="78"/>
      <c r="H6" s="78"/>
      <c r="I6" s="78"/>
      <c r="J6" s="78"/>
    </row>
    <row r="7" spans="1:21" ht="24" x14ac:dyDescent="0.2">
      <c r="B7" s="78" t="s">
        <v>328</v>
      </c>
      <c r="C7" s="78"/>
      <c r="D7" s="78"/>
      <c r="E7" s="78"/>
      <c r="F7" s="78"/>
      <c r="G7" s="78"/>
      <c r="H7" s="78"/>
      <c r="I7" s="78"/>
      <c r="J7" s="78"/>
    </row>
    <row r="8" spans="1:21" ht="24" x14ac:dyDescent="0.2">
      <c r="B8" s="78" t="s">
        <v>329</v>
      </c>
      <c r="C8" s="78"/>
      <c r="D8" s="78"/>
      <c r="E8" s="78"/>
      <c r="F8" s="78"/>
      <c r="G8" s="78"/>
      <c r="H8" s="78"/>
      <c r="I8" s="78"/>
      <c r="J8" s="78"/>
    </row>
    <row r="9" spans="1:21" ht="24" x14ac:dyDescent="0.2">
      <c r="B9" s="78" t="s">
        <v>330</v>
      </c>
      <c r="C9" s="78"/>
      <c r="D9" s="78"/>
      <c r="E9" s="78"/>
      <c r="F9" s="78"/>
      <c r="G9" s="78"/>
      <c r="H9" s="78"/>
      <c r="I9" s="78"/>
      <c r="J9" s="78"/>
    </row>
    <row r="10" spans="1:21" ht="24" x14ac:dyDescent="0.2">
      <c r="B10" s="78" t="s">
        <v>331</v>
      </c>
      <c r="C10" s="78"/>
      <c r="D10" s="78"/>
      <c r="E10" s="78"/>
      <c r="F10" s="78"/>
      <c r="G10" s="78"/>
      <c r="H10" s="78"/>
      <c r="I10" s="78"/>
      <c r="J10" s="78"/>
    </row>
    <row r="11" spans="1:21" ht="24" x14ac:dyDescent="0.2">
      <c r="A11" s="80" t="s">
        <v>325</v>
      </c>
      <c r="B11" s="80"/>
      <c r="C11" s="80"/>
      <c r="D11" s="80"/>
      <c r="E11" s="80"/>
      <c r="F11" s="80"/>
      <c r="G11" s="80"/>
      <c r="H11" s="80"/>
      <c r="I11" s="80"/>
    </row>
    <row r="12" spans="1:21" ht="24" x14ac:dyDescent="0.2">
      <c r="A12" s="81" t="s">
        <v>311</v>
      </c>
      <c r="B12" s="81"/>
      <c r="C12" s="81"/>
      <c r="D12" s="81"/>
      <c r="E12" s="81"/>
      <c r="F12" s="81"/>
      <c r="G12" s="81"/>
      <c r="H12" s="81"/>
      <c r="I12" s="81"/>
    </row>
    <row r="13" spans="1:21" ht="21.75" x14ac:dyDescent="0.2">
      <c r="A13" s="82" t="s">
        <v>332</v>
      </c>
      <c r="B13" s="82"/>
      <c r="C13" s="82"/>
      <c r="D13" s="82"/>
      <c r="E13" s="82"/>
      <c r="F13" s="82"/>
      <c r="G13" s="82"/>
      <c r="H13" s="82"/>
      <c r="I13" s="82"/>
      <c r="J13" s="82"/>
    </row>
    <row r="14" spans="1:21" ht="21.75" x14ac:dyDescent="0.2">
      <c r="A14" s="82" t="s">
        <v>332</v>
      </c>
      <c r="B14" s="82"/>
      <c r="C14" s="82"/>
      <c r="D14" s="82"/>
      <c r="E14" s="82"/>
      <c r="F14" s="82"/>
      <c r="G14" s="82"/>
      <c r="H14" s="82"/>
      <c r="I14" s="82"/>
      <c r="J14" s="82"/>
    </row>
    <row r="15" spans="1:21" ht="21.75" x14ac:dyDescent="0.2">
      <c r="A15" s="83" t="s">
        <v>332</v>
      </c>
      <c r="B15" s="83"/>
      <c r="C15" s="83"/>
      <c r="D15" s="83"/>
      <c r="E15" s="83"/>
      <c r="F15" s="83"/>
      <c r="G15" s="83"/>
      <c r="H15" s="83"/>
      <c r="I15" s="83"/>
      <c r="J15" s="83"/>
    </row>
    <row r="16" spans="1:21" ht="24" x14ac:dyDescent="0.2">
      <c r="A16" s="47" t="s">
        <v>326</v>
      </c>
    </row>
    <row r="17" spans="1:10" ht="24" x14ac:dyDescent="0.2">
      <c r="B17" s="78" t="s">
        <v>333</v>
      </c>
      <c r="C17" s="78"/>
      <c r="D17" s="78"/>
      <c r="E17" s="78"/>
      <c r="F17" s="78"/>
      <c r="G17" s="78"/>
      <c r="H17" s="78"/>
      <c r="I17" s="78"/>
      <c r="J17" s="78"/>
    </row>
    <row r="18" spans="1:10" ht="21" customHeight="1" x14ac:dyDescent="0.2">
      <c r="B18" s="84" t="s">
        <v>334</v>
      </c>
      <c r="C18" s="84"/>
      <c r="D18" s="84"/>
      <c r="E18" s="84"/>
      <c r="F18" s="84"/>
      <c r="G18" s="84"/>
      <c r="H18" s="84"/>
      <c r="I18" s="84"/>
      <c r="J18" s="84"/>
    </row>
    <row r="19" spans="1:10" ht="24" x14ac:dyDescent="0.2">
      <c r="B19" s="78" t="s">
        <v>335</v>
      </c>
      <c r="C19" s="78"/>
      <c r="D19" s="78"/>
      <c r="E19" s="78"/>
      <c r="F19" s="78"/>
      <c r="G19" s="78"/>
      <c r="H19" s="78"/>
      <c r="I19" s="78"/>
      <c r="J19" s="78"/>
    </row>
    <row r="20" spans="1:10" ht="24" x14ac:dyDescent="0.2">
      <c r="B20" s="49"/>
      <c r="C20" s="49"/>
      <c r="D20" s="49"/>
      <c r="E20" s="49"/>
      <c r="F20" s="49"/>
      <c r="G20" s="49"/>
      <c r="H20" s="49"/>
      <c r="I20" s="49"/>
    </row>
    <row r="21" spans="1:10" ht="24" hidden="1" x14ac:dyDescent="0.2">
      <c r="A21" s="47" t="s">
        <v>312</v>
      </c>
    </row>
    <row r="22" spans="1:10" ht="63.75" hidden="1" customHeight="1" x14ac:dyDescent="0.3">
      <c r="A22" s="48"/>
      <c r="B22" s="79" t="s">
        <v>314</v>
      </c>
      <c r="C22" s="79"/>
      <c r="D22" s="79"/>
      <c r="E22" s="79"/>
      <c r="F22" s="79"/>
      <c r="G22" s="79"/>
      <c r="H22" s="79"/>
      <c r="I22" s="79"/>
    </row>
    <row r="23" spans="1:10" ht="85.5" hidden="1" customHeight="1" x14ac:dyDescent="0.3">
      <c r="A23" s="48"/>
      <c r="B23" s="79" t="s">
        <v>313</v>
      </c>
      <c r="C23" s="79"/>
      <c r="D23" s="79"/>
      <c r="E23" s="79"/>
      <c r="F23" s="79"/>
      <c r="G23" s="79"/>
      <c r="H23" s="79"/>
      <c r="I23" s="79"/>
    </row>
    <row r="24" spans="1:10" ht="65.25" hidden="1" customHeight="1" x14ac:dyDescent="0.3">
      <c r="A24" s="48"/>
      <c r="B24" s="79" t="s">
        <v>315</v>
      </c>
      <c r="C24" s="79"/>
      <c r="D24" s="79"/>
      <c r="E24" s="79"/>
      <c r="F24" s="79"/>
      <c r="G24" s="79"/>
      <c r="H24" s="79"/>
      <c r="I24" s="79"/>
    </row>
    <row r="25" spans="1:10" ht="24" hidden="1" x14ac:dyDescent="0.2">
      <c r="B25" s="48"/>
    </row>
  </sheetData>
  <mergeCells count="18">
    <mergeCell ref="B9:J9"/>
    <mergeCell ref="B10:J10"/>
    <mergeCell ref="B22:I22"/>
    <mergeCell ref="B23:I23"/>
    <mergeCell ref="B24:I24"/>
    <mergeCell ref="A11:I11"/>
    <mergeCell ref="A12:I12"/>
    <mergeCell ref="A13:J13"/>
    <mergeCell ref="A14:J14"/>
    <mergeCell ref="A15:J15"/>
    <mergeCell ref="B17:J17"/>
    <mergeCell ref="B18:J18"/>
    <mergeCell ref="B19:J19"/>
    <mergeCell ref="A1:J1"/>
    <mergeCell ref="A2:J2"/>
    <mergeCell ref="B6:J6"/>
    <mergeCell ref="B7:J7"/>
    <mergeCell ref="B8:J8"/>
  </mergeCells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46175-61F7-40F9-A7FB-189D300E93EC}">
  <dimension ref="A1:J382"/>
  <sheetViews>
    <sheetView topLeftCell="A14" zoomScale="70" zoomScaleNormal="70" workbookViewId="0">
      <selection activeCell="F51" sqref="F51"/>
    </sheetView>
  </sheetViews>
  <sheetFormatPr defaultColWidth="18.25" defaultRowHeight="14.25" x14ac:dyDescent="0.2"/>
  <cols>
    <col min="1" max="1" width="43.5" style="2" bestFit="1" customWidth="1"/>
    <col min="2" max="2" width="18.25" style="2" customWidth="1"/>
    <col min="3" max="16384" width="18.25" style="2"/>
  </cols>
  <sheetData>
    <row r="1" spans="1:10" ht="21" customHeight="1" x14ac:dyDescent="0.2">
      <c r="A1" s="85" t="s">
        <v>31</v>
      </c>
      <c r="B1" s="86"/>
      <c r="C1" s="87"/>
      <c r="D1" s="88" t="s">
        <v>18</v>
      </c>
      <c r="E1" s="87"/>
      <c r="F1" s="89" t="s">
        <v>19</v>
      </c>
      <c r="G1" s="91" t="s">
        <v>20</v>
      </c>
      <c r="H1" s="86"/>
      <c r="I1" s="86"/>
      <c r="J1" s="87"/>
    </row>
    <row r="2" spans="1:10" ht="63" customHeight="1" x14ac:dyDescent="0.2">
      <c r="A2" s="3" t="s">
        <v>21</v>
      </c>
      <c r="B2" s="4" t="s">
        <v>22</v>
      </c>
      <c r="C2" s="4" t="s">
        <v>23</v>
      </c>
      <c r="D2" s="5" t="s">
        <v>24</v>
      </c>
      <c r="E2" s="5" t="s">
        <v>25</v>
      </c>
      <c r="F2" s="90"/>
      <c r="G2" s="6" t="s">
        <v>26</v>
      </c>
      <c r="H2" s="6" t="s">
        <v>27</v>
      </c>
      <c r="I2" s="6" t="s">
        <v>28</v>
      </c>
      <c r="J2" s="6" t="s">
        <v>29</v>
      </c>
    </row>
    <row r="3" spans="1:10" ht="21" customHeight="1" x14ac:dyDescent="0.2">
      <c r="A3" s="7" t="s">
        <v>33</v>
      </c>
      <c r="B3" s="8" t="s">
        <v>30</v>
      </c>
      <c r="C3" s="8" t="s">
        <v>32</v>
      </c>
      <c r="D3" s="7" t="s">
        <v>185</v>
      </c>
      <c r="E3" s="9" t="s">
        <v>109</v>
      </c>
      <c r="F3" s="10" t="s">
        <v>109</v>
      </c>
      <c r="G3" s="11">
        <v>8</v>
      </c>
      <c r="H3" s="11">
        <v>7</v>
      </c>
      <c r="I3" s="11">
        <v>0</v>
      </c>
      <c r="J3" s="11"/>
    </row>
    <row r="4" spans="1:10" ht="21" customHeight="1" x14ac:dyDescent="0.2">
      <c r="A4" s="17" t="s">
        <v>293</v>
      </c>
      <c r="B4" s="13"/>
      <c r="C4" s="13"/>
      <c r="D4" s="12"/>
      <c r="E4" s="14"/>
      <c r="F4" s="15"/>
      <c r="G4" s="16">
        <v>2</v>
      </c>
      <c r="H4" s="16">
        <v>7</v>
      </c>
      <c r="I4" s="16">
        <v>0</v>
      </c>
      <c r="J4" s="16"/>
    </row>
    <row r="5" spans="1:10" ht="21" customHeight="1" x14ac:dyDescent="0.2">
      <c r="A5" s="17" t="s">
        <v>294</v>
      </c>
      <c r="B5" s="13"/>
      <c r="C5" s="13"/>
      <c r="D5" s="12"/>
      <c r="E5" s="14"/>
      <c r="F5" s="15"/>
      <c r="G5" s="16">
        <v>3</v>
      </c>
      <c r="H5" s="16"/>
      <c r="I5" s="16"/>
      <c r="J5" s="16"/>
    </row>
    <row r="6" spans="1:10" ht="21" customHeight="1" x14ac:dyDescent="0.2">
      <c r="A6" s="17" t="s">
        <v>295</v>
      </c>
      <c r="B6" s="13"/>
      <c r="C6" s="13"/>
      <c r="D6" s="12"/>
      <c r="E6" s="14"/>
      <c r="F6" s="15"/>
      <c r="G6" s="16">
        <v>1</v>
      </c>
      <c r="H6" s="16"/>
      <c r="I6" s="16"/>
      <c r="J6" s="16"/>
    </row>
    <row r="7" spans="1:10" ht="21" customHeight="1" x14ac:dyDescent="0.2">
      <c r="A7" s="17" t="s">
        <v>296</v>
      </c>
      <c r="B7" s="13"/>
      <c r="C7" s="13"/>
      <c r="D7" s="12"/>
      <c r="E7" s="14"/>
      <c r="F7" s="15"/>
      <c r="G7" s="16">
        <v>1</v>
      </c>
      <c r="H7" s="16"/>
      <c r="I7" s="16"/>
      <c r="J7" s="16"/>
    </row>
    <row r="8" spans="1:10" ht="21" customHeight="1" x14ac:dyDescent="0.2">
      <c r="A8" s="7" t="s">
        <v>34</v>
      </c>
      <c r="B8" s="8" t="s">
        <v>30</v>
      </c>
      <c r="C8" s="8" t="s">
        <v>32</v>
      </c>
      <c r="D8" s="7" t="s">
        <v>186</v>
      </c>
      <c r="E8" s="9" t="s">
        <v>110</v>
      </c>
      <c r="F8" s="10" t="s">
        <v>110</v>
      </c>
      <c r="G8" s="11">
        <v>9</v>
      </c>
      <c r="H8" s="11">
        <v>6</v>
      </c>
      <c r="I8" s="11">
        <v>0</v>
      </c>
      <c r="J8" s="11"/>
    </row>
    <row r="9" spans="1:10" ht="21" customHeight="1" x14ac:dyDescent="0.2">
      <c r="A9" s="17" t="s">
        <v>293</v>
      </c>
      <c r="B9" s="13"/>
      <c r="C9" s="13"/>
      <c r="D9" s="12"/>
      <c r="E9" s="14"/>
      <c r="F9" s="15"/>
      <c r="G9" s="16">
        <v>2</v>
      </c>
      <c r="H9" s="16">
        <v>6</v>
      </c>
      <c r="I9" s="16">
        <v>0</v>
      </c>
      <c r="J9" s="16"/>
    </row>
    <row r="10" spans="1:10" ht="21" customHeight="1" x14ac:dyDescent="0.2">
      <c r="A10" s="17" t="s">
        <v>294</v>
      </c>
      <c r="B10" s="13"/>
      <c r="C10" s="13"/>
      <c r="D10" s="12"/>
      <c r="E10" s="14"/>
      <c r="F10" s="15"/>
      <c r="G10" s="16">
        <v>4</v>
      </c>
      <c r="H10" s="16"/>
      <c r="I10" s="16"/>
      <c r="J10" s="16"/>
    </row>
    <row r="11" spans="1:10" ht="21" customHeight="1" x14ac:dyDescent="0.2">
      <c r="A11" s="17" t="s">
        <v>295</v>
      </c>
      <c r="B11" s="13"/>
      <c r="C11" s="13"/>
      <c r="D11" s="12"/>
      <c r="E11" s="14"/>
      <c r="F11" s="15"/>
      <c r="G11" s="16">
        <v>1</v>
      </c>
      <c r="H11" s="16"/>
      <c r="I11" s="16"/>
      <c r="J11" s="16"/>
    </row>
    <row r="12" spans="1:10" ht="21" customHeight="1" x14ac:dyDescent="0.2">
      <c r="A12" s="17" t="s">
        <v>296</v>
      </c>
      <c r="B12" s="13"/>
      <c r="C12" s="13"/>
      <c r="D12" s="12"/>
      <c r="E12" s="14"/>
      <c r="F12" s="15"/>
      <c r="G12" s="16">
        <v>1</v>
      </c>
      <c r="H12" s="16"/>
      <c r="I12" s="16"/>
      <c r="J12" s="16"/>
    </row>
    <row r="13" spans="1:10" ht="21" customHeight="1" x14ac:dyDescent="0.2">
      <c r="A13" s="7" t="s">
        <v>35</v>
      </c>
      <c r="B13" s="8" t="s">
        <v>30</v>
      </c>
      <c r="C13" s="8" t="s">
        <v>32</v>
      </c>
      <c r="D13" s="7" t="s">
        <v>187</v>
      </c>
      <c r="E13" s="9" t="s">
        <v>111</v>
      </c>
      <c r="F13" s="10" t="s">
        <v>111</v>
      </c>
      <c r="G13" s="11">
        <v>10</v>
      </c>
      <c r="H13" s="11">
        <v>5</v>
      </c>
      <c r="I13" s="11">
        <v>0</v>
      </c>
      <c r="J13" s="11"/>
    </row>
    <row r="14" spans="1:10" ht="21" customHeight="1" x14ac:dyDescent="0.2">
      <c r="A14" s="17" t="s">
        <v>293</v>
      </c>
      <c r="B14" s="13"/>
      <c r="C14" s="13"/>
      <c r="D14" s="12"/>
      <c r="E14" s="14"/>
      <c r="F14" s="15"/>
      <c r="G14" s="16">
        <v>2</v>
      </c>
      <c r="H14" s="16">
        <v>5</v>
      </c>
      <c r="I14" s="16">
        <v>0</v>
      </c>
      <c r="J14" s="16"/>
    </row>
    <row r="15" spans="1:10" ht="21" customHeight="1" x14ac:dyDescent="0.2">
      <c r="A15" s="17" t="s">
        <v>294</v>
      </c>
      <c r="B15" s="13"/>
      <c r="C15" s="13"/>
      <c r="D15" s="12"/>
      <c r="E15" s="14"/>
      <c r="F15" s="15"/>
      <c r="G15" s="16">
        <v>3</v>
      </c>
      <c r="H15" s="16"/>
      <c r="I15" s="16"/>
      <c r="J15" s="16"/>
    </row>
    <row r="16" spans="1:10" ht="21" customHeight="1" x14ac:dyDescent="0.2">
      <c r="A16" s="17" t="s">
        <v>295</v>
      </c>
      <c r="B16" s="13"/>
      <c r="C16" s="13"/>
      <c r="D16" s="12"/>
      <c r="E16" s="14"/>
      <c r="F16" s="15"/>
      <c r="G16" s="16">
        <v>2</v>
      </c>
      <c r="H16" s="16"/>
      <c r="I16" s="16"/>
      <c r="J16" s="16"/>
    </row>
    <row r="17" spans="1:10" ht="21" customHeight="1" x14ac:dyDescent="0.2">
      <c r="A17" s="17" t="s">
        <v>296</v>
      </c>
      <c r="B17" s="13"/>
      <c r="C17" s="13"/>
      <c r="D17" s="12"/>
      <c r="E17" s="14"/>
      <c r="F17" s="15"/>
      <c r="G17" s="16">
        <v>2</v>
      </c>
      <c r="H17" s="16"/>
      <c r="I17" s="16"/>
      <c r="J17" s="16"/>
    </row>
    <row r="18" spans="1:10" ht="21" customHeight="1" x14ac:dyDescent="0.2">
      <c r="A18" s="7" t="s">
        <v>36</v>
      </c>
      <c r="B18" s="8" t="s">
        <v>30</v>
      </c>
      <c r="C18" s="8" t="s">
        <v>32</v>
      </c>
      <c r="D18" s="7" t="s">
        <v>188</v>
      </c>
      <c r="E18" s="9" t="s">
        <v>112</v>
      </c>
      <c r="F18" s="10" t="s">
        <v>112</v>
      </c>
      <c r="G18" s="11">
        <v>10</v>
      </c>
      <c r="H18" s="11">
        <v>6</v>
      </c>
      <c r="I18" s="11">
        <v>2</v>
      </c>
      <c r="J18" s="11"/>
    </row>
    <row r="19" spans="1:10" ht="21" customHeight="1" x14ac:dyDescent="0.2">
      <c r="A19" s="17" t="s">
        <v>293</v>
      </c>
      <c r="B19" s="13"/>
      <c r="C19" s="13"/>
      <c r="D19" s="12"/>
      <c r="E19" s="14"/>
      <c r="F19" s="15"/>
      <c r="G19" s="16">
        <v>2</v>
      </c>
      <c r="H19" s="16">
        <v>6</v>
      </c>
      <c r="I19" s="16">
        <v>2</v>
      </c>
      <c r="J19" s="16"/>
    </row>
    <row r="20" spans="1:10" ht="21" customHeight="1" x14ac:dyDescent="0.2">
      <c r="A20" s="17" t="s">
        <v>294</v>
      </c>
      <c r="B20" s="13"/>
      <c r="C20" s="13"/>
      <c r="D20" s="12"/>
      <c r="E20" s="14"/>
      <c r="F20" s="15"/>
      <c r="G20" s="16">
        <v>5</v>
      </c>
      <c r="H20" s="16"/>
      <c r="I20" s="16"/>
      <c r="J20" s="16"/>
    </row>
    <row r="21" spans="1:10" ht="21" customHeight="1" x14ac:dyDescent="0.2">
      <c r="A21" s="17" t="s">
        <v>295</v>
      </c>
      <c r="B21" s="13"/>
      <c r="C21" s="13"/>
      <c r="D21" s="12"/>
      <c r="E21" s="14"/>
      <c r="F21" s="15"/>
      <c r="G21" s="16">
        <v>1</v>
      </c>
      <c r="H21" s="16"/>
      <c r="I21" s="16"/>
      <c r="J21" s="16"/>
    </row>
    <row r="22" spans="1:10" ht="21" customHeight="1" x14ac:dyDescent="0.2">
      <c r="A22" s="17" t="s">
        <v>296</v>
      </c>
      <c r="B22" s="13"/>
      <c r="C22" s="13"/>
      <c r="D22" s="12"/>
      <c r="E22" s="14"/>
      <c r="F22" s="15"/>
      <c r="G22" s="16">
        <v>1</v>
      </c>
      <c r="H22" s="16"/>
      <c r="I22" s="16"/>
      <c r="J22" s="16"/>
    </row>
    <row r="23" spans="1:10" ht="21" customHeight="1" x14ac:dyDescent="0.2">
      <c r="A23" s="7" t="s">
        <v>37</v>
      </c>
      <c r="B23" s="8" t="s">
        <v>30</v>
      </c>
      <c r="C23" s="8" t="s">
        <v>32</v>
      </c>
      <c r="D23" s="7" t="s">
        <v>189</v>
      </c>
      <c r="E23" s="9" t="s">
        <v>113</v>
      </c>
      <c r="F23" s="10" t="s">
        <v>113</v>
      </c>
      <c r="G23" s="11">
        <v>12</v>
      </c>
      <c r="H23" s="11">
        <v>11</v>
      </c>
      <c r="I23" s="11">
        <v>2</v>
      </c>
      <c r="J23" s="11"/>
    </row>
    <row r="24" spans="1:10" ht="21" customHeight="1" x14ac:dyDescent="0.2">
      <c r="A24" s="17" t="s">
        <v>293</v>
      </c>
      <c r="B24" s="13"/>
      <c r="C24" s="13"/>
      <c r="D24" s="12"/>
      <c r="E24" s="14"/>
      <c r="F24" s="15"/>
      <c r="G24" s="16">
        <v>4</v>
      </c>
      <c r="H24" s="16">
        <v>11</v>
      </c>
      <c r="I24" s="16">
        <v>2</v>
      </c>
      <c r="J24" s="16"/>
    </row>
    <row r="25" spans="1:10" ht="21" customHeight="1" x14ac:dyDescent="0.2">
      <c r="A25" s="17" t="s">
        <v>294</v>
      </c>
      <c r="B25" s="13"/>
      <c r="C25" s="13"/>
      <c r="D25" s="12"/>
      <c r="E25" s="14"/>
      <c r="F25" s="15"/>
      <c r="G25" s="16">
        <v>3</v>
      </c>
      <c r="H25" s="16"/>
      <c r="I25" s="16"/>
      <c r="J25" s="16"/>
    </row>
    <row r="26" spans="1:10" ht="21" customHeight="1" x14ac:dyDescent="0.2">
      <c r="A26" s="17" t="s">
        <v>295</v>
      </c>
      <c r="B26" s="13"/>
      <c r="C26" s="13"/>
      <c r="D26" s="12"/>
      <c r="E26" s="14"/>
      <c r="F26" s="15"/>
      <c r="G26" s="16">
        <v>2</v>
      </c>
      <c r="H26" s="16"/>
      <c r="I26" s="16"/>
      <c r="J26" s="16"/>
    </row>
    <row r="27" spans="1:10" ht="21" customHeight="1" x14ac:dyDescent="0.2">
      <c r="A27" s="17" t="s">
        <v>296</v>
      </c>
      <c r="B27" s="13"/>
      <c r="C27" s="13"/>
      <c r="D27" s="12"/>
      <c r="E27" s="14"/>
      <c r="F27" s="15"/>
      <c r="G27" s="16">
        <v>2</v>
      </c>
      <c r="H27" s="16"/>
      <c r="I27" s="16"/>
      <c r="J27" s="16"/>
    </row>
    <row r="28" spans="1:10" ht="21" customHeight="1" x14ac:dyDescent="0.2">
      <c r="A28" s="7" t="s">
        <v>38</v>
      </c>
      <c r="B28" s="8" t="s">
        <v>30</v>
      </c>
      <c r="C28" s="8" t="s">
        <v>32</v>
      </c>
      <c r="D28" s="7" t="s">
        <v>190</v>
      </c>
      <c r="E28" s="9" t="s">
        <v>114</v>
      </c>
      <c r="F28" s="10" t="s">
        <v>114</v>
      </c>
      <c r="G28" s="11">
        <v>9</v>
      </c>
      <c r="H28" s="11">
        <v>7</v>
      </c>
      <c r="I28" s="11">
        <v>1</v>
      </c>
      <c r="J28" s="11"/>
    </row>
    <row r="29" spans="1:10" ht="21" customHeight="1" x14ac:dyDescent="0.2">
      <c r="A29" s="17" t="s">
        <v>293</v>
      </c>
      <c r="B29" s="13"/>
      <c r="C29" s="13"/>
      <c r="D29" s="12"/>
      <c r="E29" s="14"/>
      <c r="F29" s="15"/>
      <c r="G29" s="16">
        <v>2</v>
      </c>
      <c r="H29" s="16">
        <v>7</v>
      </c>
      <c r="I29" s="16">
        <v>1</v>
      </c>
      <c r="J29" s="16"/>
    </row>
    <row r="30" spans="1:10" ht="21" customHeight="1" x14ac:dyDescent="0.2">
      <c r="A30" s="17" t="s">
        <v>294</v>
      </c>
      <c r="B30" s="13"/>
      <c r="C30" s="13"/>
      <c r="D30" s="12"/>
      <c r="E30" s="14"/>
      <c r="F30" s="15"/>
      <c r="G30" s="16">
        <v>4</v>
      </c>
      <c r="H30" s="16"/>
      <c r="I30" s="16"/>
      <c r="J30" s="16"/>
    </row>
    <row r="31" spans="1:10" ht="21" customHeight="1" x14ac:dyDescent="0.2">
      <c r="A31" s="17" t="s">
        <v>295</v>
      </c>
      <c r="B31" s="13"/>
      <c r="C31" s="13"/>
      <c r="D31" s="12"/>
      <c r="E31" s="14"/>
      <c r="F31" s="15"/>
      <c r="G31" s="16">
        <v>1</v>
      </c>
      <c r="H31" s="16"/>
      <c r="I31" s="16"/>
      <c r="J31" s="16"/>
    </row>
    <row r="32" spans="1:10" ht="21" customHeight="1" x14ac:dyDescent="0.2">
      <c r="A32" s="17" t="s">
        <v>296</v>
      </c>
      <c r="B32" s="13"/>
      <c r="C32" s="13"/>
      <c r="D32" s="12"/>
      <c r="E32" s="14"/>
      <c r="F32" s="15"/>
      <c r="G32" s="16">
        <v>1</v>
      </c>
      <c r="H32" s="16"/>
      <c r="I32" s="16"/>
      <c r="J32" s="16"/>
    </row>
    <row r="33" spans="1:10" ht="21" customHeight="1" x14ac:dyDescent="0.2">
      <c r="A33" s="7" t="s">
        <v>39</v>
      </c>
      <c r="B33" s="8" t="s">
        <v>30</v>
      </c>
      <c r="C33" s="8" t="s">
        <v>32</v>
      </c>
      <c r="D33" s="7" t="s">
        <v>191</v>
      </c>
      <c r="E33" s="9" t="s">
        <v>115</v>
      </c>
      <c r="F33" s="10" t="s">
        <v>115</v>
      </c>
      <c r="G33" s="11">
        <v>10</v>
      </c>
      <c r="H33" s="11">
        <v>7</v>
      </c>
      <c r="I33" s="11">
        <v>0</v>
      </c>
      <c r="J33" s="11"/>
    </row>
    <row r="34" spans="1:10" ht="21" customHeight="1" x14ac:dyDescent="0.2">
      <c r="A34" s="17" t="s">
        <v>293</v>
      </c>
      <c r="B34" s="13"/>
      <c r="C34" s="13"/>
      <c r="D34" s="12"/>
      <c r="E34" s="14"/>
      <c r="F34" s="15"/>
      <c r="G34" s="16">
        <v>3</v>
      </c>
      <c r="H34" s="16">
        <v>7</v>
      </c>
      <c r="I34" s="16">
        <v>0</v>
      </c>
      <c r="J34" s="16"/>
    </row>
    <row r="35" spans="1:10" ht="21" customHeight="1" x14ac:dyDescent="0.2">
      <c r="A35" s="17" t="s">
        <v>294</v>
      </c>
      <c r="B35" s="13"/>
      <c r="C35" s="13"/>
      <c r="D35" s="12"/>
      <c r="E35" s="14"/>
      <c r="F35" s="15"/>
      <c r="G35" s="16">
        <v>4</v>
      </c>
      <c r="H35" s="16"/>
      <c r="I35" s="16"/>
      <c r="J35" s="16"/>
    </row>
    <row r="36" spans="1:10" ht="21" customHeight="1" x14ac:dyDescent="0.2">
      <c r="A36" s="17" t="s">
        <v>295</v>
      </c>
      <c r="B36" s="13"/>
      <c r="C36" s="13"/>
      <c r="D36" s="12"/>
      <c r="E36" s="14"/>
      <c r="F36" s="15"/>
      <c r="G36" s="16">
        <v>1</v>
      </c>
      <c r="H36" s="16"/>
      <c r="I36" s="16"/>
      <c r="J36" s="16"/>
    </row>
    <row r="37" spans="1:10" ht="21" customHeight="1" x14ac:dyDescent="0.2">
      <c r="A37" s="17" t="s">
        <v>296</v>
      </c>
      <c r="B37" s="13"/>
      <c r="C37" s="13"/>
      <c r="D37" s="12"/>
      <c r="E37" s="14"/>
      <c r="F37" s="15"/>
      <c r="G37" s="16">
        <v>1</v>
      </c>
      <c r="H37" s="16"/>
      <c r="I37" s="16"/>
      <c r="J37" s="16"/>
    </row>
    <row r="38" spans="1:10" ht="21" customHeight="1" x14ac:dyDescent="0.2">
      <c r="A38" s="7" t="s">
        <v>40</v>
      </c>
      <c r="B38" s="8" t="s">
        <v>30</v>
      </c>
      <c r="C38" s="8" t="s">
        <v>32</v>
      </c>
      <c r="D38" s="7" t="s">
        <v>192</v>
      </c>
      <c r="E38" s="9" t="s">
        <v>116</v>
      </c>
      <c r="F38" s="10" t="s">
        <v>116</v>
      </c>
      <c r="G38" s="11">
        <v>9</v>
      </c>
      <c r="H38" s="11">
        <v>6</v>
      </c>
      <c r="I38" s="11">
        <v>2</v>
      </c>
      <c r="J38" s="11"/>
    </row>
    <row r="39" spans="1:10" ht="21" customHeight="1" x14ac:dyDescent="0.2">
      <c r="A39" s="17" t="s">
        <v>293</v>
      </c>
      <c r="B39" s="13"/>
      <c r="C39" s="13"/>
      <c r="D39" s="12"/>
      <c r="E39" s="14"/>
      <c r="F39" s="15"/>
      <c r="G39" s="16">
        <v>2</v>
      </c>
      <c r="H39" s="16">
        <v>6</v>
      </c>
      <c r="I39" s="16">
        <v>2</v>
      </c>
      <c r="J39" s="16"/>
    </row>
    <row r="40" spans="1:10" ht="21" customHeight="1" x14ac:dyDescent="0.2">
      <c r="A40" s="17" t="s">
        <v>294</v>
      </c>
      <c r="B40" s="13"/>
      <c r="C40" s="13"/>
      <c r="D40" s="12"/>
      <c r="E40" s="14"/>
      <c r="F40" s="15"/>
      <c r="G40" s="16">
        <v>2</v>
      </c>
      <c r="H40" s="16"/>
      <c r="I40" s="16"/>
      <c r="J40" s="16"/>
    </row>
    <row r="41" spans="1:10" ht="21" customHeight="1" x14ac:dyDescent="0.2">
      <c r="A41" s="17" t="s">
        <v>295</v>
      </c>
      <c r="B41" s="13"/>
      <c r="C41" s="13"/>
      <c r="D41" s="12"/>
      <c r="E41" s="14"/>
      <c r="F41" s="15"/>
      <c r="G41" s="16">
        <v>2</v>
      </c>
      <c r="H41" s="16"/>
      <c r="I41" s="16"/>
      <c r="J41" s="16"/>
    </row>
    <row r="42" spans="1:10" ht="21" customHeight="1" x14ac:dyDescent="0.2">
      <c r="A42" s="17" t="s">
        <v>296</v>
      </c>
      <c r="B42" s="13"/>
      <c r="C42" s="13"/>
      <c r="D42" s="12"/>
      <c r="E42" s="14"/>
      <c r="F42" s="15"/>
      <c r="G42" s="16">
        <v>2</v>
      </c>
      <c r="H42" s="16"/>
      <c r="I42" s="16"/>
      <c r="J42" s="16"/>
    </row>
    <row r="43" spans="1:10" ht="21" customHeight="1" x14ac:dyDescent="0.2">
      <c r="A43" s="7" t="s">
        <v>41</v>
      </c>
      <c r="B43" s="8" t="s">
        <v>30</v>
      </c>
      <c r="C43" s="8" t="s">
        <v>32</v>
      </c>
      <c r="D43" s="7" t="s">
        <v>193</v>
      </c>
      <c r="E43" s="9" t="s">
        <v>117</v>
      </c>
      <c r="F43" s="10" t="s">
        <v>117</v>
      </c>
      <c r="G43" s="11">
        <v>10</v>
      </c>
      <c r="H43" s="11">
        <v>6</v>
      </c>
      <c r="I43" s="11">
        <v>1</v>
      </c>
      <c r="J43" s="11"/>
    </row>
    <row r="44" spans="1:10" ht="21" customHeight="1" x14ac:dyDescent="0.2">
      <c r="A44" s="17" t="s">
        <v>293</v>
      </c>
      <c r="B44" s="13"/>
      <c r="C44" s="13"/>
      <c r="D44" s="12"/>
      <c r="E44" s="14"/>
      <c r="F44" s="15"/>
      <c r="G44" s="16">
        <v>2</v>
      </c>
      <c r="H44" s="16">
        <v>6</v>
      </c>
      <c r="I44" s="16">
        <v>1</v>
      </c>
      <c r="J44" s="16"/>
    </row>
    <row r="45" spans="1:10" ht="21" customHeight="1" x14ac:dyDescent="0.2">
      <c r="A45" s="17" t="s">
        <v>294</v>
      </c>
      <c r="B45" s="13"/>
      <c r="C45" s="13"/>
      <c r="D45" s="12"/>
      <c r="E45" s="14"/>
      <c r="F45" s="15"/>
      <c r="G45" s="16">
        <v>5</v>
      </c>
      <c r="H45" s="16"/>
      <c r="I45" s="16"/>
      <c r="J45" s="16"/>
    </row>
    <row r="46" spans="1:10" ht="21" customHeight="1" x14ac:dyDescent="0.2">
      <c r="A46" s="17" t="s">
        <v>295</v>
      </c>
      <c r="B46" s="13"/>
      <c r="C46" s="13"/>
      <c r="D46" s="12"/>
      <c r="E46" s="14"/>
      <c r="F46" s="15"/>
      <c r="G46" s="16">
        <v>1</v>
      </c>
      <c r="H46" s="16"/>
      <c r="I46" s="16"/>
      <c r="J46" s="16"/>
    </row>
    <row r="47" spans="1:10" ht="21" customHeight="1" x14ac:dyDescent="0.2">
      <c r="A47" s="17" t="s">
        <v>296</v>
      </c>
      <c r="B47" s="13"/>
      <c r="C47" s="13"/>
      <c r="D47" s="12"/>
      <c r="E47" s="14"/>
      <c r="F47" s="15"/>
      <c r="G47" s="16">
        <v>1</v>
      </c>
      <c r="H47" s="16"/>
      <c r="I47" s="16"/>
      <c r="J47" s="16"/>
    </row>
    <row r="48" spans="1:10" ht="21" customHeight="1" x14ac:dyDescent="0.2">
      <c r="A48" s="7" t="s">
        <v>42</v>
      </c>
      <c r="B48" s="8" t="s">
        <v>30</v>
      </c>
      <c r="C48" s="8" t="s">
        <v>32</v>
      </c>
      <c r="D48" s="7" t="s">
        <v>194</v>
      </c>
      <c r="E48" s="9" t="s">
        <v>118</v>
      </c>
      <c r="F48" s="10" t="s">
        <v>118</v>
      </c>
      <c r="G48" s="11">
        <v>11</v>
      </c>
      <c r="H48" s="11">
        <v>5</v>
      </c>
      <c r="I48" s="11">
        <v>0</v>
      </c>
      <c r="J48" s="11"/>
    </row>
    <row r="49" spans="1:10" ht="21" customHeight="1" x14ac:dyDescent="0.2">
      <c r="A49" s="17" t="s">
        <v>293</v>
      </c>
      <c r="B49" s="13"/>
      <c r="C49" s="13"/>
      <c r="D49" s="12"/>
      <c r="E49" s="14"/>
      <c r="F49" s="15"/>
      <c r="G49" s="16">
        <v>3</v>
      </c>
      <c r="H49" s="16">
        <v>5</v>
      </c>
      <c r="I49" s="16">
        <v>0</v>
      </c>
      <c r="J49" s="16"/>
    </row>
    <row r="50" spans="1:10" ht="21" customHeight="1" x14ac:dyDescent="0.2">
      <c r="A50" s="17" t="s">
        <v>294</v>
      </c>
      <c r="B50" s="13"/>
      <c r="C50" s="13"/>
      <c r="D50" s="12"/>
      <c r="E50" s="14"/>
      <c r="F50" s="15"/>
      <c r="G50" s="16">
        <v>5</v>
      </c>
      <c r="H50" s="16"/>
      <c r="I50" s="16"/>
      <c r="J50" s="16"/>
    </row>
    <row r="51" spans="1:10" ht="21" customHeight="1" x14ac:dyDescent="0.2">
      <c r="A51" s="17" t="s">
        <v>295</v>
      </c>
      <c r="B51" s="13"/>
      <c r="C51" s="13"/>
      <c r="D51" s="12"/>
      <c r="E51" s="14"/>
      <c r="F51" s="15"/>
      <c r="G51" s="16">
        <v>1</v>
      </c>
      <c r="H51" s="16"/>
      <c r="I51" s="16"/>
      <c r="J51" s="16"/>
    </row>
    <row r="52" spans="1:10" ht="21" customHeight="1" x14ac:dyDescent="0.2">
      <c r="A52" s="17" t="s">
        <v>296</v>
      </c>
      <c r="B52" s="13"/>
      <c r="C52" s="13"/>
      <c r="D52" s="12"/>
      <c r="E52" s="14"/>
      <c r="F52" s="15"/>
      <c r="G52" s="16">
        <v>1</v>
      </c>
      <c r="H52" s="16"/>
      <c r="I52" s="16"/>
      <c r="J52" s="16"/>
    </row>
    <row r="53" spans="1:10" ht="21" customHeight="1" x14ac:dyDescent="0.2">
      <c r="A53" s="7" t="s">
        <v>43</v>
      </c>
      <c r="B53" s="8" t="s">
        <v>30</v>
      </c>
      <c r="C53" s="8" t="s">
        <v>32</v>
      </c>
      <c r="D53" s="7" t="s">
        <v>195</v>
      </c>
      <c r="E53" s="9" t="s">
        <v>119</v>
      </c>
      <c r="F53" s="10" t="s">
        <v>119</v>
      </c>
      <c r="G53" s="11">
        <v>8</v>
      </c>
      <c r="H53" s="11">
        <v>7</v>
      </c>
      <c r="I53" s="11">
        <v>0</v>
      </c>
      <c r="J53" s="11"/>
    </row>
    <row r="54" spans="1:10" ht="21" customHeight="1" x14ac:dyDescent="0.2">
      <c r="A54" s="17" t="s">
        <v>293</v>
      </c>
      <c r="B54" s="13"/>
      <c r="C54" s="13"/>
      <c r="D54" s="12"/>
      <c r="E54" s="14"/>
      <c r="F54" s="15"/>
      <c r="G54" s="16">
        <v>2</v>
      </c>
      <c r="H54" s="16">
        <v>7</v>
      </c>
      <c r="I54" s="16">
        <v>0</v>
      </c>
      <c r="J54" s="16"/>
    </row>
    <row r="55" spans="1:10" ht="21" customHeight="1" x14ac:dyDescent="0.2">
      <c r="A55" s="17" t="s">
        <v>294</v>
      </c>
      <c r="B55" s="13"/>
      <c r="C55" s="13"/>
      <c r="D55" s="12"/>
      <c r="E55" s="14"/>
      <c r="F55" s="15"/>
      <c r="G55" s="16">
        <v>3</v>
      </c>
      <c r="H55" s="16"/>
      <c r="I55" s="16"/>
      <c r="J55" s="16"/>
    </row>
    <row r="56" spans="1:10" ht="21" customHeight="1" x14ac:dyDescent="0.2">
      <c r="A56" s="17" t="s">
        <v>295</v>
      </c>
      <c r="B56" s="13"/>
      <c r="C56" s="13"/>
      <c r="D56" s="12"/>
      <c r="E56" s="14"/>
      <c r="F56" s="15"/>
      <c r="G56" s="16">
        <v>1</v>
      </c>
      <c r="H56" s="16"/>
      <c r="I56" s="16"/>
      <c r="J56" s="16"/>
    </row>
    <row r="57" spans="1:10" ht="21" customHeight="1" x14ac:dyDescent="0.2">
      <c r="A57" s="17" t="s">
        <v>296</v>
      </c>
      <c r="B57" s="13"/>
      <c r="C57" s="13"/>
      <c r="D57" s="12"/>
      <c r="E57" s="14"/>
      <c r="F57" s="15"/>
      <c r="G57" s="16">
        <v>1</v>
      </c>
      <c r="H57" s="16"/>
      <c r="I57" s="16"/>
      <c r="J57" s="16"/>
    </row>
    <row r="58" spans="1:10" ht="21" customHeight="1" x14ac:dyDescent="0.2">
      <c r="A58" s="7" t="s">
        <v>44</v>
      </c>
      <c r="B58" s="8" t="s">
        <v>30</v>
      </c>
      <c r="C58" s="8" t="s">
        <v>32</v>
      </c>
      <c r="D58" s="7" t="s">
        <v>196</v>
      </c>
      <c r="E58" s="9" t="s">
        <v>120</v>
      </c>
      <c r="F58" s="10" t="s">
        <v>120</v>
      </c>
      <c r="G58" s="11">
        <v>11</v>
      </c>
      <c r="H58" s="11">
        <v>5</v>
      </c>
      <c r="I58" s="11">
        <v>2</v>
      </c>
      <c r="J58" s="11"/>
    </row>
    <row r="59" spans="1:10" ht="21" customHeight="1" x14ac:dyDescent="0.2">
      <c r="A59" s="17" t="s">
        <v>293</v>
      </c>
      <c r="B59" s="13"/>
      <c r="C59" s="13"/>
      <c r="D59" s="12"/>
      <c r="E59" s="14"/>
      <c r="F59" s="15"/>
      <c r="G59" s="16">
        <v>3</v>
      </c>
      <c r="H59" s="16">
        <v>5</v>
      </c>
      <c r="I59" s="16">
        <v>2</v>
      </c>
      <c r="J59" s="16"/>
    </row>
    <row r="60" spans="1:10" ht="21" customHeight="1" x14ac:dyDescent="0.2">
      <c r="A60" s="17" t="s">
        <v>294</v>
      </c>
      <c r="B60" s="13"/>
      <c r="C60" s="13"/>
      <c r="D60" s="12"/>
      <c r="E60" s="14"/>
      <c r="F60" s="15"/>
      <c r="G60" s="16">
        <v>5</v>
      </c>
      <c r="H60" s="16"/>
      <c r="I60" s="16"/>
      <c r="J60" s="16"/>
    </row>
    <row r="61" spans="1:10" ht="21" customHeight="1" x14ac:dyDescent="0.2">
      <c r="A61" s="17" t="s">
        <v>295</v>
      </c>
      <c r="B61" s="13"/>
      <c r="C61" s="13"/>
      <c r="D61" s="12"/>
      <c r="E61" s="14"/>
      <c r="F61" s="15"/>
      <c r="G61" s="16">
        <v>1</v>
      </c>
      <c r="H61" s="16"/>
      <c r="I61" s="16"/>
      <c r="J61" s="16"/>
    </row>
    <row r="62" spans="1:10" ht="21" customHeight="1" x14ac:dyDescent="0.2">
      <c r="A62" s="17" t="s">
        <v>296</v>
      </c>
      <c r="B62" s="13"/>
      <c r="C62" s="13"/>
      <c r="D62" s="12"/>
      <c r="E62" s="14"/>
      <c r="F62" s="15"/>
      <c r="G62" s="16">
        <v>1</v>
      </c>
      <c r="H62" s="16"/>
      <c r="I62" s="16"/>
      <c r="J62" s="16"/>
    </row>
    <row r="63" spans="1:10" ht="21" customHeight="1" x14ac:dyDescent="0.2">
      <c r="A63" s="7" t="s">
        <v>45</v>
      </c>
      <c r="B63" s="8" t="s">
        <v>30</v>
      </c>
      <c r="C63" s="8" t="s">
        <v>32</v>
      </c>
      <c r="D63" s="7" t="s">
        <v>197</v>
      </c>
      <c r="E63" s="9" t="s">
        <v>121</v>
      </c>
      <c r="F63" s="10" t="s">
        <v>121</v>
      </c>
      <c r="G63" s="11">
        <v>11</v>
      </c>
      <c r="H63" s="11">
        <v>9</v>
      </c>
      <c r="I63" s="11">
        <v>0</v>
      </c>
      <c r="J63" s="11"/>
    </row>
    <row r="64" spans="1:10" ht="21" customHeight="1" x14ac:dyDescent="0.2">
      <c r="A64" s="17" t="s">
        <v>293</v>
      </c>
      <c r="B64" s="13"/>
      <c r="C64" s="13"/>
      <c r="D64" s="12"/>
      <c r="E64" s="14"/>
      <c r="F64" s="15"/>
      <c r="G64" s="16">
        <v>3</v>
      </c>
      <c r="H64" s="16">
        <v>9</v>
      </c>
      <c r="I64" s="16">
        <v>0</v>
      </c>
      <c r="J64" s="16"/>
    </row>
    <row r="65" spans="1:10" ht="21" customHeight="1" x14ac:dyDescent="0.2">
      <c r="A65" s="17" t="s">
        <v>294</v>
      </c>
      <c r="B65" s="13"/>
      <c r="C65" s="13"/>
      <c r="D65" s="12"/>
      <c r="E65" s="14"/>
      <c r="F65" s="15"/>
      <c r="G65" s="16">
        <v>4</v>
      </c>
      <c r="H65" s="16"/>
      <c r="I65" s="16"/>
      <c r="J65" s="16"/>
    </row>
    <row r="66" spans="1:10" ht="21" customHeight="1" x14ac:dyDescent="0.2">
      <c r="A66" s="17" t="s">
        <v>295</v>
      </c>
      <c r="B66" s="13"/>
      <c r="C66" s="13"/>
      <c r="D66" s="12"/>
      <c r="E66" s="14"/>
      <c r="F66" s="15"/>
      <c r="G66" s="16">
        <v>2</v>
      </c>
      <c r="H66" s="16"/>
      <c r="I66" s="16"/>
      <c r="J66" s="16"/>
    </row>
    <row r="67" spans="1:10" ht="21" customHeight="1" x14ac:dyDescent="0.2">
      <c r="A67" s="17" t="s">
        <v>296</v>
      </c>
      <c r="B67" s="13"/>
      <c r="C67" s="13"/>
      <c r="D67" s="12"/>
      <c r="E67" s="14"/>
      <c r="F67" s="15"/>
      <c r="G67" s="16">
        <v>1</v>
      </c>
      <c r="H67" s="16"/>
      <c r="I67" s="16"/>
      <c r="J67" s="16"/>
    </row>
    <row r="68" spans="1:10" ht="21" customHeight="1" x14ac:dyDescent="0.2">
      <c r="A68" s="7" t="s">
        <v>46</v>
      </c>
      <c r="B68" s="8" t="s">
        <v>30</v>
      </c>
      <c r="C68" s="8" t="s">
        <v>32</v>
      </c>
      <c r="D68" s="7" t="s">
        <v>198</v>
      </c>
      <c r="E68" s="9" t="s">
        <v>122</v>
      </c>
      <c r="F68" s="10" t="s">
        <v>122</v>
      </c>
      <c r="G68" s="11">
        <v>10</v>
      </c>
      <c r="H68" s="11">
        <v>6</v>
      </c>
      <c r="I68" s="11">
        <v>2</v>
      </c>
      <c r="J68" s="11"/>
    </row>
    <row r="69" spans="1:10" ht="21" customHeight="1" x14ac:dyDescent="0.2">
      <c r="A69" s="17" t="s">
        <v>293</v>
      </c>
      <c r="B69" s="13"/>
      <c r="C69" s="13"/>
      <c r="D69" s="12"/>
      <c r="E69" s="14"/>
      <c r="F69" s="15"/>
      <c r="G69" s="16">
        <v>2</v>
      </c>
      <c r="H69" s="16">
        <v>6</v>
      </c>
      <c r="I69" s="16">
        <v>2</v>
      </c>
      <c r="J69" s="16"/>
    </row>
    <row r="70" spans="1:10" ht="21" customHeight="1" x14ac:dyDescent="0.2">
      <c r="A70" s="17" t="s">
        <v>294</v>
      </c>
      <c r="B70" s="13"/>
      <c r="C70" s="13"/>
      <c r="D70" s="12"/>
      <c r="E70" s="14"/>
      <c r="F70" s="15"/>
      <c r="G70" s="16">
        <v>5</v>
      </c>
      <c r="H70" s="16"/>
      <c r="I70" s="16"/>
      <c r="J70" s="16"/>
    </row>
    <row r="71" spans="1:10" ht="21" customHeight="1" x14ac:dyDescent="0.2">
      <c r="A71" s="17" t="s">
        <v>295</v>
      </c>
      <c r="B71" s="13"/>
      <c r="C71" s="13"/>
      <c r="D71" s="12"/>
      <c r="E71" s="14"/>
      <c r="F71" s="15"/>
      <c r="G71" s="16">
        <v>1</v>
      </c>
      <c r="H71" s="16"/>
      <c r="I71" s="16"/>
      <c r="J71" s="16"/>
    </row>
    <row r="72" spans="1:10" ht="21" customHeight="1" x14ac:dyDescent="0.2">
      <c r="A72" s="17" t="s">
        <v>296</v>
      </c>
      <c r="B72" s="13"/>
      <c r="C72" s="13"/>
      <c r="D72" s="12"/>
      <c r="E72" s="14"/>
      <c r="F72" s="15"/>
      <c r="G72" s="16">
        <v>1</v>
      </c>
      <c r="H72" s="16"/>
      <c r="I72" s="16"/>
      <c r="J72" s="16"/>
    </row>
    <row r="73" spans="1:10" ht="21" customHeight="1" x14ac:dyDescent="0.2">
      <c r="A73" s="7" t="s">
        <v>47</v>
      </c>
      <c r="B73" s="8" t="s">
        <v>30</v>
      </c>
      <c r="C73" s="8" t="s">
        <v>32</v>
      </c>
      <c r="D73" s="7" t="s">
        <v>199</v>
      </c>
      <c r="E73" s="9" t="s">
        <v>123</v>
      </c>
      <c r="F73" s="10" t="s">
        <v>123</v>
      </c>
      <c r="G73" s="11">
        <v>9</v>
      </c>
      <c r="H73" s="11">
        <v>6</v>
      </c>
      <c r="I73" s="11">
        <v>1</v>
      </c>
      <c r="J73" s="11"/>
    </row>
    <row r="74" spans="1:10" ht="21" customHeight="1" x14ac:dyDescent="0.2">
      <c r="A74" s="17" t="s">
        <v>293</v>
      </c>
      <c r="B74" s="13"/>
      <c r="C74" s="13"/>
      <c r="D74" s="12"/>
      <c r="E74" s="14"/>
      <c r="F74" s="15"/>
      <c r="G74" s="16">
        <v>2</v>
      </c>
      <c r="H74" s="16">
        <v>6</v>
      </c>
      <c r="I74" s="16">
        <v>1</v>
      </c>
      <c r="J74" s="16"/>
    </row>
    <row r="75" spans="1:10" ht="21" customHeight="1" x14ac:dyDescent="0.2">
      <c r="A75" s="17" t="s">
        <v>294</v>
      </c>
      <c r="B75" s="13"/>
      <c r="C75" s="13"/>
      <c r="D75" s="12"/>
      <c r="E75" s="14"/>
      <c r="F75" s="15"/>
      <c r="G75" s="16">
        <v>4</v>
      </c>
      <c r="H75" s="16"/>
      <c r="I75" s="16"/>
      <c r="J75" s="16"/>
    </row>
    <row r="76" spans="1:10" ht="21" customHeight="1" x14ac:dyDescent="0.2">
      <c r="A76" s="17" t="s">
        <v>295</v>
      </c>
      <c r="B76" s="13"/>
      <c r="C76" s="13"/>
      <c r="D76" s="12"/>
      <c r="E76" s="14"/>
      <c r="F76" s="15"/>
      <c r="G76" s="16">
        <v>1</v>
      </c>
      <c r="H76" s="16"/>
      <c r="I76" s="16"/>
      <c r="J76" s="16"/>
    </row>
    <row r="77" spans="1:10" ht="21" customHeight="1" x14ac:dyDescent="0.2">
      <c r="A77" s="17" t="s">
        <v>296</v>
      </c>
      <c r="B77" s="13"/>
      <c r="C77" s="13"/>
      <c r="D77" s="12"/>
      <c r="E77" s="14"/>
      <c r="F77" s="15"/>
      <c r="G77" s="16">
        <v>1</v>
      </c>
      <c r="H77" s="16"/>
      <c r="I77" s="16"/>
      <c r="J77" s="16"/>
    </row>
    <row r="78" spans="1:10" ht="21" customHeight="1" x14ac:dyDescent="0.2">
      <c r="A78" s="7" t="s">
        <v>48</v>
      </c>
      <c r="B78" s="8" t="s">
        <v>30</v>
      </c>
      <c r="C78" s="8" t="s">
        <v>32</v>
      </c>
      <c r="D78" s="7" t="s">
        <v>200</v>
      </c>
      <c r="E78" s="9" t="s">
        <v>124</v>
      </c>
      <c r="F78" s="10" t="s">
        <v>124</v>
      </c>
      <c r="G78" s="11">
        <v>10</v>
      </c>
      <c r="H78" s="11">
        <v>6</v>
      </c>
      <c r="I78" s="11">
        <v>0</v>
      </c>
      <c r="J78" s="11"/>
    </row>
    <row r="79" spans="1:10" ht="21" customHeight="1" x14ac:dyDescent="0.2">
      <c r="A79" s="17" t="s">
        <v>293</v>
      </c>
      <c r="B79" s="13"/>
      <c r="C79" s="13"/>
      <c r="D79" s="12"/>
      <c r="E79" s="14"/>
      <c r="F79" s="15"/>
      <c r="G79" s="16">
        <v>2</v>
      </c>
      <c r="H79" s="16">
        <v>6</v>
      </c>
      <c r="I79" s="16">
        <v>0</v>
      </c>
      <c r="J79" s="16"/>
    </row>
    <row r="80" spans="1:10" ht="21" customHeight="1" x14ac:dyDescent="0.2">
      <c r="A80" s="17" t="s">
        <v>294</v>
      </c>
      <c r="B80" s="13"/>
      <c r="C80" s="13"/>
      <c r="D80" s="12"/>
      <c r="E80" s="14"/>
      <c r="F80" s="15"/>
      <c r="G80" s="16">
        <v>3</v>
      </c>
      <c r="H80" s="16"/>
      <c r="I80" s="16"/>
      <c r="J80" s="16"/>
    </row>
    <row r="81" spans="1:10" ht="21" customHeight="1" x14ac:dyDescent="0.2">
      <c r="A81" s="17" t="s">
        <v>295</v>
      </c>
      <c r="B81" s="13"/>
      <c r="C81" s="13"/>
      <c r="D81" s="12"/>
      <c r="E81" s="14"/>
      <c r="F81" s="15"/>
      <c r="G81" s="16">
        <v>2</v>
      </c>
      <c r="H81" s="16"/>
      <c r="I81" s="16"/>
      <c r="J81" s="16"/>
    </row>
    <row r="82" spans="1:10" ht="21" customHeight="1" x14ac:dyDescent="0.2">
      <c r="A82" s="17" t="s">
        <v>296</v>
      </c>
      <c r="B82" s="13"/>
      <c r="C82" s="13"/>
      <c r="D82" s="12"/>
      <c r="E82" s="14"/>
      <c r="F82" s="15"/>
      <c r="G82" s="16">
        <v>2</v>
      </c>
      <c r="H82" s="16"/>
      <c r="I82" s="16"/>
      <c r="J82" s="16"/>
    </row>
    <row r="83" spans="1:10" ht="21" customHeight="1" x14ac:dyDescent="0.2">
      <c r="A83" s="7" t="s">
        <v>49</v>
      </c>
      <c r="B83" s="8" t="s">
        <v>30</v>
      </c>
      <c r="C83" s="8" t="s">
        <v>32</v>
      </c>
      <c r="D83" s="7" t="s">
        <v>201</v>
      </c>
      <c r="E83" s="9" t="s">
        <v>125</v>
      </c>
      <c r="F83" s="10" t="s">
        <v>125</v>
      </c>
      <c r="G83" s="11">
        <v>8</v>
      </c>
      <c r="H83" s="11">
        <v>6</v>
      </c>
      <c r="I83" s="11">
        <v>0</v>
      </c>
      <c r="J83" s="11"/>
    </row>
    <row r="84" spans="1:10" ht="21" customHeight="1" x14ac:dyDescent="0.2">
      <c r="A84" s="17" t="s">
        <v>293</v>
      </c>
      <c r="B84" s="13"/>
      <c r="C84" s="13"/>
      <c r="D84" s="12"/>
      <c r="E84" s="14"/>
      <c r="F84" s="15"/>
      <c r="G84" s="16">
        <v>1</v>
      </c>
      <c r="H84" s="16">
        <v>6</v>
      </c>
      <c r="I84" s="16">
        <v>0</v>
      </c>
      <c r="J84" s="16"/>
    </row>
    <row r="85" spans="1:10" ht="21" customHeight="1" x14ac:dyDescent="0.2">
      <c r="A85" s="17" t="s">
        <v>294</v>
      </c>
      <c r="B85" s="13"/>
      <c r="C85" s="13"/>
      <c r="D85" s="12"/>
      <c r="E85" s="14"/>
      <c r="F85" s="15"/>
      <c r="G85" s="16">
        <v>4</v>
      </c>
      <c r="H85" s="16"/>
      <c r="I85" s="16"/>
      <c r="J85" s="16"/>
    </row>
    <row r="86" spans="1:10" ht="21" customHeight="1" x14ac:dyDescent="0.2">
      <c r="A86" s="17" t="s">
        <v>295</v>
      </c>
      <c r="B86" s="13"/>
      <c r="C86" s="13"/>
      <c r="D86" s="12"/>
      <c r="E86" s="14"/>
      <c r="F86" s="15"/>
      <c r="G86" s="16">
        <v>1</v>
      </c>
      <c r="H86" s="16"/>
      <c r="I86" s="16"/>
      <c r="J86" s="16"/>
    </row>
    <row r="87" spans="1:10" ht="21" customHeight="1" x14ac:dyDescent="0.2">
      <c r="A87" s="17" t="s">
        <v>296</v>
      </c>
      <c r="B87" s="13"/>
      <c r="C87" s="13"/>
      <c r="D87" s="12"/>
      <c r="E87" s="14"/>
      <c r="F87" s="15"/>
      <c r="G87" s="16">
        <v>1</v>
      </c>
      <c r="H87" s="16"/>
      <c r="I87" s="16"/>
      <c r="J87" s="16"/>
    </row>
    <row r="88" spans="1:10" ht="21" customHeight="1" x14ac:dyDescent="0.2">
      <c r="A88" s="7" t="s">
        <v>50</v>
      </c>
      <c r="B88" s="8" t="s">
        <v>30</v>
      </c>
      <c r="C88" s="8" t="s">
        <v>32</v>
      </c>
      <c r="D88" s="7" t="s">
        <v>202</v>
      </c>
      <c r="E88" s="9" t="s">
        <v>126</v>
      </c>
      <c r="F88" s="10" t="s">
        <v>126</v>
      </c>
      <c r="G88" s="11">
        <v>9</v>
      </c>
      <c r="H88" s="11">
        <v>5</v>
      </c>
      <c r="I88" s="11">
        <v>1</v>
      </c>
      <c r="J88" s="11"/>
    </row>
    <row r="89" spans="1:10" ht="21" customHeight="1" x14ac:dyDescent="0.2">
      <c r="A89" s="17" t="s">
        <v>293</v>
      </c>
      <c r="B89" s="13"/>
      <c r="C89" s="13"/>
      <c r="D89" s="12"/>
      <c r="E89" s="14"/>
      <c r="F89" s="15"/>
      <c r="G89" s="16">
        <v>2</v>
      </c>
      <c r="H89" s="16">
        <v>5</v>
      </c>
      <c r="I89" s="16">
        <v>1</v>
      </c>
      <c r="J89" s="16"/>
    </row>
    <row r="90" spans="1:10" ht="21" customHeight="1" x14ac:dyDescent="0.2">
      <c r="A90" s="17" t="s">
        <v>294</v>
      </c>
      <c r="B90" s="13"/>
      <c r="C90" s="13"/>
      <c r="D90" s="12"/>
      <c r="E90" s="14"/>
      <c r="F90" s="15"/>
      <c r="G90" s="16">
        <v>4</v>
      </c>
      <c r="H90" s="16"/>
      <c r="I90" s="16"/>
      <c r="J90" s="16"/>
    </row>
    <row r="91" spans="1:10" ht="21" customHeight="1" x14ac:dyDescent="0.2">
      <c r="A91" s="17" t="s">
        <v>295</v>
      </c>
      <c r="B91" s="13"/>
      <c r="C91" s="13"/>
      <c r="D91" s="12"/>
      <c r="E91" s="14"/>
      <c r="F91" s="15"/>
      <c r="G91" s="16">
        <v>1</v>
      </c>
      <c r="H91" s="16"/>
      <c r="I91" s="16"/>
      <c r="J91" s="16"/>
    </row>
    <row r="92" spans="1:10" ht="21" customHeight="1" x14ac:dyDescent="0.2">
      <c r="A92" s="17" t="s">
        <v>296</v>
      </c>
      <c r="B92" s="13"/>
      <c r="C92" s="13"/>
      <c r="D92" s="12"/>
      <c r="E92" s="14"/>
      <c r="F92" s="15"/>
      <c r="G92" s="16">
        <v>1</v>
      </c>
      <c r="H92" s="16"/>
      <c r="I92" s="16"/>
      <c r="J92" s="16"/>
    </row>
    <row r="93" spans="1:10" ht="21" customHeight="1" x14ac:dyDescent="0.2">
      <c r="A93" s="7" t="s">
        <v>51</v>
      </c>
      <c r="B93" s="8" t="s">
        <v>30</v>
      </c>
      <c r="C93" s="8" t="s">
        <v>32</v>
      </c>
      <c r="D93" s="7" t="s">
        <v>203</v>
      </c>
      <c r="E93" s="9" t="s">
        <v>127</v>
      </c>
      <c r="F93" s="10" t="s">
        <v>127</v>
      </c>
      <c r="G93" s="11">
        <v>8</v>
      </c>
      <c r="H93" s="11">
        <v>6</v>
      </c>
      <c r="I93" s="11">
        <v>0</v>
      </c>
      <c r="J93" s="11"/>
    </row>
    <row r="94" spans="1:10" ht="21" customHeight="1" x14ac:dyDescent="0.2">
      <c r="A94" s="17" t="s">
        <v>293</v>
      </c>
      <c r="B94" s="13"/>
      <c r="C94" s="13"/>
      <c r="D94" s="12"/>
      <c r="E94" s="14"/>
      <c r="F94" s="15"/>
      <c r="G94" s="16">
        <v>1</v>
      </c>
      <c r="H94" s="16">
        <v>6</v>
      </c>
      <c r="I94" s="16">
        <v>0</v>
      </c>
      <c r="J94" s="16"/>
    </row>
    <row r="95" spans="1:10" ht="21" customHeight="1" x14ac:dyDescent="0.2">
      <c r="A95" s="17" t="s">
        <v>294</v>
      </c>
      <c r="B95" s="13"/>
      <c r="C95" s="13"/>
      <c r="D95" s="12"/>
      <c r="E95" s="14"/>
      <c r="F95" s="15"/>
      <c r="G95" s="16">
        <v>4</v>
      </c>
      <c r="H95" s="16"/>
      <c r="I95" s="16"/>
      <c r="J95" s="16"/>
    </row>
    <row r="96" spans="1:10" ht="21" customHeight="1" x14ac:dyDescent="0.2">
      <c r="A96" s="17" t="s">
        <v>295</v>
      </c>
      <c r="B96" s="13"/>
      <c r="C96" s="13"/>
      <c r="D96" s="12"/>
      <c r="E96" s="14"/>
      <c r="F96" s="15"/>
      <c r="G96" s="16">
        <v>1</v>
      </c>
      <c r="H96" s="16"/>
      <c r="I96" s="16"/>
      <c r="J96" s="16"/>
    </row>
    <row r="97" spans="1:10" ht="21" customHeight="1" x14ac:dyDescent="0.2">
      <c r="A97" s="17" t="s">
        <v>296</v>
      </c>
      <c r="B97" s="13"/>
      <c r="C97" s="13"/>
      <c r="D97" s="12"/>
      <c r="E97" s="14"/>
      <c r="F97" s="15"/>
      <c r="G97" s="16">
        <v>1</v>
      </c>
      <c r="H97" s="16"/>
      <c r="I97" s="16"/>
      <c r="J97" s="16"/>
    </row>
    <row r="98" spans="1:10" ht="21" customHeight="1" x14ac:dyDescent="0.2">
      <c r="A98" s="7" t="s">
        <v>52</v>
      </c>
      <c r="B98" s="8" t="s">
        <v>30</v>
      </c>
      <c r="C98" s="8" t="s">
        <v>32</v>
      </c>
      <c r="D98" s="7" t="s">
        <v>204</v>
      </c>
      <c r="E98" s="9" t="s">
        <v>128</v>
      </c>
      <c r="F98" s="10" t="s">
        <v>128</v>
      </c>
      <c r="G98" s="11">
        <v>10</v>
      </c>
      <c r="H98" s="11">
        <v>6</v>
      </c>
      <c r="I98" s="11">
        <v>0</v>
      </c>
      <c r="J98" s="11"/>
    </row>
    <row r="99" spans="1:10" ht="21" customHeight="1" x14ac:dyDescent="0.2">
      <c r="A99" s="17" t="s">
        <v>293</v>
      </c>
      <c r="B99" s="13"/>
      <c r="C99" s="13"/>
      <c r="D99" s="12"/>
      <c r="E99" s="14"/>
      <c r="F99" s="15"/>
      <c r="G99" s="16">
        <v>3</v>
      </c>
      <c r="H99" s="16">
        <v>6</v>
      </c>
      <c r="I99" s="16">
        <v>0</v>
      </c>
      <c r="J99" s="16"/>
    </row>
    <row r="100" spans="1:10" ht="21" customHeight="1" x14ac:dyDescent="0.2">
      <c r="A100" s="17" t="s">
        <v>294</v>
      </c>
      <c r="B100" s="13"/>
      <c r="C100" s="13"/>
      <c r="D100" s="12"/>
      <c r="E100" s="14"/>
      <c r="F100" s="15"/>
      <c r="G100" s="16">
        <v>3</v>
      </c>
      <c r="H100" s="16"/>
      <c r="I100" s="16"/>
      <c r="J100" s="16"/>
    </row>
    <row r="101" spans="1:10" ht="21" customHeight="1" x14ac:dyDescent="0.2">
      <c r="A101" s="17" t="s">
        <v>295</v>
      </c>
      <c r="B101" s="13"/>
      <c r="C101" s="13"/>
      <c r="D101" s="12"/>
      <c r="E101" s="14"/>
      <c r="F101" s="15"/>
      <c r="G101" s="16">
        <v>2</v>
      </c>
      <c r="H101" s="16"/>
      <c r="I101" s="16"/>
      <c r="J101" s="16"/>
    </row>
    <row r="102" spans="1:10" ht="21" customHeight="1" x14ac:dyDescent="0.2">
      <c r="A102" s="17" t="s">
        <v>296</v>
      </c>
      <c r="B102" s="13"/>
      <c r="C102" s="13"/>
      <c r="D102" s="12"/>
      <c r="E102" s="14"/>
      <c r="F102" s="15"/>
      <c r="G102" s="16">
        <v>1</v>
      </c>
      <c r="H102" s="16"/>
      <c r="I102" s="16"/>
      <c r="J102" s="16"/>
    </row>
    <row r="103" spans="1:10" ht="21" customHeight="1" x14ac:dyDescent="0.2">
      <c r="A103" s="7" t="s">
        <v>53</v>
      </c>
      <c r="B103" s="8" t="s">
        <v>30</v>
      </c>
      <c r="C103" s="8" t="s">
        <v>32</v>
      </c>
      <c r="D103" s="7" t="s">
        <v>205</v>
      </c>
      <c r="E103" s="9" t="s">
        <v>129</v>
      </c>
      <c r="F103" s="10" t="s">
        <v>129</v>
      </c>
      <c r="G103" s="11">
        <v>12</v>
      </c>
      <c r="H103" s="11">
        <v>6</v>
      </c>
      <c r="I103" s="11">
        <v>2</v>
      </c>
      <c r="J103" s="11"/>
    </row>
    <row r="104" spans="1:10" ht="21" customHeight="1" x14ac:dyDescent="0.2">
      <c r="A104" s="17" t="s">
        <v>293</v>
      </c>
      <c r="B104" s="13"/>
      <c r="C104" s="13"/>
      <c r="D104" s="12"/>
      <c r="E104" s="14"/>
      <c r="F104" s="15"/>
      <c r="G104" s="16">
        <v>3</v>
      </c>
      <c r="H104" s="16">
        <v>6</v>
      </c>
      <c r="I104" s="16">
        <v>2</v>
      </c>
      <c r="J104" s="16"/>
    </row>
    <row r="105" spans="1:10" ht="21" customHeight="1" x14ac:dyDescent="0.2">
      <c r="A105" s="17" t="s">
        <v>294</v>
      </c>
      <c r="B105" s="13"/>
      <c r="C105" s="13"/>
      <c r="D105" s="12"/>
      <c r="E105" s="14"/>
      <c r="F105" s="15"/>
      <c r="G105" s="16">
        <v>5</v>
      </c>
      <c r="H105" s="16"/>
      <c r="I105" s="16"/>
      <c r="J105" s="16"/>
    </row>
    <row r="106" spans="1:10" ht="21" customHeight="1" x14ac:dyDescent="0.2">
      <c r="A106" s="17" t="s">
        <v>295</v>
      </c>
      <c r="B106" s="13"/>
      <c r="C106" s="13"/>
      <c r="D106" s="12"/>
      <c r="E106" s="14"/>
      <c r="F106" s="15"/>
      <c r="G106" s="16">
        <v>2</v>
      </c>
      <c r="H106" s="16"/>
      <c r="I106" s="16"/>
      <c r="J106" s="16"/>
    </row>
    <row r="107" spans="1:10" ht="21" customHeight="1" x14ac:dyDescent="0.2">
      <c r="A107" s="17" t="s">
        <v>296</v>
      </c>
      <c r="B107" s="13"/>
      <c r="C107" s="13"/>
      <c r="D107" s="12"/>
      <c r="E107" s="14"/>
      <c r="F107" s="15"/>
      <c r="G107" s="16">
        <v>1</v>
      </c>
      <c r="H107" s="16"/>
      <c r="I107" s="16"/>
      <c r="J107" s="16"/>
    </row>
    <row r="108" spans="1:10" ht="21" customHeight="1" x14ac:dyDescent="0.2">
      <c r="A108" s="7" t="s">
        <v>54</v>
      </c>
      <c r="B108" s="8" t="s">
        <v>30</v>
      </c>
      <c r="C108" s="8" t="s">
        <v>32</v>
      </c>
      <c r="D108" s="7" t="s">
        <v>206</v>
      </c>
      <c r="E108" s="9" t="s">
        <v>130</v>
      </c>
      <c r="F108" s="10" t="s">
        <v>130</v>
      </c>
      <c r="G108" s="11">
        <v>9</v>
      </c>
      <c r="H108" s="11">
        <v>5</v>
      </c>
      <c r="I108" s="11">
        <v>0</v>
      </c>
      <c r="J108" s="11"/>
    </row>
    <row r="109" spans="1:10" ht="21" customHeight="1" x14ac:dyDescent="0.2">
      <c r="A109" s="17" t="s">
        <v>293</v>
      </c>
      <c r="B109" s="13"/>
      <c r="C109" s="13"/>
      <c r="D109" s="12"/>
      <c r="E109" s="14"/>
      <c r="F109" s="15"/>
      <c r="G109" s="16">
        <v>2</v>
      </c>
      <c r="H109" s="16">
        <v>5</v>
      </c>
      <c r="I109" s="16">
        <v>0</v>
      </c>
      <c r="J109" s="16"/>
    </row>
    <row r="110" spans="1:10" ht="21" customHeight="1" x14ac:dyDescent="0.2">
      <c r="A110" s="17" t="s">
        <v>294</v>
      </c>
      <c r="B110" s="13"/>
      <c r="C110" s="13"/>
      <c r="D110" s="12"/>
      <c r="E110" s="14"/>
      <c r="F110" s="15"/>
      <c r="G110" s="16">
        <v>2</v>
      </c>
      <c r="H110" s="16"/>
      <c r="I110" s="16"/>
      <c r="J110" s="16"/>
    </row>
    <row r="111" spans="1:10" ht="21" customHeight="1" x14ac:dyDescent="0.2">
      <c r="A111" s="17" t="s">
        <v>295</v>
      </c>
      <c r="B111" s="13"/>
      <c r="C111" s="13"/>
      <c r="D111" s="12"/>
      <c r="E111" s="14"/>
      <c r="F111" s="15"/>
      <c r="G111" s="16">
        <v>2</v>
      </c>
      <c r="H111" s="16"/>
      <c r="I111" s="16"/>
      <c r="J111" s="16"/>
    </row>
    <row r="112" spans="1:10" ht="21" customHeight="1" x14ac:dyDescent="0.2">
      <c r="A112" s="17" t="s">
        <v>296</v>
      </c>
      <c r="B112" s="13"/>
      <c r="C112" s="13"/>
      <c r="D112" s="12"/>
      <c r="E112" s="14"/>
      <c r="F112" s="15"/>
      <c r="G112" s="16">
        <v>2</v>
      </c>
      <c r="H112" s="16"/>
      <c r="I112" s="16"/>
      <c r="J112" s="16"/>
    </row>
    <row r="113" spans="1:10" ht="21" customHeight="1" x14ac:dyDescent="0.2">
      <c r="A113" s="7" t="s">
        <v>55</v>
      </c>
      <c r="B113" s="8" t="s">
        <v>30</v>
      </c>
      <c r="C113" s="8" t="s">
        <v>32</v>
      </c>
      <c r="D113" s="7" t="s">
        <v>207</v>
      </c>
      <c r="E113" s="9" t="s">
        <v>131</v>
      </c>
      <c r="F113" s="10" t="s">
        <v>131</v>
      </c>
      <c r="G113" s="11">
        <v>9</v>
      </c>
      <c r="H113" s="11">
        <v>5</v>
      </c>
      <c r="I113" s="11">
        <v>0</v>
      </c>
      <c r="J113" s="11"/>
    </row>
    <row r="114" spans="1:10" ht="21" customHeight="1" x14ac:dyDescent="0.2">
      <c r="A114" s="17" t="s">
        <v>293</v>
      </c>
      <c r="B114" s="13"/>
      <c r="C114" s="13"/>
      <c r="D114" s="12"/>
      <c r="E114" s="14"/>
      <c r="F114" s="15"/>
      <c r="G114" s="16">
        <v>2</v>
      </c>
      <c r="H114" s="16">
        <v>5</v>
      </c>
      <c r="I114" s="16">
        <v>0</v>
      </c>
      <c r="J114" s="16"/>
    </row>
    <row r="115" spans="1:10" ht="21" customHeight="1" x14ac:dyDescent="0.2">
      <c r="A115" s="17" t="s">
        <v>294</v>
      </c>
      <c r="B115" s="13"/>
      <c r="C115" s="13"/>
      <c r="D115" s="12"/>
      <c r="E115" s="14"/>
      <c r="F115" s="15"/>
      <c r="G115" s="16">
        <v>4</v>
      </c>
      <c r="H115" s="16"/>
      <c r="I115" s="16"/>
      <c r="J115" s="16"/>
    </row>
    <row r="116" spans="1:10" ht="21" customHeight="1" x14ac:dyDescent="0.2">
      <c r="A116" s="17" t="s">
        <v>295</v>
      </c>
      <c r="B116" s="13"/>
      <c r="C116" s="13"/>
      <c r="D116" s="12"/>
      <c r="E116" s="14"/>
      <c r="F116" s="15"/>
      <c r="G116" s="16">
        <v>1</v>
      </c>
      <c r="H116" s="16"/>
      <c r="I116" s="16"/>
      <c r="J116" s="16"/>
    </row>
    <row r="117" spans="1:10" ht="21" customHeight="1" x14ac:dyDescent="0.2">
      <c r="A117" s="17" t="s">
        <v>296</v>
      </c>
      <c r="B117" s="13"/>
      <c r="C117" s="13"/>
      <c r="D117" s="12"/>
      <c r="E117" s="14"/>
      <c r="F117" s="15"/>
      <c r="G117" s="16">
        <v>1</v>
      </c>
      <c r="H117" s="16"/>
      <c r="I117" s="16"/>
      <c r="J117" s="16"/>
    </row>
    <row r="118" spans="1:10" ht="21" customHeight="1" x14ac:dyDescent="0.2">
      <c r="A118" s="7" t="s">
        <v>56</v>
      </c>
      <c r="B118" s="8" t="s">
        <v>30</v>
      </c>
      <c r="C118" s="8" t="s">
        <v>32</v>
      </c>
      <c r="D118" s="7" t="s">
        <v>208</v>
      </c>
      <c r="E118" s="9" t="s">
        <v>132</v>
      </c>
      <c r="F118" s="10" t="s">
        <v>132</v>
      </c>
      <c r="G118" s="11">
        <v>13</v>
      </c>
      <c r="H118" s="11">
        <v>5</v>
      </c>
      <c r="I118" s="11">
        <v>0</v>
      </c>
      <c r="J118" s="11"/>
    </row>
    <row r="119" spans="1:10" ht="21" customHeight="1" x14ac:dyDescent="0.2">
      <c r="A119" s="17" t="s">
        <v>293</v>
      </c>
      <c r="B119" s="13"/>
      <c r="C119" s="13"/>
      <c r="D119" s="12"/>
      <c r="E119" s="14"/>
      <c r="F119" s="15"/>
      <c r="G119" s="16">
        <v>2</v>
      </c>
      <c r="H119" s="16">
        <v>5</v>
      </c>
      <c r="I119" s="16">
        <v>0</v>
      </c>
      <c r="J119" s="16"/>
    </row>
    <row r="120" spans="1:10" ht="21" customHeight="1" x14ac:dyDescent="0.2">
      <c r="A120" s="17" t="s">
        <v>294</v>
      </c>
      <c r="B120" s="13"/>
      <c r="C120" s="13"/>
      <c r="D120" s="12"/>
      <c r="E120" s="14"/>
      <c r="F120" s="15"/>
      <c r="G120" s="16">
        <v>4</v>
      </c>
      <c r="H120" s="16"/>
      <c r="I120" s="16"/>
      <c r="J120" s="16"/>
    </row>
    <row r="121" spans="1:10" ht="21" customHeight="1" x14ac:dyDescent="0.2">
      <c r="A121" s="17" t="s">
        <v>295</v>
      </c>
      <c r="B121" s="13"/>
      <c r="C121" s="13"/>
      <c r="D121" s="12"/>
      <c r="E121" s="14"/>
      <c r="F121" s="15"/>
      <c r="G121" s="16">
        <v>3</v>
      </c>
      <c r="H121" s="16"/>
      <c r="I121" s="16"/>
      <c r="J121" s="16"/>
    </row>
    <row r="122" spans="1:10" ht="21" customHeight="1" x14ac:dyDescent="0.2">
      <c r="A122" s="17" t="s">
        <v>296</v>
      </c>
      <c r="B122" s="13"/>
      <c r="C122" s="13"/>
      <c r="D122" s="12"/>
      <c r="E122" s="14"/>
      <c r="F122" s="15"/>
      <c r="G122" s="16">
        <v>3</v>
      </c>
      <c r="H122" s="16"/>
      <c r="I122" s="16"/>
      <c r="J122" s="16"/>
    </row>
    <row r="123" spans="1:10" ht="21" customHeight="1" x14ac:dyDescent="0.2">
      <c r="A123" s="7" t="s">
        <v>57</v>
      </c>
      <c r="B123" s="8" t="s">
        <v>30</v>
      </c>
      <c r="C123" s="8" t="s">
        <v>32</v>
      </c>
      <c r="D123" s="7" t="s">
        <v>209</v>
      </c>
      <c r="E123" s="9" t="s">
        <v>133</v>
      </c>
      <c r="F123" s="10" t="s">
        <v>133</v>
      </c>
      <c r="G123" s="11">
        <v>9</v>
      </c>
      <c r="H123" s="11">
        <v>6</v>
      </c>
      <c r="I123" s="11">
        <v>1</v>
      </c>
      <c r="J123" s="11"/>
    </row>
    <row r="124" spans="1:10" ht="21" customHeight="1" x14ac:dyDescent="0.2">
      <c r="A124" s="17" t="s">
        <v>293</v>
      </c>
      <c r="B124" s="13"/>
      <c r="C124" s="13"/>
      <c r="D124" s="12"/>
      <c r="E124" s="14"/>
      <c r="F124" s="15"/>
      <c r="G124" s="16">
        <v>2</v>
      </c>
      <c r="H124" s="16">
        <v>6</v>
      </c>
      <c r="I124" s="16">
        <v>1</v>
      </c>
      <c r="J124" s="16"/>
    </row>
    <row r="125" spans="1:10" ht="21" customHeight="1" x14ac:dyDescent="0.2">
      <c r="A125" s="17" t="s">
        <v>294</v>
      </c>
      <c r="B125" s="13"/>
      <c r="C125" s="13"/>
      <c r="D125" s="12"/>
      <c r="E125" s="14"/>
      <c r="F125" s="15"/>
      <c r="G125" s="16">
        <v>4</v>
      </c>
      <c r="H125" s="16"/>
      <c r="I125" s="16"/>
      <c r="J125" s="16"/>
    </row>
    <row r="126" spans="1:10" ht="21" customHeight="1" x14ac:dyDescent="0.2">
      <c r="A126" s="17" t="s">
        <v>295</v>
      </c>
      <c r="B126" s="13"/>
      <c r="C126" s="13"/>
      <c r="D126" s="12"/>
      <c r="E126" s="14"/>
      <c r="F126" s="15"/>
      <c r="G126" s="16">
        <v>1</v>
      </c>
      <c r="H126" s="16"/>
      <c r="I126" s="16"/>
      <c r="J126" s="16"/>
    </row>
    <row r="127" spans="1:10" ht="21" customHeight="1" x14ac:dyDescent="0.2">
      <c r="A127" s="17" t="s">
        <v>296</v>
      </c>
      <c r="B127" s="13"/>
      <c r="C127" s="13"/>
      <c r="D127" s="12"/>
      <c r="E127" s="14"/>
      <c r="F127" s="15"/>
      <c r="G127" s="16">
        <v>1</v>
      </c>
      <c r="H127" s="16"/>
      <c r="I127" s="16"/>
      <c r="J127" s="16"/>
    </row>
    <row r="128" spans="1:10" ht="21" customHeight="1" x14ac:dyDescent="0.2">
      <c r="A128" s="7" t="s">
        <v>58</v>
      </c>
      <c r="B128" s="8" t="s">
        <v>30</v>
      </c>
      <c r="C128" s="8" t="s">
        <v>32</v>
      </c>
      <c r="D128" s="7" t="s">
        <v>210</v>
      </c>
      <c r="E128" s="9" t="s">
        <v>134</v>
      </c>
      <c r="F128" s="10" t="s">
        <v>134</v>
      </c>
      <c r="G128" s="11">
        <v>8</v>
      </c>
      <c r="H128" s="11">
        <v>7</v>
      </c>
      <c r="I128" s="11">
        <v>0</v>
      </c>
      <c r="J128" s="11"/>
    </row>
    <row r="129" spans="1:10" ht="21" customHeight="1" x14ac:dyDescent="0.2">
      <c r="A129" s="17" t="s">
        <v>293</v>
      </c>
      <c r="B129" s="13"/>
      <c r="C129" s="13"/>
      <c r="D129" s="12"/>
      <c r="E129" s="14"/>
      <c r="F129" s="15"/>
      <c r="G129" s="16">
        <v>2</v>
      </c>
      <c r="H129" s="16">
        <v>7</v>
      </c>
      <c r="I129" s="16">
        <v>0</v>
      </c>
      <c r="J129" s="16"/>
    </row>
    <row r="130" spans="1:10" ht="21" customHeight="1" x14ac:dyDescent="0.2">
      <c r="A130" s="17" t="s">
        <v>294</v>
      </c>
      <c r="B130" s="13"/>
      <c r="C130" s="13"/>
      <c r="D130" s="12"/>
      <c r="E130" s="14"/>
      <c r="F130" s="15"/>
      <c r="G130" s="16">
        <v>3</v>
      </c>
      <c r="H130" s="16"/>
      <c r="I130" s="16"/>
      <c r="J130" s="16"/>
    </row>
    <row r="131" spans="1:10" ht="21" customHeight="1" x14ac:dyDescent="0.2">
      <c r="A131" s="17" t="s">
        <v>295</v>
      </c>
      <c r="B131" s="13"/>
      <c r="C131" s="13"/>
      <c r="D131" s="12"/>
      <c r="E131" s="14"/>
      <c r="F131" s="15"/>
      <c r="G131" s="16">
        <v>1</v>
      </c>
      <c r="H131" s="16"/>
      <c r="I131" s="16"/>
      <c r="J131" s="16"/>
    </row>
    <row r="132" spans="1:10" ht="21" customHeight="1" x14ac:dyDescent="0.2">
      <c r="A132" s="17" t="s">
        <v>296</v>
      </c>
      <c r="B132" s="13"/>
      <c r="C132" s="13"/>
      <c r="D132" s="12"/>
      <c r="E132" s="14"/>
      <c r="F132" s="15"/>
      <c r="G132" s="16">
        <v>1</v>
      </c>
      <c r="H132" s="16"/>
      <c r="I132" s="16"/>
      <c r="J132" s="16"/>
    </row>
    <row r="133" spans="1:10" ht="21" customHeight="1" x14ac:dyDescent="0.2">
      <c r="A133" s="7" t="s">
        <v>59</v>
      </c>
      <c r="B133" s="8" t="s">
        <v>30</v>
      </c>
      <c r="C133" s="8" t="s">
        <v>32</v>
      </c>
      <c r="D133" s="7" t="s">
        <v>211</v>
      </c>
      <c r="E133" s="9" t="s">
        <v>135</v>
      </c>
      <c r="F133" s="10" t="s">
        <v>135</v>
      </c>
      <c r="G133" s="11">
        <v>10</v>
      </c>
      <c r="H133" s="11">
        <v>7</v>
      </c>
      <c r="I133" s="11">
        <v>1</v>
      </c>
      <c r="J133" s="11"/>
    </row>
    <row r="134" spans="1:10" ht="21" customHeight="1" x14ac:dyDescent="0.2">
      <c r="A134" s="17" t="s">
        <v>293</v>
      </c>
      <c r="B134" s="13"/>
      <c r="C134" s="13"/>
      <c r="D134" s="12"/>
      <c r="E134" s="14"/>
      <c r="F134" s="15"/>
      <c r="G134" s="16">
        <v>2</v>
      </c>
      <c r="H134" s="16">
        <v>7</v>
      </c>
      <c r="I134" s="16">
        <v>1</v>
      </c>
      <c r="J134" s="16"/>
    </row>
    <row r="135" spans="1:10" ht="21" customHeight="1" x14ac:dyDescent="0.2">
      <c r="A135" s="17" t="s">
        <v>294</v>
      </c>
      <c r="B135" s="13"/>
      <c r="C135" s="13"/>
      <c r="D135" s="12"/>
      <c r="E135" s="14"/>
      <c r="F135" s="15"/>
      <c r="G135" s="16">
        <v>4</v>
      </c>
      <c r="H135" s="16"/>
      <c r="I135" s="16"/>
      <c r="J135" s="16"/>
    </row>
    <row r="136" spans="1:10" ht="21" customHeight="1" x14ac:dyDescent="0.2">
      <c r="A136" s="17" t="s">
        <v>295</v>
      </c>
      <c r="B136" s="13"/>
      <c r="C136" s="13"/>
      <c r="D136" s="12"/>
      <c r="E136" s="14"/>
      <c r="F136" s="15"/>
      <c r="G136" s="16">
        <v>2</v>
      </c>
      <c r="H136" s="16"/>
      <c r="I136" s="16"/>
      <c r="J136" s="16"/>
    </row>
    <row r="137" spans="1:10" ht="21" customHeight="1" x14ac:dyDescent="0.2">
      <c r="A137" s="17" t="s">
        <v>296</v>
      </c>
      <c r="B137" s="13"/>
      <c r="C137" s="13"/>
      <c r="D137" s="12"/>
      <c r="E137" s="14"/>
      <c r="F137" s="15"/>
      <c r="G137" s="16">
        <v>1</v>
      </c>
      <c r="H137" s="16"/>
      <c r="I137" s="16"/>
      <c r="J137" s="16"/>
    </row>
    <row r="138" spans="1:10" ht="21" customHeight="1" x14ac:dyDescent="0.2">
      <c r="A138" s="7" t="s">
        <v>60</v>
      </c>
      <c r="B138" s="8" t="s">
        <v>30</v>
      </c>
      <c r="C138" s="8" t="s">
        <v>32</v>
      </c>
      <c r="D138" s="7" t="s">
        <v>212</v>
      </c>
      <c r="E138" s="9" t="s">
        <v>136</v>
      </c>
      <c r="F138" s="10" t="s">
        <v>136</v>
      </c>
      <c r="G138" s="11">
        <v>8</v>
      </c>
      <c r="H138" s="11">
        <v>7</v>
      </c>
      <c r="I138" s="11">
        <v>0</v>
      </c>
      <c r="J138" s="11"/>
    </row>
    <row r="139" spans="1:10" ht="21" customHeight="1" x14ac:dyDescent="0.2">
      <c r="A139" s="17" t="s">
        <v>293</v>
      </c>
      <c r="B139" s="13"/>
      <c r="C139" s="13"/>
      <c r="D139" s="12"/>
      <c r="E139" s="14"/>
      <c r="F139" s="15"/>
      <c r="G139" s="16">
        <v>2</v>
      </c>
      <c r="H139" s="16">
        <v>7</v>
      </c>
      <c r="I139" s="16">
        <v>0</v>
      </c>
      <c r="J139" s="16"/>
    </row>
    <row r="140" spans="1:10" ht="21" customHeight="1" x14ac:dyDescent="0.2">
      <c r="A140" s="17" t="s">
        <v>294</v>
      </c>
      <c r="B140" s="13"/>
      <c r="C140" s="13"/>
      <c r="D140" s="12"/>
      <c r="E140" s="14"/>
      <c r="F140" s="15"/>
      <c r="G140" s="16">
        <v>3</v>
      </c>
      <c r="H140" s="16"/>
      <c r="I140" s="16"/>
      <c r="J140" s="16"/>
    </row>
    <row r="141" spans="1:10" ht="21" customHeight="1" x14ac:dyDescent="0.2">
      <c r="A141" s="17" t="s">
        <v>295</v>
      </c>
      <c r="B141" s="13"/>
      <c r="C141" s="13"/>
      <c r="D141" s="12"/>
      <c r="E141" s="14"/>
      <c r="F141" s="15"/>
      <c r="G141" s="16">
        <v>1</v>
      </c>
      <c r="H141" s="16"/>
      <c r="I141" s="16"/>
      <c r="J141" s="16"/>
    </row>
    <row r="142" spans="1:10" ht="21" customHeight="1" x14ac:dyDescent="0.2">
      <c r="A142" s="17" t="s">
        <v>296</v>
      </c>
      <c r="B142" s="13"/>
      <c r="C142" s="13"/>
      <c r="D142" s="12"/>
      <c r="E142" s="14"/>
      <c r="F142" s="15"/>
      <c r="G142" s="16">
        <v>1</v>
      </c>
      <c r="H142" s="16"/>
      <c r="I142" s="16"/>
      <c r="J142" s="16"/>
    </row>
    <row r="143" spans="1:10" ht="21" customHeight="1" x14ac:dyDescent="0.2">
      <c r="A143" s="7" t="s">
        <v>61</v>
      </c>
      <c r="B143" s="8" t="s">
        <v>30</v>
      </c>
      <c r="C143" s="8" t="s">
        <v>32</v>
      </c>
      <c r="D143" s="7" t="s">
        <v>213</v>
      </c>
      <c r="E143" s="9" t="s">
        <v>137</v>
      </c>
      <c r="F143" s="10" t="s">
        <v>137</v>
      </c>
      <c r="G143" s="11">
        <v>8</v>
      </c>
      <c r="H143" s="11">
        <v>7</v>
      </c>
      <c r="I143" s="11">
        <v>0</v>
      </c>
      <c r="J143" s="11"/>
    </row>
    <row r="144" spans="1:10" ht="21" customHeight="1" x14ac:dyDescent="0.2">
      <c r="A144" s="17" t="s">
        <v>293</v>
      </c>
      <c r="B144" s="13"/>
      <c r="C144" s="13"/>
      <c r="D144" s="12"/>
      <c r="E144" s="14"/>
      <c r="F144" s="15"/>
      <c r="G144" s="16">
        <v>2</v>
      </c>
      <c r="H144" s="16">
        <v>7</v>
      </c>
      <c r="I144" s="16">
        <v>0</v>
      </c>
      <c r="J144" s="16"/>
    </row>
    <row r="145" spans="1:10" ht="21" customHeight="1" x14ac:dyDescent="0.2">
      <c r="A145" s="17" t="s">
        <v>294</v>
      </c>
      <c r="B145" s="13"/>
      <c r="C145" s="13"/>
      <c r="D145" s="12"/>
      <c r="E145" s="14"/>
      <c r="F145" s="15"/>
      <c r="G145" s="16">
        <v>3</v>
      </c>
      <c r="H145" s="16"/>
      <c r="I145" s="16"/>
      <c r="J145" s="16"/>
    </row>
    <row r="146" spans="1:10" ht="21" customHeight="1" x14ac:dyDescent="0.2">
      <c r="A146" s="17" t="s">
        <v>295</v>
      </c>
      <c r="B146" s="13"/>
      <c r="C146" s="13"/>
      <c r="D146" s="12"/>
      <c r="E146" s="14"/>
      <c r="F146" s="15"/>
      <c r="G146" s="16">
        <v>1</v>
      </c>
      <c r="H146" s="16"/>
      <c r="I146" s="16"/>
      <c r="J146" s="16"/>
    </row>
    <row r="147" spans="1:10" ht="21" customHeight="1" x14ac:dyDescent="0.2">
      <c r="A147" s="17" t="s">
        <v>296</v>
      </c>
      <c r="B147" s="13"/>
      <c r="C147" s="13"/>
      <c r="D147" s="12"/>
      <c r="E147" s="14"/>
      <c r="F147" s="15"/>
      <c r="G147" s="16">
        <v>1</v>
      </c>
      <c r="H147" s="16"/>
      <c r="I147" s="16"/>
      <c r="J147" s="16"/>
    </row>
    <row r="148" spans="1:10" ht="21" customHeight="1" x14ac:dyDescent="0.2">
      <c r="A148" s="7" t="s">
        <v>62</v>
      </c>
      <c r="B148" s="8" t="s">
        <v>30</v>
      </c>
      <c r="C148" s="8" t="s">
        <v>32</v>
      </c>
      <c r="D148" s="7" t="s">
        <v>214</v>
      </c>
      <c r="E148" s="9" t="s">
        <v>138</v>
      </c>
      <c r="F148" s="10" t="s">
        <v>138</v>
      </c>
      <c r="G148" s="11">
        <v>8</v>
      </c>
      <c r="H148" s="11">
        <v>7</v>
      </c>
      <c r="I148" s="11">
        <v>0</v>
      </c>
      <c r="J148" s="11"/>
    </row>
    <row r="149" spans="1:10" ht="21" customHeight="1" x14ac:dyDescent="0.2">
      <c r="A149" s="17" t="s">
        <v>293</v>
      </c>
      <c r="B149" s="13"/>
      <c r="C149" s="13"/>
      <c r="D149" s="12"/>
      <c r="E149" s="14"/>
      <c r="F149" s="15"/>
      <c r="G149" s="16">
        <v>2</v>
      </c>
      <c r="H149" s="16">
        <v>7</v>
      </c>
      <c r="I149" s="16">
        <v>0</v>
      </c>
      <c r="J149" s="16"/>
    </row>
    <row r="150" spans="1:10" ht="21" customHeight="1" x14ac:dyDescent="0.2">
      <c r="A150" s="17" t="s">
        <v>294</v>
      </c>
      <c r="B150" s="13"/>
      <c r="C150" s="13"/>
      <c r="D150" s="12"/>
      <c r="E150" s="14"/>
      <c r="F150" s="15"/>
      <c r="G150" s="16">
        <v>3</v>
      </c>
      <c r="H150" s="16"/>
      <c r="I150" s="16"/>
      <c r="J150" s="16"/>
    </row>
    <row r="151" spans="1:10" ht="21" customHeight="1" x14ac:dyDescent="0.2">
      <c r="A151" s="17" t="s">
        <v>295</v>
      </c>
      <c r="B151" s="13"/>
      <c r="C151" s="13"/>
      <c r="D151" s="12"/>
      <c r="E151" s="14"/>
      <c r="F151" s="15"/>
      <c r="G151" s="16">
        <v>1</v>
      </c>
      <c r="H151" s="16"/>
      <c r="I151" s="16"/>
      <c r="J151" s="16"/>
    </row>
    <row r="152" spans="1:10" ht="21" customHeight="1" x14ac:dyDescent="0.2">
      <c r="A152" s="17" t="s">
        <v>296</v>
      </c>
      <c r="B152" s="13"/>
      <c r="C152" s="13"/>
      <c r="D152" s="12"/>
      <c r="E152" s="14"/>
      <c r="F152" s="15"/>
      <c r="G152" s="16">
        <v>1</v>
      </c>
      <c r="H152" s="16"/>
      <c r="I152" s="16"/>
      <c r="J152" s="16"/>
    </row>
    <row r="153" spans="1:10" ht="21" customHeight="1" x14ac:dyDescent="0.2">
      <c r="A153" s="7" t="s">
        <v>63</v>
      </c>
      <c r="B153" s="8" t="s">
        <v>30</v>
      </c>
      <c r="C153" s="8" t="s">
        <v>32</v>
      </c>
      <c r="D153" s="7" t="s">
        <v>215</v>
      </c>
      <c r="E153" s="9" t="s">
        <v>139</v>
      </c>
      <c r="F153" s="10" t="s">
        <v>139</v>
      </c>
      <c r="G153" s="11">
        <v>10</v>
      </c>
      <c r="H153" s="11">
        <v>6</v>
      </c>
      <c r="I153" s="11">
        <v>1</v>
      </c>
      <c r="J153" s="11"/>
    </row>
    <row r="154" spans="1:10" ht="21" customHeight="1" x14ac:dyDescent="0.2">
      <c r="A154" s="17" t="s">
        <v>293</v>
      </c>
      <c r="B154" s="13"/>
      <c r="C154" s="13"/>
      <c r="D154" s="12"/>
      <c r="E154" s="14"/>
      <c r="F154" s="15"/>
      <c r="G154" s="16">
        <v>2</v>
      </c>
      <c r="H154" s="16">
        <v>6</v>
      </c>
      <c r="I154" s="16">
        <v>1</v>
      </c>
      <c r="J154" s="16"/>
    </row>
    <row r="155" spans="1:10" ht="21" customHeight="1" x14ac:dyDescent="0.2">
      <c r="A155" s="17" t="s">
        <v>294</v>
      </c>
      <c r="B155" s="13"/>
      <c r="C155" s="13"/>
      <c r="D155" s="12"/>
      <c r="E155" s="14"/>
      <c r="F155" s="15"/>
      <c r="G155" s="16">
        <v>3</v>
      </c>
      <c r="H155" s="16"/>
      <c r="I155" s="16"/>
      <c r="J155" s="16"/>
    </row>
    <row r="156" spans="1:10" ht="21" customHeight="1" x14ac:dyDescent="0.2">
      <c r="A156" s="17" t="s">
        <v>295</v>
      </c>
      <c r="B156" s="13"/>
      <c r="C156" s="13"/>
      <c r="D156" s="12"/>
      <c r="E156" s="14"/>
      <c r="F156" s="15"/>
      <c r="G156" s="16">
        <v>2</v>
      </c>
      <c r="H156" s="16"/>
      <c r="I156" s="16"/>
      <c r="J156" s="16"/>
    </row>
    <row r="157" spans="1:10" ht="21" customHeight="1" x14ac:dyDescent="0.2">
      <c r="A157" s="17" t="s">
        <v>296</v>
      </c>
      <c r="B157" s="13"/>
      <c r="C157" s="13"/>
      <c r="D157" s="12"/>
      <c r="E157" s="14"/>
      <c r="F157" s="15"/>
      <c r="G157" s="16">
        <v>2</v>
      </c>
      <c r="H157" s="16"/>
      <c r="I157" s="16"/>
      <c r="J157" s="16"/>
    </row>
    <row r="158" spans="1:10" ht="42" customHeight="1" x14ac:dyDescent="0.2">
      <c r="A158" s="7" t="s">
        <v>64</v>
      </c>
      <c r="B158" s="8" t="s">
        <v>30</v>
      </c>
      <c r="C158" s="8" t="s">
        <v>32</v>
      </c>
      <c r="D158" s="7" t="s">
        <v>140</v>
      </c>
      <c r="E158" s="9" t="s">
        <v>140</v>
      </c>
      <c r="F158" s="10" t="s">
        <v>140</v>
      </c>
      <c r="G158" s="11">
        <v>10</v>
      </c>
      <c r="H158" s="11">
        <v>6</v>
      </c>
      <c r="I158" s="11">
        <v>0</v>
      </c>
      <c r="J158" s="11"/>
    </row>
    <row r="159" spans="1:10" ht="21" customHeight="1" x14ac:dyDescent="0.2">
      <c r="A159" s="17" t="s">
        <v>293</v>
      </c>
      <c r="B159" s="13"/>
      <c r="C159" s="13"/>
      <c r="D159" s="12"/>
      <c r="E159" s="14"/>
      <c r="F159" s="15"/>
      <c r="G159" s="16">
        <v>2</v>
      </c>
      <c r="H159" s="16">
        <v>6</v>
      </c>
      <c r="I159" s="16">
        <v>0</v>
      </c>
      <c r="J159" s="16"/>
    </row>
    <row r="160" spans="1:10" ht="21" customHeight="1" x14ac:dyDescent="0.2">
      <c r="A160" s="17" t="s">
        <v>294</v>
      </c>
      <c r="B160" s="13"/>
      <c r="C160" s="13"/>
      <c r="D160" s="12"/>
      <c r="E160" s="14"/>
      <c r="F160" s="15"/>
      <c r="G160" s="16">
        <v>5</v>
      </c>
      <c r="H160" s="16"/>
      <c r="I160" s="16"/>
      <c r="J160" s="16"/>
    </row>
    <row r="161" spans="1:10" ht="21" customHeight="1" x14ac:dyDescent="0.2">
      <c r="A161" s="17" t="s">
        <v>295</v>
      </c>
      <c r="B161" s="13"/>
      <c r="C161" s="13"/>
      <c r="D161" s="12"/>
      <c r="E161" s="14"/>
      <c r="F161" s="15"/>
      <c r="G161" s="16">
        <v>1</v>
      </c>
      <c r="H161" s="16"/>
      <c r="I161" s="16"/>
      <c r="J161" s="16"/>
    </row>
    <row r="162" spans="1:10" ht="21" customHeight="1" x14ac:dyDescent="0.2">
      <c r="A162" s="17" t="s">
        <v>296</v>
      </c>
      <c r="B162" s="13"/>
      <c r="C162" s="13"/>
      <c r="D162" s="12"/>
      <c r="E162" s="14"/>
      <c r="F162" s="15"/>
      <c r="G162" s="16">
        <v>1</v>
      </c>
      <c r="H162" s="16"/>
      <c r="I162" s="16"/>
      <c r="J162" s="16"/>
    </row>
    <row r="163" spans="1:10" ht="21" customHeight="1" x14ac:dyDescent="0.2">
      <c r="A163" s="7" t="s">
        <v>65</v>
      </c>
      <c r="B163" s="8" t="s">
        <v>30</v>
      </c>
      <c r="C163" s="8" t="s">
        <v>32</v>
      </c>
      <c r="D163" s="7" t="s">
        <v>216</v>
      </c>
      <c r="E163" s="9" t="s">
        <v>141</v>
      </c>
      <c r="F163" s="10" t="s">
        <v>141</v>
      </c>
      <c r="G163" s="11">
        <v>9</v>
      </c>
      <c r="H163" s="11">
        <v>7</v>
      </c>
      <c r="I163" s="11">
        <v>1</v>
      </c>
      <c r="J163" s="11"/>
    </row>
    <row r="164" spans="1:10" ht="21" customHeight="1" x14ac:dyDescent="0.2">
      <c r="A164" s="17" t="s">
        <v>293</v>
      </c>
      <c r="B164" s="13"/>
      <c r="C164" s="13"/>
      <c r="D164" s="12"/>
      <c r="E164" s="14"/>
      <c r="F164" s="15"/>
      <c r="G164" s="16">
        <v>3</v>
      </c>
      <c r="H164" s="16">
        <v>7</v>
      </c>
      <c r="I164" s="16">
        <v>1</v>
      </c>
      <c r="J164" s="16"/>
    </row>
    <row r="165" spans="1:10" ht="21" customHeight="1" x14ac:dyDescent="0.2">
      <c r="A165" s="17" t="s">
        <v>294</v>
      </c>
      <c r="B165" s="13"/>
      <c r="C165" s="13"/>
      <c r="D165" s="12"/>
      <c r="E165" s="14"/>
      <c r="F165" s="15"/>
      <c r="G165" s="16">
        <v>3</v>
      </c>
      <c r="H165" s="16"/>
      <c r="I165" s="16"/>
      <c r="J165" s="16"/>
    </row>
    <row r="166" spans="1:10" ht="21" customHeight="1" x14ac:dyDescent="0.2">
      <c r="A166" s="17" t="s">
        <v>295</v>
      </c>
      <c r="B166" s="13"/>
      <c r="C166" s="13"/>
      <c r="D166" s="12"/>
      <c r="E166" s="14"/>
      <c r="F166" s="15"/>
      <c r="G166" s="16">
        <v>1</v>
      </c>
      <c r="H166" s="16"/>
      <c r="I166" s="16"/>
      <c r="J166" s="16"/>
    </row>
    <row r="167" spans="1:10" ht="21" customHeight="1" x14ac:dyDescent="0.2">
      <c r="A167" s="17" t="s">
        <v>296</v>
      </c>
      <c r="B167" s="13"/>
      <c r="C167" s="13"/>
      <c r="D167" s="12"/>
      <c r="E167" s="14"/>
      <c r="F167" s="15"/>
      <c r="G167" s="16">
        <v>1</v>
      </c>
      <c r="H167" s="16"/>
      <c r="I167" s="16"/>
      <c r="J167" s="16"/>
    </row>
    <row r="168" spans="1:10" ht="21" customHeight="1" x14ac:dyDescent="0.2">
      <c r="A168" s="7" t="s">
        <v>66</v>
      </c>
      <c r="B168" s="8" t="s">
        <v>30</v>
      </c>
      <c r="C168" s="8" t="s">
        <v>32</v>
      </c>
      <c r="D168" s="7" t="s">
        <v>217</v>
      </c>
      <c r="E168" s="9" t="s">
        <v>142</v>
      </c>
      <c r="F168" s="10" t="s">
        <v>142</v>
      </c>
      <c r="G168" s="11">
        <v>9</v>
      </c>
      <c r="H168" s="11">
        <v>5</v>
      </c>
      <c r="I168" s="11">
        <v>0</v>
      </c>
      <c r="J168" s="11"/>
    </row>
    <row r="169" spans="1:10" ht="21" customHeight="1" x14ac:dyDescent="0.2">
      <c r="A169" s="17" t="s">
        <v>293</v>
      </c>
      <c r="B169" s="13"/>
      <c r="C169" s="13"/>
      <c r="D169" s="12"/>
      <c r="E169" s="14"/>
      <c r="F169" s="15"/>
      <c r="G169" s="16">
        <v>2</v>
      </c>
      <c r="H169" s="16">
        <v>5</v>
      </c>
      <c r="I169" s="16">
        <v>0</v>
      </c>
      <c r="J169" s="16"/>
    </row>
    <row r="170" spans="1:10" ht="21" customHeight="1" x14ac:dyDescent="0.2">
      <c r="A170" s="17" t="s">
        <v>294</v>
      </c>
      <c r="B170" s="13"/>
      <c r="C170" s="13"/>
      <c r="D170" s="12"/>
      <c r="E170" s="14"/>
      <c r="F170" s="15"/>
      <c r="G170" s="16">
        <v>4</v>
      </c>
      <c r="H170" s="16"/>
      <c r="I170" s="16"/>
      <c r="J170" s="16"/>
    </row>
    <row r="171" spans="1:10" ht="21" customHeight="1" x14ac:dyDescent="0.2">
      <c r="A171" s="17" t="s">
        <v>295</v>
      </c>
      <c r="B171" s="13"/>
      <c r="C171" s="13"/>
      <c r="D171" s="12"/>
      <c r="E171" s="14"/>
      <c r="F171" s="15"/>
      <c r="G171" s="16">
        <v>1</v>
      </c>
      <c r="H171" s="16"/>
      <c r="I171" s="16"/>
      <c r="J171" s="16"/>
    </row>
    <row r="172" spans="1:10" ht="21" customHeight="1" x14ac:dyDescent="0.2">
      <c r="A172" s="17" t="s">
        <v>296</v>
      </c>
      <c r="B172" s="13"/>
      <c r="C172" s="13"/>
      <c r="D172" s="12"/>
      <c r="E172" s="14"/>
      <c r="F172" s="15"/>
      <c r="G172" s="16">
        <v>1</v>
      </c>
      <c r="H172" s="16"/>
      <c r="I172" s="16"/>
      <c r="J172" s="16"/>
    </row>
    <row r="173" spans="1:10" ht="21" customHeight="1" x14ac:dyDescent="0.2">
      <c r="A173" s="7" t="s">
        <v>67</v>
      </c>
      <c r="B173" s="8" t="s">
        <v>30</v>
      </c>
      <c r="C173" s="8" t="s">
        <v>32</v>
      </c>
      <c r="D173" s="7" t="s">
        <v>218</v>
      </c>
      <c r="E173" s="9" t="s">
        <v>143</v>
      </c>
      <c r="F173" s="10" t="s">
        <v>143</v>
      </c>
      <c r="G173" s="11">
        <v>9</v>
      </c>
      <c r="H173" s="11">
        <v>6</v>
      </c>
      <c r="I173" s="11">
        <v>1</v>
      </c>
      <c r="J173" s="11"/>
    </row>
    <row r="174" spans="1:10" ht="21" customHeight="1" x14ac:dyDescent="0.2">
      <c r="A174" s="17" t="s">
        <v>293</v>
      </c>
      <c r="B174" s="13"/>
      <c r="C174" s="13"/>
      <c r="D174" s="12"/>
      <c r="E174" s="14"/>
      <c r="F174" s="15"/>
      <c r="G174" s="16">
        <v>2</v>
      </c>
      <c r="H174" s="16">
        <v>6</v>
      </c>
      <c r="I174" s="16">
        <v>1</v>
      </c>
      <c r="J174" s="16"/>
    </row>
    <row r="175" spans="1:10" ht="21" customHeight="1" x14ac:dyDescent="0.2">
      <c r="A175" s="17" t="s">
        <v>294</v>
      </c>
      <c r="B175" s="13"/>
      <c r="C175" s="13"/>
      <c r="D175" s="12"/>
      <c r="E175" s="14"/>
      <c r="F175" s="15"/>
      <c r="G175" s="16">
        <v>2</v>
      </c>
      <c r="H175" s="16"/>
      <c r="I175" s="16"/>
      <c r="J175" s="16"/>
    </row>
    <row r="176" spans="1:10" ht="21" customHeight="1" x14ac:dyDescent="0.2">
      <c r="A176" s="17" t="s">
        <v>295</v>
      </c>
      <c r="B176" s="13"/>
      <c r="C176" s="13"/>
      <c r="D176" s="12"/>
      <c r="E176" s="14"/>
      <c r="F176" s="15"/>
      <c r="G176" s="16">
        <v>2</v>
      </c>
      <c r="H176" s="16"/>
      <c r="I176" s="16"/>
      <c r="J176" s="16"/>
    </row>
    <row r="177" spans="1:10" ht="21" customHeight="1" x14ac:dyDescent="0.2">
      <c r="A177" s="17" t="s">
        <v>296</v>
      </c>
      <c r="B177" s="13"/>
      <c r="C177" s="13"/>
      <c r="D177" s="12"/>
      <c r="E177" s="14"/>
      <c r="F177" s="15"/>
      <c r="G177" s="16">
        <v>2</v>
      </c>
      <c r="H177" s="16"/>
      <c r="I177" s="16"/>
      <c r="J177" s="16"/>
    </row>
    <row r="178" spans="1:10" ht="21" customHeight="1" x14ac:dyDescent="0.2">
      <c r="A178" s="7" t="s">
        <v>68</v>
      </c>
      <c r="B178" s="8" t="s">
        <v>30</v>
      </c>
      <c r="C178" s="8" t="s">
        <v>32</v>
      </c>
      <c r="D178" s="7" t="s">
        <v>219</v>
      </c>
      <c r="E178" s="9" t="s">
        <v>144</v>
      </c>
      <c r="F178" s="10" t="s">
        <v>144</v>
      </c>
      <c r="G178" s="11">
        <v>8</v>
      </c>
      <c r="H178" s="11">
        <v>7</v>
      </c>
      <c r="I178" s="11">
        <v>2</v>
      </c>
      <c r="J178" s="11"/>
    </row>
    <row r="179" spans="1:10" ht="21" customHeight="1" x14ac:dyDescent="0.2">
      <c r="A179" s="17" t="s">
        <v>293</v>
      </c>
      <c r="B179" s="13"/>
      <c r="C179" s="13"/>
      <c r="D179" s="12"/>
      <c r="E179" s="14"/>
      <c r="F179" s="15"/>
      <c r="G179" s="16">
        <v>1</v>
      </c>
      <c r="H179" s="16">
        <v>7</v>
      </c>
      <c r="I179" s="16">
        <v>2</v>
      </c>
      <c r="J179" s="16"/>
    </row>
    <row r="180" spans="1:10" ht="21" customHeight="1" x14ac:dyDescent="0.2">
      <c r="A180" s="17" t="s">
        <v>294</v>
      </c>
      <c r="B180" s="13"/>
      <c r="C180" s="13"/>
      <c r="D180" s="12"/>
      <c r="E180" s="14"/>
      <c r="F180" s="15"/>
      <c r="G180" s="16">
        <v>4</v>
      </c>
      <c r="H180" s="16"/>
      <c r="I180" s="16"/>
      <c r="J180" s="16"/>
    </row>
    <row r="181" spans="1:10" ht="21" customHeight="1" x14ac:dyDescent="0.2">
      <c r="A181" s="17" t="s">
        <v>295</v>
      </c>
      <c r="B181" s="13"/>
      <c r="C181" s="13"/>
      <c r="D181" s="12"/>
      <c r="E181" s="14"/>
      <c r="F181" s="15"/>
      <c r="G181" s="16">
        <v>1</v>
      </c>
      <c r="H181" s="16"/>
      <c r="I181" s="16"/>
      <c r="J181" s="16"/>
    </row>
    <row r="182" spans="1:10" ht="21" customHeight="1" x14ac:dyDescent="0.2">
      <c r="A182" s="17" t="s">
        <v>296</v>
      </c>
      <c r="B182" s="13"/>
      <c r="C182" s="13"/>
      <c r="D182" s="12"/>
      <c r="E182" s="14"/>
      <c r="F182" s="15"/>
      <c r="G182" s="16">
        <v>1</v>
      </c>
      <c r="H182" s="16"/>
      <c r="I182" s="16"/>
      <c r="J182" s="16"/>
    </row>
    <row r="183" spans="1:10" ht="21" customHeight="1" x14ac:dyDescent="0.2">
      <c r="A183" s="7" t="s">
        <v>69</v>
      </c>
      <c r="B183" s="8" t="s">
        <v>30</v>
      </c>
      <c r="C183" s="8" t="s">
        <v>32</v>
      </c>
      <c r="D183" s="7" t="s">
        <v>220</v>
      </c>
      <c r="E183" s="9" t="s">
        <v>145</v>
      </c>
      <c r="F183" s="10" t="s">
        <v>145</v>
      </c>
      <c r="G183" s="11">
        <v>11</v>
      </c>
      <c r="H183" s="11">
        <v>5</v>
      </c>
      <c r="I183" s="11">
        <v>0</v>
      </c>
      <c r="J183" s="11"/>
    </row>
    <row r="184" spans="1:10" ht="21" customHeight="1" x14ac:dyDescent="0.2">
      <c r="A184" s="17" t="s">
        <v>293</v>
      </c>
      <c r="B184" s="13"/>
      <c r="C184" s="13"/>
      <c r="D184" s="12"/>
      <c r="E184" s="14"/>
      <c r="F184" s="15"/>
      <c r="G184" s="16">
        <v>3</v>
      </c>
      <c r="H184" s="16">
        <v>5</v>
      </c>
      <c r="I184" s="16">
        <v>0</v>
      </c>
      <c r="J184" s="16"/>
    </row>
    <row r="185" spans="1:10" ht="21" customHeight="1" x14ac:dyDescent="0.2">
      <c r="A185" s="17" t="s">
        <v>294</v>
      </c>
      <c r="B185" s="13"/>
      <c r="C185" s="13"/>
      <c r="D185" s="12"/>
      <c r="E185" s="14"/>
      <c r="F185" s="15"/>
      <c r="G185" s="16">
        <v>5</v>
      </c>
      <c r="H185" s="16"/>
      <c r="I185" s="16"/>
      <c r="J185" s="16"/>
    </row>
    <row r="186" spans="1:10" ht="21" customHeight="1" x14ac:dyDescent="0.2">
      <c r="A186" s="17" t="s">
        <v>295</v>
      </c>
      <c r="B186" s="13"/>
      <c r="C186" s="13"/>
      <c r="D186" s="12"/>
      <c r="E186" s="14"/>
      <c r="F186" s="15"/>
      <c r="G186" s="16">
        <v>1</v>
      </c>
      <c r="H186" s="16"/>
      <c r="I186" s="16"/>
      <c r="J186" s="16"/>
    </row>
    <row r="187" spans="1:10" ht="21" customHeight="1" x14ac:dyDescent="0.2">
      <c r="A187" s="17" t="s">
        <v>296</v>
      </c>
      <c r="B187" s="13"/>
      <c r="C187" s="13"/>
      <c r="D187" s="12"/>
      <c r="E187" s="14"/>
      <c r="F187" s="15"/>
      <c r="G187" s="16">
        <v>1</v>
      </c>
      <c r="H187" s="16"/>
      <c r="I187" s="16"/>
      <c r="J187" s="16"/>
    </row>
    <row r="188" spans="1:10" ht="21" customHeight="1" x14ac:dyDescent="0.2">
      <c r="A188" s="7" t="s">
        <v>70</v>
      </c>
      <c r="B188" s="8" t="s">
        <v>30</v>
      </c>
      <c r="C188" s="8" t="s">
        <v>32</v>
      </c>
      <c r="D188" s="7" t="s">
        <v>221</v>
      </c>
      <c r="E188" s="9" t="s">
        <v>146</v>
      </c>
      <c r="F188" s="10" t="s">
        <v>146</v>
      </c>
      <c r="G188" s="11">
        <v>9</v>
      </c>
      <c r="H188" s="11">
        <v>5</v>
      </c>
      <c r="I188" s="11">
        <v>0</v>
      </c>
      <c r="J188" s="11"/>
    </row>
    <row r="189" spans="1:10" ht="21" customHeight="1" x14ac:dyDescent="0.2">
      <c r="A189" s="17" t="s">
        <v>293</v>
      </c>
      <c r="B189" s="13"/>
      <c r="C189" s="13"/>
      <c r="D189" s="12"/>
      <c r="E189" s="14"/>
      <c r="F189" s="15"/>
      <c r="G189" s="16">
        <v>2</v>
      </c>
      <c r="H189" s="16">
        <v>5</v>
      </c>
      <c r="I189" s="16">
        <v>0</v>
      </c>
      <c r="J189" s="16"/>
    </row>
    <row r="190" spans="1:10" ht="21" customHeight="1" x14ac:dyDescent="0.2">
      <c r="A190" s="17" t="s">
        <v>294</v>
      </c>
      <c r="B190" s="13"/>
      <c r="C190" s="13"/>
      <c r="D190" s="12"/>
      <c r="E190" s="14"/>
      <c r="F190" s="15"/>
      <c r="G190" s="16">
        <v>4</v>
      </c>
      <c r="H190" s="16"/>
      <c r="I190" s="16"/>
      <c r="J190" s="16"/>
    </row>
    <row r="191" spans="1:10" ht="21" customHeight="1" x14ac:dyDescent="0.2">
      <c r="A191" s="17" t="s">
        <v>295</v>
      </c>
      <c r="B191" s="13"/>
      <c r="C191" s="13"/>
      <c r="D191" s="12"/>
      <c r="E191" s="14"/>
      <c r="F191" s="15"/>
      <c r="G191" s="16">
        <v>1</v>
      </c>
      <c r="H191" s="16"/>
      <c r="I191" s="16"/>
      <c r="J191" s="16"/>
    </row>
    <row r="192" spans="1:10" ht="21" customHeight="1" x14ac:dyDescent="0.2">
      <c r="A192" s="17" t="s">
        <v>296</v>
      </c>
      <c r="B192" s="13"/>
      <c r="C192" s="13"/>
      <c r="D192" s="12"/>
      <c r="E192" s="14"/>
      <c r="F192" s="15"/>
      <c r="G192" s="16">
        <v>1</v>
      </c>
      <c r="H192" s="16"/>
      <c r="I192" s="16"/>
      <c r="J192" s="16"/>
    </row>
    <row r="193" spans="1:10" ht="21" customHeight="1" x14ac:dyDescent="0.2">
      <c r="A193" s="7" t="s">
        <v>71</v>
      </c>
      <c r="B193" s="8" t="s">
        <v>30</v>
      </c>
      <c r="C193" s="8" t="s">
        <v>32</v>
      </c>
      <c r="D193" s="7" t="s">
        <v>222</v>
      </c>
      <c r="E193" s="9" t="s">
        <v>147</v>
      </c>
      <c r="F193" s="10" t="s">
        <v>147</v>
      </c>
      <c r="G193" s="11">
        <v>9</v>
      </c>
      <c r="H193" s="11">
        <v>6</v>
      </c>
      <c r="I193" s="11">
        <v>1</v>
      </c>
      <c r="J193" s="11"/>
    </row>
    <row r="194" spans="1:10" ht="21" customHeight="1" x14ac:dyDescent="0.2">
      <c r="A194" s="17" t="s">
        <v>293</v>
      </c>
      <c r="B194" s="13"/>
      <c r="C194" s="13"/>
      <c r="D194" s="12"/>
      <c r="E194" s="14"/>
      <c r="F194" s="15"/>
      <c r="G194" s="16">
        <v>2</v>
      </c>
      <c r="H194" s="16">
        <v>6</v>
      </c>
      <c r="I194" s="16">
        <v>1</v>
      </c>
      <c r="J194" s="16"/>
    </row>
    <row r="195" spans="1:10" ht="21" customHeight="1" x14ac:dyDescent="0.2">
      <c r="A195" s="17" t="s">
        <v>294</v>
      </c>
      <c r="B195" s="13"/>
      <c r="C195" s="13"/>
      <c r="D195" s="12"/>
      <c r="E195" s="14"/>
      <c r="F195" s="15"/>
      <c r="G195" s="16">
        <v>2</v>
      </c>
      <c r="H195" s="16"/>
      <c r="I195" s="16"/>
      <c r="J195" s="16"/>
    </row>
    <row r="196" spans="1:10" ht="21" customHeight="1" x14ac:dyDescent="0.2">
      <c r="A196" s="17" t="s">
        <v>295</v>
      </c>
      <c r="B196" s="13"/>
      <c r="C196" s="13"/>
      <c r="D196" s="12"/>
      <c r="E196" s="14"/>
      <c r="F196" s="15"/>
      <c r="G196" s="16">
        <v>2</v>
      </c>
      <c r="H196" s="16"/>
      <c r="I196" s="16"/>
      <c r="J196" s="16"/>
    </row>
    <row r="197" spans="1:10" ht="21" customHeight="1" x14ac:dyDescent="0.2">
      <c r="A197" s="17" t="s">
        <v>296</v>
      </c>
      <c r="B197" s="13"/>
      <c r="C197" s="13"/>
      <c r="D197" s="12"/>
      <c r="E197" s="14"/>
      <c r="F197" s="15"/>
      <c r="G197" s="16">
        <v>2</v>
      </c>
      <c r="H197" s="16"/>
      <c r="I197" s="16"/>
      <c r="J197" s="16"/>
    </row>
    <row r="198" spans="1:10" ht="21" customHeight="1" x14ac:dyDescent="0.2">
      <c r="A198" s="7" t="s">
        <v>72</v>
      </c>
      <c r="B198" s="8" t="s">
        <v>30</v>
      </c>
      <c r="C198" s="8" t="s">
        <v>32</v>
      </c>
      <c r="D198" s="7" t="s">
        <v>223</v>
      </c>
      <c r="E198" s="9" t="s">
        <v>148</v>
      </c>
      <c r="F198" s="10" t="s">
        <v>148</v>
      </c>
      <c r="G198" s="11">
        <v>8</v>
      </c>
      <c r="H198" s="11">
        <v>7</v>
      </c>
      <c r="I198" s="11">
        <v>0</v>
      </c>
      <c r="J198" s="11"/>
    </row>
    <row r="199" spans="1:10" ht="21" customHeight="1" x14ac:dyDescent="0.2">
      <c r="A199" s="17" t="s">
        <v>293</v>
      </c>
      <c r="B199" s="13"/>
      <c r="C199" s="13"/>
      <c r="D199" s="12"/>
      <c r="E199" s="14"/>
      <c r="F199" s="15"/>
      <c r="G199" s="16">
        <v>2</v>
      </c>
      <c r="H199" s="16">
        <v>7</v>
      </c>
      <c r="I199" s="16">
        <v>0</v>
      </c>
      <c r="J199" s="16"/>
    </row>
    <row r="200" spans="1:10" ht="21" customHeight="1" x14ac:dyDescent="0.2">
      <c r="A200" s="17" t="s">
        <v>294</v>
      </c>
      <c r="B200" s="13"/>
      <c r="C200" s="13"/>
      <c r="D200" s="12"/>
      <c r="E200" s="14"/>
      <c r="F200" s="15"/>
      <c r="G200" s="16">
        <v>3</v>
      </c>
      <c r="H200" s="16"/>
      <c r="I200" s="16"/>
      <c r="J200" s="16"/>
    </row>
    <row r="201" spans="1:10" ht="21" customHeight="1" x14ac:dyDescent="0.2">
      <c r="A201" s="17" t="s">
        <v>295</v>
      </c>
      <c r="B201" s="13"/>
      <c r="C201" s="13"/>
      <c r="D201" s="12"/>
      <c r="E201" s="14"/>
      <c r="F201" s="15"/>
      <c r="G201" s="16">
        <v>1</v>
      </c>
      <c r="H201" s="16"/>
      <c r="I201" s="16"/>
      <c r="J201" s="16"/>
    </row>
    <row r="202" spans="1:10" ht="21" customHeight="1" x14ac:dyDescent="0.2">
      <c r="A202" s="17" t="s">
        <v>296</v>
      </c>
      <c r="B202" s="13"/>
      <c r="C202" s="13"/>
      <c r="D202" s="12"/>
      <c r="E202" s="14"/>
      <c r="F202" s="15"/>
      <c r="G202" s="16">
        <v>1</v>
      </c>
      <c r="H202" s="16"/>
      <c r="I202" s="16"/>
      <c r="J202" s="16"/>
    </row>
    <row r="203" spans="1:10" ht="21" customHeight="1" x14ac:dyDescent="0.2">
      <c r="A203" s="7" t="s">
        <v>73</v>
      </c>
      <c r="B203" s="8" t="s">
        <v>30</v>
      </c>
      <c r="C203" s="8" t="s">
        <v>32</v>
      </c>
      <c r="D203" s="7" t="s">
        <v>224</v>
      </c>
      <c r="E203" s="9" t="s">
        <v>149</v>
      </c>
      <c r="F203" s="10" t="s">
        <v>149</v>
      </c>
      <c r="G203" s="11">
        <v>9</v>
      </c>
      <c r="H203" s="11">
        <v>6</v>
      </c>
      <c r="I203" s="11">
        <v>1</v>
      </c>
      <c r="J203" s="11"/>
    </row>
    <row r="204" spans="1:10" ht="21" customHeight="1" x14ac:dyDescent="0.2">
      <c r="A204" s="17" t="s">
        <v>293</v>
      </c>
      <c r="B204" s="13"/>
      <c r="C204" s="13"/>
      <c r="D204" s="12"/>
      <c r="E204" s="14"/>
      <c r="F204" s="15"/>
      <c r="G204" s="16">
        <v>2</v>
      </c>
      <c r="H204" s="16">
        <v>6</v>
      </c>
      <c r="I204" s="16">
        <v>1</v>
      </c>
      <c r="J204" s="16"/>
    </row>
    <row r="205" spans="1:10" ht="21" customHeight="1" x14ac:dyDescent="0.2">
      <c r="A205" s="17" t="s">
        <v>294</v>
      </c>
      <c r="B205" s="13"/>
      <c r="C205" s="13"/>
      <c r="D205" s="12"/>
      <c r="E205" s="14"/>
      <c r="F205" s="15"/>
      <c r="G205" s="16">
        <v>4</v>
      </c>
      <c r="H205" s="16"/>
      <c r="I205" s="16"/>
      <c r="J205" s="16"/>
    </row>
    <row r="206" spans="1:10" ht="21" customHeight="1" x14ac:dyDescent="0.2">
      <c r="A206" s="17" t="s">
        <v>295</v>
      </c>
      <c r="B206" s="13"/>
      <c r="C206" s="13"/>
      <c r="D206" s="12"/>
      <c r="E206" s="14"/>
      <c r="F206" s="15"/>
      <c r="G206" s="16">
        <v>1</v>
      </c>
      <c r="H206" s="16"/>
      <c r="I206" s="16"/>
      <c r="J206" s="16"/>
    </row>
    <row r="207" spans="1:10" ht="21" customHeight="1" x14ac:dyDescent="0.2">
      <c r="A207" s="17" t="s">
        <v>296</v>
      </c>
      <c r="B207" s="13"/>
      <c r="C207" s="13"/>
      <c r="D207" s="12"/>
      <c r="E207" s="14"/>
      <c r="F207" s="15"/>
      <c r="G207" s="16">
        <v>1</v>
      </c>
      <c r="H207" s="16"/>
      <c r="I207" s="16"/>
      <c r="J207" s="16"/>
    </row>
    <row r="208" spans="1:10" ht="21" customHeight="1" x14ac:dyDescent="0.2">
      <c r="A208" s="7" t="s">
        <v>74</v>
      </c>
      <c r="B208" s="8" t="s">
        <v>30</v>
      </c>
      <c r="C208" s="8" t="s">
        <v>32</v>
      </c>
      <c r="D208" s="7" t="s">
        <v>225</v>
      </c>
      <c r="E208" s="9" t="s">
        <v>150</v>
      </c>
      <c r="F208" s="10" t="s">
        <v>150</v>
      </c>
      <c r="G208" s="11">
        <v>9</v>
      </c>
      <c r="H208" s="11">
        <v>5</v>
      </c>
      <c r="I208" s="11">
        <v>0</v>
      </c>
      <c r="J208" s="11"/>
    </row>
    <row r="209" spans="1:10" ht="21" customHeight="1" x14ac:dyDescent="0.2">
      <c r="A209" s="17" t="s">
        <v>293</v>
      </c>
      <c r="B209" s="13"/>
      <c r="C209" s="13"/>
      <c r="D209" s="12"/>
      <c r="E209" s="14"/>
      <c r="F209" s="15"/>
      <c r="G209" s="16">
        <v>2</v>
      </c>
      <c r="H209" s="16">
        <v>5</v>
      </c>
      <c r="I209" s="16">
        <v>0</v>
      </c>
      <c r="J209" s="16"/>
    </row>
    <row r="210" spans="1:10" ht="21" customHeight="1" x14ac:dyDescent="0.2">
      <c r="A210" s="17" t="s">
        <v>294</v>
      </c>
      <c r="B210" s="13"/>
      <c r="C210" s="13"/>
      <c r="D210" s="12"/>
      <c r="E210" s="14"/>
      <c r="F210" s="15"/>
      <c r="G210" s="16">
        <v>4</v>
      </c>
      <c r="H210" s="16"/>
      <c r="I210" s="16"/>
      <c r="J210" s="16"/>
    </row>
    <row r="211" spans="1:10" ht="21" customHeight="1" x14ac:dyDescent="0.2">
      <c r="A211" s="17" t="s">
        <v>295</v>
      </c>
      <c r="B211" s="13"/>
      <c r="C211" s="13"/>
      <c r="D211" s="12"/>
      <c r="E211" s="14"/>
      <c r="F211" s="15"/>
      <c r="G211" s="16">
        <v>1</v>
      </c>
      <c r="H211" s="16"/>
      <c r="I211" s="16"/>
      <c r="J211" s="16"/>
    </row>
    <row r="212" spans="1:10" ht="21" customHeight="1" x14ac:dyDescent="0.2">
      <c r="A212" s="17" t="s">
        <v>296</v>
      </c>
      <c r="B212" s="13"/>
      <c r="C212" s="13"/>
      <c r="D212" s="12"/>
      <c r="E212" s="14"/>
      <c r="F212" s="15"/>
      <c r="G212" s="16">
        <v>1</v>
      </c>
      <c r="H212" s="16"/>
      <c r="I212" s="16"/>
      <c r="J212" s="16"/>
    </row>
    <row r="213" spans="1:10" ht="21" customHeight="1" x14ac:dyDescent="0.2">
      <c r="A213" s="7" t="s">
        <v>75</v>
      </c>
      <c r="B213" s="8" t="s">
        <v>30</v>
      </c>
      <c r="C213" s="8" t="s">
        <v>32</v>
      </c>
      <c r="D213" s="7" t="s">
        <v>226</v>
      </c>
      <c r="E213" s="9" t="s">
        <v>151</v>
      </c>
      <c r="F213" s="10" t="s">
        <v>151</v>
      </c>
      <c r="G213" s="11">
        <v>9</v>
      </c>
      <c r="H213" s="11">
        <v>5</v>
      </c>
      <c r="I213" s="11">
        <v>1</v>
      </c>
      <c r="J213" s="11"/>
    </row>
    <row r="214" spans="1:10" ht="21" customHeight="1" x14ac:dyDescent="0.2">
      <c r="A214" s="17" t="s">
        <v>293</v>
      </c>
      <c r="B214" s="13"/>
      <c r="C214" s="13"/>
      <c r="D214" s="12"/>
      <c r="E214" s="14"/>
      <c r="F214" s="15"/>
      <c r="G214" s="16">
        <v>2</v>
      </c>
      <c r="H214" s="16">
        <v>5</v>
      </c>
      <c r="I214" s="16">
        <v>1</v>
      </c>
      <c r="J214" s="16"/>
    </row>
    <row r="215" spans="1:10" ht="21" customHeight="1" x14ac:dyDescent="0.2">
      <c r="A215" s="17" t="s">
        <v>294</v>
      </c>
      <c r="B215" s="13"/>
      <c r="C215" s="13"/>
      <c r="D215" s="12"/>
      <c r="E215" s="14"/>
      <c r="F215" s="15"/>
      <c r="G215" s="16">
        <v>4</v>
      </c>
      <c r="H215" s="16"/>
      <c r="I215" s="16"/>
      <c r="J215" s="16"/>
    </row>
    <row r="216" spans="1:10" ht="21" customHeight="1" x14ac:dyDescent="0.2">
      <c r="A216" s="17" t="s">
        <v>295</v>
      </c>
      <c r="B216" s="13"/>
      <c r="C216" s="13"/>
      <c r="D216" s="12"/>
      <c r="E216" s="14"/>
      <c r="F216" s="15"/>
      <c r="G216" s="16">
        <v>1</v>
      </c>
      <c r="H216" s="16"/>
      <c r="I216" s="16"/>
      <c r="J216" s="16"/>
    </row>
    <row r="217" spans="1:10" ht="21" customHeight="1" x14ac:dyDescent="0.2">
      <c r="A217" s="17" t="s">
        <v>296</v>
      </c>
      <c r="B217" s="13"/>
      <c r="C217" s="13"/>
      <c r="D217" s="12"/>
      <c r="E217" s="14"/>
      <c r="F217" s="15"/>
      <c r="G217" s="16">
        <v>1</v>
      </c>
      <c r="H217" s="16"/>
      <c r="I217" s="16"/>
      <c r="J217" s="16"/>
    </row>
    <row r="218" spans="1:10" ht="21" customHeight="1" x14ac:dyDescent="0.2">
      <c r="A218" s="7" t="s">
        <v>76</v>
      </c>
      <c r="B218" s="8" t="s">
        <v>30</v>
      </c>
      <c r="C218" s="8" t="s">
        <v>32</v>
      </c>
      <c r="D218" s="7" t="s">
        <v>227</v>
      </c>
      <c r="E218" s="9" t="s">
        <v>152</v>
      </c>
      <c r="F218" s="10" t="s">
        <v>152</v>
      </c>
      <c r="G218" s="11">
        <v>9</v>
      </c>
      <c r="H218" s="11">
        <v>6</v>
      </c>
      <c r="I218" s="11">
        <v>0</v>
      </c>
      <c r="J218" s="11"/>
    </row>
    <row r="219" spans="1:10" ht="21" customHeight="1" x14ac:dyDescent="0.2">
      <c r="A219" s="17" t="s">
        <v>293</v>
      </c>
      <c r="B219" s="13"/>
      <c r="C219" s="13"/>
      <c r="D219" s="12"/>
      <c r="E219" s="14"/>
      <c r="F219" s="15"/>
      <c r="G219" s="16">
        <v>1</v>
      </c>
      <c r="H219" s="16">
        <v>6</v>
      </c>
      <c r="I219" s="16">
        <v>0</v>
      </c>
      <c r="J219" s="16"/>
    </row>
    <row r="220" spans="1:10" ht="21" customHeight="1" x14ac:dyDescent="0.2">
      <c r="A220" s="17" t="s">
        <v>294</v>
      </c>
      <c r="B220" s="13"/>
      <c r="C220" s="13"/>
      <c r="D220" s="12"/>
      <c r="E220" s="14"/>
      <c r="F220" s="15"/>
      <c r="G220" s="16">
        <v>5</v>
      </c>
      <c r="H220" s="16"/>
      <c r="I220" s="16"/>
      <c r="J220" s="16"/>
    </row>
    <row r="221" spans="1:10" ht="21" customHeight="1" x14ac:dyDescent="0.2">
      <c r="A221" s="17" t="s">
        <v>295</v>
      </c>
      <c r="B221" s="13"/>
      <c r="C221" s="13"/>
      <c r="D221" s="12"/>
      <c r="E221" s="14"/>
      <c r="F221" s="15"/>
      <c r="G221" s="16">
        <v>1</v>
      </c>
      <c r="H221" s="16"/>
      <c r="I221" s="16"/>
      <c r="J221" s="16"/>
    </row>
    <row r="222" spans="1:10" ht="21" customHeight="1" x14ac:dyDescent="0.2">
      <c r="A222" s="17" t="s">
        <v>296</v>
      </c>
      <c r="B222" s="13"/>
      <c r="C222" s="13"/>
      <c r="D222" s="12"/>
      <c r="E222" s="14"/>
      <c r="F222" s="15"/>
      <c r="G222" s="16">
        <v>1</v>
      </c>
      <c r="H222" s="16"/>
      <c r="I222" s="16"/>
      <c r="J222" s="16"/>
    </row>
    <row r="223" spans="1:10" ht="21" customHeight="1" x14ac:dyDescent="0.2">
      <c r="A223" s="7" t="s">
        <v>77</v>
      </c>
      <c r="B223" s="8" t="s">
        <v>30</v>
      </c>
      <c r="C223" s="8" t="s">
        <v>32</v>
      </c>
      <c r="D223" s="7" t="s">
        <v>228</v>
      </c>
      <c r="E223" s="9" t="s">
        <v>153</v>
      </c>
      <c r="F223" s="10" t="s">
        <v>153</v>
      </c>
      <c r="G223" s="11">
        <v>9</v>
      </c>
      <c r="H223" s="11">
        <v>6</v>
      </c>
      <c r="I223" s="11">
        <v>0</v>
      </c>
      <c r="J223" s="11"/>
    </row>
    <row r="224" spans="1:10" ht="21" customHeight="1" x14ac:dyDescent="0.2">
      <c r="A224" s="17" t="s">
        <v>293</v>
      </c>
      <c r="B224" s="13"/>
      <c r="C224" s="13"/>
      <c r="D224" s="12"/>
      <c r="E224" s="14"/>
      <c r="F224" s="15"/>
      <c r="G224" s="16">
        <v>3</v>
      </c>
      <c r="H224" s="16">
        <v>6</v>
      </c>
      <c r="I224" s="16">
        <v>0</v>
      </c>
      <c r="J224" s="16"/>
    </row>
    <row r="225" spans="1:10" ht="21" customHeight="1" x14ac:dyDescent="0.2">
      <c r="A225" s="17" t="s">
        <v>294</v>
      </c>
      <c r="B225" s="13"/>
      <c r="C225" s="13"/>
      <c r="D225" s="12"/>
      <c r="E225" s="14"/>
      <c r="F225" s="15"/>
      <c r="G225" s="16">
        <v>3</v>
      </c>
      <c r="H225" s="16"/>
      <c r="I225" s="16"/>
      <c r="J225" s="16"/>
    </row>
    <row r="226" spans="1:10" ht="21" customHeight="1" x14ac:dyDescent="0.2">
      <c r="A226" s="17" t="s">
        <v>295</v>
      </c>
      <c r="B226" s="13"/>
      <c r="C226" s="13"/>
      <c r="D226" s="12"/>
      <c r="E226" s="14"/>
      <c r="F226" s="15"/>
      <c r="G226" s="16">
        <v>1</v>
      </c>
      <c r="H226" s="16"/>
      <c r="I226" s="16"/>
      <c r="J226" s="16"/>
    </row>
    <row r="227" spans="1:10" ht="21" customHeight="1" x14ac:dyDescent="0.2">
      <c r="A227" s="17" t="s">
        <v>296</v>
      </c>
      <c r="B227" s="13"/>
      <c r="C227" s="13"/>
      <c r="D227" s="12"/>
      <c r="E227" s="14"/>
      <c r="F227" s="15"/>
      <c r="G227" s="16">
        <v>1</v>
      </c>
      <c r="H227" s="16"/>
      <c r="I227" s="16"/>
      <c r="J227" s="16"/>
    </row>
    <row r="228" spans="1:10" ht="21" customHeight="1" x14ac:dyDescent="0.2">
      <c r="A228" s="7" t="s">
        <v>78</v>
      </c>
      <c r="B228" s="8" t="s">
        <v>30</v>
      </c>
      <c r="C228" s="8" t="s">
        <v>32</v>
      </c>
      <c r="D228" s="7" t="s">
        <v>229</v>
      </c>
      <c r="E228" s="9" t="s">
        <v>154</v>
      </c>
      <c r="F228" s="10" t="s">
        <v>154</v>
      </c>
      <c r="G228" s="11">
        <v>10</v>
      </c>
      <c r="H228" s="11">
        <v>7</v>
      </c>
      <c r="I228" s="11">
        <v>1</v>
      </c>
      <c r="J228" s="11"/>
    </row>
    <row r="229" spans="1:10" ht="21" customHeight="1" x14ac:dyDescent="0.2">
      <c r="A229" s="17" t="s">
        <v>293</v>
      </c>
      <c r="B229" s="13"/>
      <c r="C229" s="13"/>
      <c r="D229" s="12"/>
      <c r="E229" s="14"/>
      <c r="F229" s="15"/>
      <c r="G229" s="16">
        <v>2</v>
      </c>
      <c r="H229" s="16">
        <v>7</v>
      </c>
      <c r="I229" s="16">
        <v>1</v>
      </c>
      <c r="J229" s="16"/>
    </row>
    <row r="230" spans="1:10" ht="21" customHeight="1" x14ac:dyDescent="0.2">
      <c r="A230" s="17" t="s">
        <v>294</v>
      </c>
      <c r="B230" s="13"/>
      <c r="C230" s="13"/>
      <c r="D230" s="12"/>
      <c r="E230" s="14"/>
      <c r="F230" s="15"/>
      <c r="G230" s="16">
        <v>3</v>
      </c>
      <c r="H230" s="16"/>
      <c r="I230" s="16"/>
      <c r="J230" s="16"/>
    </row>
    <row r="231" spans="1:10" ht="21" customHeight="1" x14ac:dyDescent="0.2">
      <c r="A231" s="17" t="s">
        <v>295</v>
      </c>
      <c r="B231" s="13"/>
      <c r="C231" s="13"/>
      <c r="D231" s="12"/>
      <c r="E231" s="14"/>
      <c r="F231" s="15"/>
      <c r="G231" s="16">
        <v>2</v>
      </c>
      <c r="H231" s="16"/>
      <c r="I231" s="16"/>
      <c r="J231" s="16"/>
    </row>
    <row r="232" spans="1:10" ht="21" customHeight="1" x14ac:dyDescent="0.2">
      <c r="A232" s="17" t="s">
        <v>296</v>
      </c>
      <c r="B232" s="13"/>
      <c r="C232" s="13"/>
      <c r="D232" s="12"/>
      <c r="E232" s="14"/>
      <c r="F232" s="15"/>
      <c r="G232" s="16">
        <v>2</v>
      </c>
      <c r="H232" s="16"/>
      <c r="I232" s="16"/>
      <c r="J232" s="16"/>
    </row>
    <row r="233" spans="1:10" ht="21" customHeight="1" x14ac:dyDescent="0.2">
      <c r="A233" s="7" t="s">
        <v>79</v>
      </c>
      <c r="B233" s="8" t="s">
        <v>30</v>
      </c>
      <c r="C233" s="8" t="s">
        <v>32</v>
      </c>
      <c r="D233" s="7" t="s">
        <v>230</v>
      </c>
      <c r="E233" s="9" t="s">
        <v>155</v>
      </c>
      <c r="F233" s="10" t="s">
        <v>155</v>
      </c>
      <c r="G233" s="11">
        <v>11</v>
      </c>
      <c r="H233" s="11">
        <v>5</v>
      </c>
      <c r="I233" s="11">
        <v>0</v>
      </c>
      <c r="J233" s="11"/>
    </row>
    <row r="234" spans="1:10" ht="21" customHeight="1" x14ac:dyDescent="0.2">
      <c r="A234" s="17" t="s">
        <v>293</v>
      </c>
      <c r="B234" s="13"/>
      <c r="C234" s="13"/>
      <c r="D234" s="12"/>
      <c r="E234" s="14"/>
      <c r="F234" s="15"/>
      <c r="G234" s="16">
        <v>2</v>
      </c>
      <c r="H234" s="16">
        <v>5</v>
      </c>
      <c r="I234" s="16">
        <v>0</v>
      </c>
      <c r="J234" s="16"/>
    </row>
    <row r="235" spans="1:10" ht="21" customHeight="1" x14ac:dyDescent="0.2">
      <c r="A235" s="17" t="s">
        <v>294</v>
      </c>
      <c r="B235" s="13"/>
      <c r="C235" s="13"/>
      <c r="D235" s="12"/>
      <c r="E235" s="14"/>
      <c r="F235" s="15"/>
      <c r="G235" s="16">
        <v>5</v>
      </c>
      <c r="H235" s="16"/>
      <c r="I235" s="16"/>
      <c r="J235" s="16"/>
    </row>
    <row r="236" spans="1:10" ht="21" customHeight="1" x14ac:dyDescent="0.2">
      <c r="A236" s="17" t="s">
        <v>295</v>
      </c>
      <c r="B236" s="13"/>
      <c r="C236" s="13"/>
      <c r="D236" s="12"/>
      <c r="E236" s="14"/>
      <c r="F236" s="15"/>
      <c r="G236" s="16">
        <v>2</v>
      </c>
      <c r="H236" s="16"/>
      <c r="I236" s="16"/>
      <c r="J236" s="16"/>
    </row>
    <row r="237" spans="1:10" ht="21" customHeight="1" x14ac:dyDescent="0.2">
      <c r="A237" s="17" t="s">
        <v>296</v>
      </c>
      <c r="B237" s="13"/>
      <c r="C237" s="13"/>
      <c r="D237" s="12"/>
      <c r="E237" s="14"/>
      <c r="F237" s="15"/>
      <c r="G237" s="16">
        <v>1</v>
      </c>
      <c r="H237" s="16"/>
      <c r="I237" s="16"/>
      <c r="J237" s="16"/>
    </row>
    <row r="238" spans="1:10" ht="21" customHeight="1" x14ac:dyDescent="0.2">
      <c r="A238" s="7" t="s">
        <v>80</v>
      </c>
      <c r="B238" s="8" t="s">
        <v>30</v>
      </c>
      <c r="C238" s="8" t="s">
        <v>32</v>
      </c>
      <c r="D238" s="7" t="s">
        <v>231</v>
      </c>
      <c r="E238" s="9" t="s">
        <v>156</v>
      </c>
      <c r="F238" s="10" t="s">
        <v>156</v>
      </c>
      <c r="G238" s="11">
        <v>10</v>
      </c>
      <c r="H238" s="11">
        <v>6</v>
      </c>
      <c r="I238" s="11">
        <v>0</v>
      </c>
      <c r="J238" s="11"/>
    </row>
    <row r="239" spans="1:10" ht="21" customHeight="1" x14ac:dyDescent="0.2">
      <c r="A239" s="17" t="s">
        <v>293</v>
      </c>
      <c r="B239" s="13"/>
      <c r="C239" s="13"/>
      <c r="D239" s="12"/>
      <c r="E239" s="14"/>
      <c r="F239" s="15"/>
      <c r="G239" s="16">
        <v>2</v>
      </c>
      <c r="H239" s="16">
        <v>6</v>
      </c>
      <c r="I239" s="16">
        <v>0</v>
      </c>
      <c r="J239" s="16"/>
    </row>
    <row r="240" spans="1:10" ht="21" customHeight="1" x14ac:dyDescent="0.2">
      <c r="A240" s="17" t="s">
        <v>294</v>
      </c>
      <c r="B240" s="13"/>
      <c r="C240" s="13"/>
      <c r="D240" s="12"/>
      <c r="E240" s="14"/>
      <c r="F240" s="15"/>
      <c r="G240" s="16">
        <v>5</v>
      </c>
      <c r="H240" s="16"/>
      <c r="I240" s="16"/>
      <c r="J240" s="16"/>
    </row>
    <row r="241" spans="1:10" ht="21" customHeight="1" x14ac:dyDescent="0.2">
      <c r="A241" s="17" t="s">
        <v>295</v>
      </c>
      <c r="B241" s="13"/>
      <c r="C241" s="13"/>
      <c r="D241" s="12"/>
      <c r="E241" s="14"/>
      <c r="F241" s="15"/>
      <c r="G241" s="16">
        <v>1</v>
      </c>
      <c r="H241" s="16"/>
      <c r="I241" s="16"/>
      <c r="J241" s="16"/>
    </row>
    <row r="242" spans="1:10" ht="21" customHeight="1" x14ac:dyDescent="0.2">
      <c r="A242" s="17" t="s">
        <v>296</v>
      </c>
      <c r="B242" s="13"/>
      <c r="C242" s="13"/>
      <c r="D242" s="12"/>
      <c r="E242" s="14"/>
      <c r="F242" s="15"/>
      <c r="G242" s="16">
        <v>1</v>
      </c>
      <c r="H242" s="16"/>
      <c r="I242" s="16"/>
      <c r="J242" s="16"/>
    </row>
    <row r="243" spans="1:10" ht="21" customHeight="1" x14ac:dyDescent="0.2">
      <c r="A243" s="7" t="s">
        <v>81</v>
      </c>
      <c r="B243" s="8" t="s">
        <v>30</v>
      </c>
      <c r="C243" s="8" t="s">
        <v>32</v>
      </c>
      <c r="D243" s="7" t="s">
        <v>232</v>
      </c>
      <c r="E243" s="9" t="s">
        <v>157</v>
      </c>
      <c r="F243" s="10" t="s">
        <v>157</v>
      </c>
      <c r="G243" s="11">
        <v>9</v>
      </c>
      <c r="H243" s="11">
        <v>7</v>
      </c>
      <c r="I243" s="11">
        <v>1</v>
      </c>
      <c r="J243" s="11"/>
    </row>
    <row r="244" spans="1:10" ht="21" customHeight="1" x14ac:dyDescent="0.2">
      <c r="A244" s="17" t="s">
        <v>293</v>
      </c>
      <c r="B244" s="13"/>
      <c r="C244" s="13"/>
      <c r="D244" s="12"/>
      <c r="E244" s="14"/>
      <c r="F244" s="15"/>
      <c r="G244" s="16">
        <v>3</v>
      </c>
      <c r="H244" s="16">
        <v>7</v>
      </c>
      <c r="I244" s="16">
        <v>1</v>
      </c>
      <c r="J244" s="16"/>
    </row>
    <row r="245" spans="1:10" ht="21" customHeight="1" x14ac:dyDescent="0.2">
      <c r="A245" s="17" t="s">
        <v>294</v>
      </c>
      <c r="B245" s="13"/>
      <c r="C245" s="13"/>
      <c r="D245" s="12"/>
      <c r="E245" s="14"/>
      <c r="F245" s="15"/>
      <c r="G245" s="16">
        <v>3</v>
      </c>
      <c r="H245" s="16"/>
      <c r="I245" s="16"/>
      <c r="J245" s="16"/>
    </row>
    <row r="246" spans="1:10" ht="21" customHeight="1" x14ac:dyDescent="0.2">
      <c r="A246" s="17" t="s">
        <v>295</v>
      </c>
      <c r="B246" s="13"/>
      <c r="C246" s="13"/>
      <c r="D246" s="12"/>
      <c r="E246" s="14"/>
      <c r="F246" s="15"/>
      <c r="G246" s="16">
        <v>1</v>
      </c>
      <c r="H246" s="16"/>
      <c r="I246" s="16"/>
      <c r="J246" s="16"/>
    </row>
    <row r="247" spans="1:10" ht="21" customHeight="1" x14ac:dyDescent="0.2">
      <c r="A247" s="17" t="s">
        <v>296</v>
      </c>
      <c r="B247" s="13"/>
      <c r="C247" s="13"/>
      <c r="D247" s="12"/>
      <c r="E247" s="14"/>
      <c r="F247" s="15"/>
      <c r="G247" s="16">
        <v>1</v>
      </c>
      <c r="H247" s="16"/>
      <c r="I247" s="16"/>
      <c r="J247" s="16"/>
    </row>
    <row r="248" spans="1:10" ht="21" customHeight="1" x14ac:dyDescent="0.2">
      <c r="A248" s="7" t="s">
        <v>82</v>
      </c>
      <c r="B248" s="8" t="s">
        <v>30</v>
      </c>
      <c r="C248" s="8" t="s">
        <v>32</v>
      </c>
      <c r="D248" s="7" t="s">
        <v>233</v>
      </c>
      <c r="E248" s="9" t="s">
        <v>158</v>
      </c>
      <c r="F248" s="10" t="s">
        <v>158</v>
      </c>
      <c r="G248" s="11">
        <v>10</v>
      </c>
      <c r="H248" s="11">
        <v>6</v>
      </c>
      <c r="I248" s="11">
        <v>2</v>
      </c>
      <c r="J248" s="11"/>
    </row>
    <row r="249" spans="1:10" ht="21" customHeight="1" x14ac:dyDescent="0.2">
      <c r="A249" s="17" t="s">
        <v>293</v>
      </c>
      <c r="B249" s="13"/>
      <c r="C249" s="13"/>
      <c r="D249" s="12"/>
      <c r="E249" s="14"/>
      <c r="F249" s="15"/>
      <c r="G249" s="16">
        <v>3</v>
      </c>
      <c r="H249" s="16">
        <v>6</v>
      </c>
      <c r="I249" s="16">
        <v>2</v>
      </c>
      <c r="J249" s="16"/>
    </row>
    <row r="250" spans="1:10" ht="21" customHeight="1" x14ac:dyDescent="0.2">
      <c r="A250" s="17" t="s">
        <v>294</v>
      </c>
      <c r="B250" s="13"/>
      <c r="C250" s="13"/>
      <c r="D250" s="12"/>
      <c r="E250" s="14"/>
      <c r="F250" s="15"/>
      <c r="G250" s="16">
        <v>4</v>
      </c>
      <c r="H250" s="16"/>
      <c r="I250" s="16"/>
      <c r="J250" s="16"/>
    </row>
    <row r="251" spans="1:10" ht="21" customHeight="1" x14ac:dyDescent="0.2">
      <c r="A251" s="17" t="s">
        <v>295</v>
      </c>
      <c r="B251" s="13"/>
      <c r="C251" s="13"/>
      <c r="D251" s="12"/>
      <c r="E251" s="14"/>
      <c r="F251" s="15"/>
      <c r="G251" s="16">
        <v>1</v>
      </c>
      <c r="H251" s="16"/>
      <c r="I251" s="16"/>
      <c r="J251" s="16"/>
    </row>
    <row r="252" spans="1:10" ht="21" customHeight="1" x14ac:dyDescent="0.2">
      <c r="A252" s="17" t="s">
        <v>296</v>
      </c>
      <c r="B252" s="13"/>
      <c r="C252" s="13"/>
      <c r="D252" s="12"/>
      <c r="E252" s="14"/>
      <c r="F252" s="15"/>
      <c r="G252" s="16">
        <v>1</v>
      </c>
      <c r="H252" s="16"/>
      <c r="I252" s="16"/>
      <c r="J252" s="16"/>
    </row>
    <row r="253" spans="1:10" ht="21" customHeight="1" x14ac:dyDescent="0.2">
      <c r="A253" s="7" t="s">
        <v>83</v>
      </c>
      <c r="B253" s="8" t="s">
        <v>30</v>
      </c>
      <c r="C253" s="8" t="s">
        <v>32</v>
      </c>
      <c r="D253" s="7" t="s">
        <v>234</v>
      </c>
      <c r="E253" s="9" t="s">
        <v>159</v>
      </c>
      <c r="F253" s="10" t="s">
        <v>159</v>
      </c>
      <c r="G253" s="11">
        <v>10</v>
      </c>
      <c r="H253" s="11">
        <v>6</v>
      </c>
      <c r="I253" s="11">
        <v>0</v>
      </c>
      <c r="J253" s="11"/>
    </row>
    <row r="254" spans="1:10" ht="21" customHeight="1" x14ac:dyDescent="0.2">
      <c r="A254" s="17" t="s">
        <v>293</v>
      </c>
      <c r="B254" s="13"/>
      <c r="C254" s="13"/>
      <c r="D254" s="12"/>
      <c r="E254" s="14"/>
      <c r="F254" s="15"/>
      <c r="G254" s="16">
        <v>2</v>
      </c>
      <c r="H254" s="16">
        <v>6</v>
      </c>
      <c r="I254" s="16">
        <v>0</v>
      </c>
      <c r="J254" s="16"/>
    </row>
    <row r="255" spans="1:10" ht="21" customHeight="1" x14ac:dyDescent="0.2">
      <c r="A255" s="17" t="s">
        <v>294</v>
      </c>
      <c r="B255" s="13"/>
      <c r="C255" s="13"/>
      <c r="D255" s="12"/>
      <c r="E255" s="14"/>
      <c r="F255" s="15"/>
      <c r="G255" s="16">
        <v>5</v>
      </c>
      <c r="H255" s="16"/>
      <c r="I255" s="16"/>
      <c r="J255" s="16"/>
    </row>
    <row r="256" spans="1:10" ht="21" customHeight="1" x14ac:dyDescent="0.2">
      <c r="A256" s="17" t="s">
        <v>295</v>
      </c>
      <c r="B256" s="13"/>
      <c r="C256" s="13"/>
      <c r="D256" s="12"/>
      <c r="E256" s="14"/>
      <c r="F256" s="15"/>
      <c r="G256" s="16">
        <v>1</v>
      </c>
      <c r="H256" s="16"/>
      <c r="I256" s="16"/>
      <c r="J256" s="16"/>
    </row>
    <row r="257" spans="1:10" ht="21" customHeight="1" x14ac:dyDescent="0.2">
      <c r="A257" s="17" t="s">
        <v>296</v>
      </c>
      <c r="B257" s="13"/>
      <c r="C257" s="13"/>
      <c r="D257" s="12"/>
      <c r="E257" s="14"/>
      <c r="F257" s="15"/>
      <c r="G257" s="16">
        <v>1</v>
      </c>
      <c r="H257" s="16"/>
      <c r="I257" s="16"/>
      <c r="J257" s="16"/>
    </row>
    <row r="258" spans="1:10" ht="21" customHeight="1" x14ac:dyDescent="0.2">
      <c r="A258" s="7" t="s">
        <v>84</v>
      </c>
      <c r="B258" s="8" t="s">
        <v>30</v>
      </c>
      <c r="C258" s="8" t="s">
        <v>32</v>
      </c>
      <c r="D258" s="7" t="s">
        <v>235</v>
      </c>
      <c r="E258" s="9" t="s">
        <v>160</v>
      </c>
      <c r="F258" s="10" t="s">
        <v>160</v>
      </c>
      <c r="G258" s="11">
        <v>10</v>
      </c>
      <c r="H258" s="11">
        <v>6</v>
      </c>
      <c r="I258" s="11">
        <v>2</v>
      </c>
      <c r="J258" s="11"/>
    </row>
    <row r="259" spans="1:10" ht="21" customHeight="1" x14ac:dyDescent="0.2">
      <c r="A259" s="17" t="s">
        <v>293</v>
      </c>
      <c r="B259" s="13"/>
      <c r="C259" s="13"/>
      <c r="D259" s="12"/>
      <c r="E259" s="14"/>
      <c r="F259" s="15"/>
      <c r="G259" s="16">
        <v>3</v>
      </c>
      <c r="H259" s="16">
        <v>6</v>
      </c>
      <c r="I259" s="16">
        <v>2</v>
      </c>
      <c r="J259" s="16"/>
    </row>
    <row r="260" spans="1:10" ht="21" customHeight="1" x14ac:dyDescent="0.2">
      <c r="A260" s="17" t="s">
        <v>294</v>
      </c>
      <c r="B260" s="13"/>
      <c r="C260" s="13"/>
      <c r="D260" s="12"/>
      <c r="E260" s="14"/>
      <c r="F260" s="15"/>
      <c r="G260" s="16">
        <v>3</v>
      </c>
      <c r="H260" s="16"/>
      <c r="I260" s="16"/>
      <c r="J260" s="16"/>
    </row>
    <row r="261" spans="1:10" ht="21" customHeight="1" x14ac:dyDescent="0.2">
      <c r="A261" s="17" t="s">
        <v>295</v>
      </c>
      <c r="B261" s="13"/>
      <c r="C261" s="13"/>
      <c r="D261" s="12"/>
      <c r="E261" s="14"/>
      <c r="F261" s="15"/>
      <c r="G261" s="16">
        <v>2</v>
      </c>
      <c r="H261" s="16"/>
      <c r="I261" s="16"/>
      <c r="J261" s="16"/>
    </row>
    <row r="262" spans="1:10" ht="21" customHeight="1" x14ac:dyDescent="0.2">
      <c r="A262" s="17" t="s">
        <v>296</v>
      </c>
      <c r="B262" s="13"/>
      <c r="C262" s="13"/>
      <c r="D262" s="12"/>
      <c r="E262" s="14"/>
      <c r="F262" s="15"/>
      <c r="G262" s="16">
        <v>1</v>
      </c>
      <c r="H262" s="16"/>
      <c r="I262" s="16"/>
      <c r="J262" s="16"/>
    </row>
    <row r="263" spans="1:10" ht="21" customHeight="1" x14ac:dyDescent="0.2">
      <c r="A263" s="7" t="s">
        <v>85</v>
      </c>
      <c r="B263" s="8" t="s">
        <v>30</v>
      </c>
      <c r="C263" s="8" t="s">
        <v>32</v>
      </c>
      <c r="D263" s="7" t="s">
        <v>236</v>
      </c>
      <c r="E263" s="9" t="s">
        <v>161</v>
      </c>
      <c r="F263" s="10" t="s">
        <v>161</v>
      </c>
      <c r="G263" s="11">
        <v>9</v>
      </c>
      <c r="H263" s="11">
        <v>6</v>
      </c>
      <c r="I263" s="11">
        <v>1</v>
      </c>
      <c r="J263" s="11"/>
    </row>
    <row r="264" spans="1:10" ht="21" customHeight="1" x14ac:dyDescent="0.2">
      <c r="A264" s="17" t="s">
        <v>293</v>
      </c>
      <c r="B264" s="13"/>
      <c r="C264" s="13"/>
      <c r="D264" s="12"/>
      <c r="E264" s="14"/>
      <c r="F264" s="15"/>
      <c r="G264" s="16">
        <v>1</v>
      </c>
      <c r="H264" s="16">
        <v>6</v>
      </c>
      <c r="I264" s="16">
        <v>1</v>
      </c>
      <c r="J264" s="16"/>
    </row>
    <row r="265" spans="1:10" ht="21" customHeight="1" x14ac:dyDescent="0.2">
      <c r="A265" s="17" t="s">
        <v>294</v>
      </c>
      <c r="B265" s="13"/>
      <c r="C265" s="13"/>
      <c r="D265" s="12"/>
      <c r="E265" s="14"/>
      <c r="F265" s="15"/>
      <c r="G265" s="16">
        <v>5</v>
      </c>
      <c r="H265" s="16"/>
      <c r="I265" s="16"/>
      <c r="J265" s="16"/>
    </row>
    <row r="266" spans="1:10" ht="21" customHeight="1" x14ac:dyDescent="0.2">
      <c r="A266" s="17" t="s">
        <v>295</v>
      </c>
      <c r="B266" s="13"/>
      <c r="C266" s="13"/>
      <c r="D266" s="12"/>
      <c r="E266" s="14"/>
      <c r="F266" s="15"/>
      <c r="G266" s="16">
        <v>1</v>
      </c>
      <c r="H266" s="16"/>
      <c r="I266" s="16"/>
      <c r="J266" s="16"/>
    </row>
    <row r="267" spans="1:10" ht="21" customHeight="1" x14ac:dyDescent="0.2">
      <c r="A267" s="17" t="s">
        <v>296</v>
      </c>
      <c r="B267" s="13"/>
      <c r="C267" s="13"/>
      <c r="D267" s="12"/>
      <c r="E267" s="14"/>
      <c r="F267" s="15"/>
      <c r="G267" s="16">
        <v>1</v>
      </c>
      <c r="H267" s="16"/>
      <c r="I267" s="16"/>
      <c r="J267" s="16"/>
    </row>
    <row r="268" spans="1:10" ht="21" customHeight="1" x14ac:dyDescent="0.2">
      <c r="A268" s="7" t="s">
        <v>86</v>
      </c>
      <c r="B268" s="8" t="s">
        <v>30</v>
      </c>
      <c r="C268" s="8" t="s">
        <v>32</v>
      </c>
      <c r="D268" s="7" t="s">
        <v>237</v>
      </c>
      <c r="E268" s="9" t="s">
        <v>162</v>
      </c>
      <c r="F268" s="10" t="s">
        <v>162</v>
      </c>
      <c r="G268" s="11">
        <v>8</v>
      </c>
      <c r="H268" s="11">
        <v>6</v>
      </c>
      <c r="I268" s="11">
        <v>0</v>
      </c>
      <c r="J268" s="11"/>
    </row>
    <row r="269" spans="1:10" ht="21" customHeight="1" x14ac:dyDescent="0.2">
      <c r="A269" s="17" t="s">
        <v>293</v>
      </c>
      <c r="B269" s="13"/>
      <c r="C269" s="13"/>
      <c r="D269" s="12"/>
      <c r="E269" s="14"/>
      <c r="F269" s="15"/>
      <c r="G269" s="16">
        <v>1</v>
      </c>
      <c r="H269" s="16">
        <v>6</v>
      </c>
      <c r="I269" s="16">
        <v>0</v>
      </c>
      <c r="J269" s="16"/>
    </row>
    <row r="270" spans="1:10" ht="21" customHeight="1" x14ac:dyDescent="0.2">
      <c r="A270" s="17" t="s">
        <v>294</v>
      </c>
      <c r="B270" s="13"/>
      <c r="C270" s="13"/>
      <c r="D270" s="12"/>
      <c r="E270" s="14"/>
      <c r="F270" s="15"/>
      <c r="G270" s="16">
        <v>4</v>
      </c>
      <c r="H270" s="16"/>
      <c r="I270" s="16"/>
      <c r="J270" s="16"/>
    </row>
    <row r="271" spans="1:10" ht="21" customHeight="1" x14ac:dyDescent="0.2">
      <c r="A271" s="17" t="s">
        <v>295</v>
      </c>
      <c r="B271" s="13"/>
      <c r="C271" s="13"/>
      <c r="D271" s="12"/>
      <c r="E271" s="14"/>
      <c r="F271" s="15"/>
      <c r="G271" s="16">
        <v>1</v>
      </c>
      <c r="H271" s="16"/>
      <c r="I271" s="16"/>
      <c r="J271" s="16"/>
    </row>
    <row r="272" spans="1:10" ht="21" customHeight="1" x14ac:dyDescent="0.2">
      <c r="A272" s="17" t="s">
        <v>296</v>
      </c>
      <c r="B272" s="13"/>
      <c r="C272" s="13"/>
      <c r="D272" s="12"/>
      <c r="E272" s="14"/>
      <c r="F272" s="15"/>
      <c r="G272" s="16">
        <v>1</v>
      </c>
      <c r="H272" s="16"/>
      <c r="I272" s="16"/>
      <c r="J272" s="16"/>
    </row>
    <row r="273" spans="1:10" ht="21" customHeight="1" x14ac:dyDescent="0.2">
      <c r="A273" s="7" t="s">
        <v>87</v>
      </c>
      <c r="B273" s="8" t="s">
        <v>30</v>
      </c>
      <c r="C273" s="8" t="s">
        <v>32</v>
      </c>
      <c r="D273" s="7" t="s">
        <v>238</v>
      </c>
      <c r="E273" s="9" t="s">
        <v>163</v>
      </c>
      <c r="F273" s="10" t="s">
        <v>163</v>
      </c>
      <c r="G273" s="11">
        <v>10</v>
      </c>
      <c r="H273" s="11">
        <v>6</v>
      </c>
      <c r="I273" s="11">
        <v>0</v>
      </c>
      <c r="J273" s="11"/>
    </row>
    <row r="274" spans="1:10" ht="21" customHeight="1" x14ac:dyDescent="0.2">
      <c r="A274" s="17" t="s">
        <v>293</v>
      </c>
      <c r="B274" s="13"/>
      <c r="C274" s="13"/>
      <c r="D274" s="12"/>
      <c r="E274" s="14"/>
      <c r="F274" s="15"/>
      <c r="G274" s="16">
        <v>2</v>
      </c>
      <c r="H274" s="16">
        <v>6</v>
      </c>
      <c r="I274" s="16">
        <v>0</v>
      </c>
      <c r="J274" s="16"/>
    </row>
    <row r="275" spans="1:10" ht="21" customHeight="1" x14ac:dyDescent="0.2">
      <c r="A275" s="17" t="s">
        <v>294</v>
      </c>
      <c r="B275" s="13"/>
      <c r="C275" s="13"/>
      <c r="D275" s="12"/>
      <c r="E275" s="14"/>
      <c r="F275" s="15"/>
      <c r="G275" s="16">
        <v>5</v>
      </c>
      <c r="H275" s="16"/>
      <c r="I275" s="16"/>
      <c r="J275" s="16"/>
    </row>
    <row r="276" spans="1:10" ht="21" customHeight="1" x14ac:dyDescent="0.2">
      <c r="A276" s="17" t="s">
        <v>295</v>
      </c>
      <c r="B276" s="13"/>
      <c r="C276" s="13"/>
      <c r="D276" s="12"/>
      <c r="E276" s="14"/>
      <c r="F276" s="15"/>
      <c r="G276" s="16">
        <v>1</v>
      </c>
      <c r="H276" s="16"/>
      <c r="I276" s="16"/>
      <c r="J276" s="16"/>
    </row>
    <row r="277" spans="1:10" ht="21" customHeight="1" x14ac:dyDescent="0.2">
      <c r="A277" s="17" t="s">
        <v>296</v>
      </c>
      <c r="B277" s="13"/>
      <c r="C277" s="13"/>
      <c r="D277" s="12"/>
      <c r="E277" s="14"/>
      <c r="F277" s="15"/>
      <c r="G277" s="16">
        <v>1</v>
      </c>
      <c r="H277" s="16"/>
      <c r="I277" s="16"/>
      <c r="J277" s="16"/>
    </row>
    <row r="278" spans="1:10" ht="21" customHeight="1" x14ac:dyDescent="0.2">
      <c r="A278" s="7" t="s">
        <v>88</v>
      </c>
      <c r="B278" s="8" t="s">
        <v>30</v>
      </c>
      <c r="C278" s="8" t="s">
        <v>32</v>
      </c>
      <c r="D278" s="7" t="s">
        <v>239</v>
      </c>
      <c r="E278" s="9" t="s">
        <v>164</v>
      </c>
      <c r="F278" s="10" t="s">
        <v>164</v>
      </c>
      <c r="G278" s="11">
        <v>10</v>
      </c>
      <c r="H278" s="11">
        <v>6</v>
      </c>
      <c r="I278" s="11">
        <v>0</v>
      </c>
      <c r="J278" s="11"/>
    </row>
    <row r="279" spans="1:10" ht="21" customHeight="1" x14ac:dyDescent="0.2">
      <c r="A279" s="17" t="s">
        <v>293</v>
      </c>
      <c r="B279" s="13"/>
      <c r="C279" s="13"/>
      <c r="D279" s="12"/>
      <c r="E279" s="14"/>
      <c r="F279" s="15"/>
      <c r="G279" s="16">
        <v>2</v>
      </c>
      <c r="H279" s="16">
        <v>6</v>
      </c>
      <c r="I279" s="16">
        <v>0</v>
      </c>
      <c r="J279" s="16"/>
    </row>
    <row r="280" spans="1:10" ht="21" customHeight="1" x14ac:dyDescent="0.2">
      <c r="A280" s="17" t="s">
        <v>294</v>
      </c>
      <c r="B280" s="13"/>
      <c r="C280" s="13"/>
      <c r="D280" s="12"/>
      <c r="E280" s="14"/>
      <c r="F280" s="15"/>
      <c r="G280" s="16">
        <v>5</v>
      </c>
      <c r="H280" s="16"/>
      <c r="I280" s="16"/>
      <c r="J280" s="16"/>
    </row>
    <row r="281" spans="1:10" ht="21" customHeight="1" x14ac:dyDescent="0.2">
      <c r="A281" s="17" t="s">
        <v>295</v>
      </c>
      <c r="B281" s="13"/>
      <c r="C281" s="13"/>
      <c r="D281" s="12"/>
      <c r="E281" s="14"/>
      <c r="F281" s="15"/>
      <c r="G281" s="16">
        <v>1</v>
      </c>
      <c r="H281" s="16"/>
      <c r="I281" s="16"/>
      <c r="J281" s="16"/>
    </row>
    <row r="282" spans="1:10" ht="21" customHeight="1" x14ac:dyDescent="0.2">
      <c r="A282" s="17" t="s">
        <v>296</v>
      </c>
      <c r="B282" s="13"/>
      <c r="C282" s="13"/>
      <c r="D282" s="12"/>
      <c r="E282" s="14"/>
      <c r="F282" s="15"/>
      <c r="G282" s="16">
        <v>1</v>
      </c>
      <c r="H282" s="16"/>
      <c r="I282" s="16"/>
      <c r="J282" s="16"/>
    </row>
    <row r="283" spans="1:10" ht="21" customHeight="1" x14ac:dyDescent="0.2">
      <c r="A283" s="7" t="s">
        <v>89</v>
      </c>
      <c r="B283" s="8" t="s">
        <v>30</v>
      </c>
      <c r="C283" s="8" t="s">
        <v>32</v>
      </c>
      <c r="D283" s="7" t="s">
        <v>240</v>
      </c>
      <c r="E283" s="9" t="s">
        <v>165</v>
      </c>
      <c r="F283" s="10" t="s">
        <v>165</v>
      </c>
      <c r="G283" s="11">
        <v>11</v>
      </c>
      <c r="H283" s="11">
        <v>6</v>
      </c>
      <c r="I283" s="11">
        <v>1</v>
      </c>
      <c r="J283" s="11"/>
    </row>
    <row r="284" spans="1:10" ht="21" customHeight="1" x14ac:dyDescent="0.2">
      <c r="A284" s="17" t="s">
        <v>293</v>
      </c>
      <c r="B284" s="13"/>
      <c r="C284" s="13"/>
      <c r="D284" s="12"/>
      <c r="E284" s="14"/>
      <c r="F284" s="15"/>
      <c r="G284" s="16">
        <v>2</v>
      </c>
      <c r="H284" s="16">
        <v>6</v>
      </c>
      <c r="I284" s="16">
        <v>1</v>
      </c>
      <c r="J284" s="16"/>
    </row>
    <row r="285" spans="1:10" ht="21" customHeight="1" x14ac:dyDescent="0.2">
      <c r="A285" s="17" t="s">
        <v>294</v>
      </c>
      <c r="B285" s="13"/>
      <c r="C285" s="13"/>
      <c r="D285" s="12"/>
      <c r="E285" s="14"/>
      <c r="F285" s="15"/>
      <c r="G285" s="16">
        <v>4</v>
      </c>
      <c r="H285" s="16"/>
      <c r="I285" s="16"/>
      <c r="J285" s="16"/>
    </row>
    <row r="286" spans="1:10" ht="21" customHeight="1" x14ac:dyDescent="0.2">
      <c r="A286" s="17" t="s">
        <v>295</v>
      </c>
      <c r="B286" s="13"/>
      <c r="C286" s="13"/>
      <c r="D286" s="12"/>
      <c r="E286" s="14"/>
      <c r="F286" s="15"/>
      <c r="G286" s="16">
        <v>2</v>
      </c>
      <c r="H286" s="16"/>
      <c r="I286" s="16"/>
      <c r="J286" s="16"/>
    </row>
    <row r="287" spans="1:10" ht="21" customHeight="1" x14ac:dyDescent="0.2">
      <c r="A287" s="17" t="s">
        <v>296</v>
      </c>
      <c r="B287" s="13"/>
      <c r="C287" s="13"/>
      <c r="D287" s="12"/>
      <c r="E287" s="14"/>
      <c r="F287" s="15"/>
      <c r="G287" s="16">
        <v>2</v>
      </c>
      <c r="H287" s="16"/>
      <c r="I287" s="16"/>
      <c r="J287" s="16"/>
    </row>
    <row r="288" spans="1:10" ht="21" customHeight="1" x14ac:dyDescent="0.2">
      <c r="A288" s="7" t="s">
        <v>90</v>
      </c>
      <c r="B288" s="8" t="s">
        <v>30</v>
      </c>
      <c r="C288" s="8" t="s">
        <v>32</v>
      </c>
      <c r="D288" s="7" t="s">
        <v>241</v>
      </c>
      <c r="E288" s="9" t="s">
        <v>166</v>
      </c>
      <c r="F288" s="10" t="s">
        <v>166</v>
      </c>
      <c r="G288" s="11">
        <v>9</v>
      </c>
      <c r="H288" s="11">
        <v>6</v>
      </c>
      <c r="I288" s="11">
        <v>2</v>
      </c>
      <c r="J288" s="11"/>
    </row>
    <row r="289" spans="1:10" ht="21" customHeight="1" x14ac:dyDescent="0.2">
      <c r="A289" s="17" t="s">
        <v>293</v>
      </c>
      <c r="B289" s="13"/>
      <c r="C289" s="13"/>
      <c r="D289" s="12"/>
      <c r="E289" s="14"/>
      <c r="F289" s="15"/>
      <c r="G289" s="16">
        <v>2</v>
      </c>
      <c r="H289" s="16">
        <v>6</v>
      </c>
      <c r="I289" s="16">
        <v>2</v>
      </c>
      <c r="J289" s="16"/>
    </row>
    <row r="290" spans="1:10" ht="21" customHeight="1" x14ac:dyDescent="0.2">
      <c r="A290" s="17" t="s">
        <v>294</v>
      </c>
      <c r="B290" s="13"/>
      <c r="C290" s="13"/>
      <c r="D290" s="12"/>
      <c r="E290" s="14"/>
      <c r="F290" s="15"/>
      <c r="G290" s="16">
        <v>4</v>
      </c>
      <c r="H290" s="16"/>
      <c r="I290" s="16"/>
      <c r="J290" s="16"/>
    </row>
    <row r="291" spans="1:10" ht="21" customHeight="1" x14ac:dyDescent="0.2">
      <c r="A291" s="17" t="s">
        <v>295</v>
      </c>
      <c r="B291" s="13"/>
      <c r="C291" s="13"/>
      <c r="D291" s="12"/>
      <c r="E291" s="14"/>
      <c r="F291" s="15"/>
      <c r="G291" s="16">
        <v>1</v>
      </c>
      <c r="H291" s="16"/>
      <c r="I291" s="16"/>
      <c r="J291" s="16"/>
    </row>
    <row r="292" spans="1:10" ht="21" customHeight="1" x14ac:dyDescent="0.2">
      <c r="A292" s="17" t="s">
        <v>296</v>
      </c>
      <c r="B292" s="13"/>
      <c r="C292" s="13"/>
      <c r="D292" s="12"/>
      <c r="E292" s="14"/>
      <c r="F292" s="15"/>
      <c r="G292" s="16">
        <v>1</v>
      </c>
      <c r="H292" s="16"/>
      <c r="I292" s="16"/>
      <c r="J292" s="16"/>
    </row>
    <row r="293" spans="1:10" ht="21" customHeight="1" x14ac:dyDescent="0.2">
      <c r="A293" s="7" t="s">
        <v>91</v>
      </c>
      <c r="B293" s="8" t="s">
        <v>30</v>
      </c>
      <c r="C293" s="8" t="s">
        <v>32</v>
      </c>
      <c r="D293" s="7" t="s">
        <v>242</v>
      </c>
      <c r="E293" s="9" t="s">
        <v>167</v>
      </c>
      <c r="F293" s="10" t="s">
        <v>167</v>
      </c>
      <c r="G293" s="11">
        <v>9</v>
      </c>
      <c r="H293" s="11">
        <v>6</v>
      </c>
      <c r="I293" s="11">
        <v>1</v>
      </c>
      <c r="J293" s="11"/>
    </row>
    <row r="294" spans="1:10" ht="21" customHeight="1" x14ac:dyDescent="0.2">
      <c r="A294" s="17" t="s">
        <v>293</v>
      </c>
      <c r="B294" s="13"/>
      <c r="C294" s="13"/>
      <c r="D294" s="12"/>
      <c r="E294" s="14"/>
      <c r="F294" s="15"/>
      <c r="G294" s="16">
        <v>2</v>
      </c>
      <c r="H294" s="16">
        <v>6</v>
      </c>
      <c r="I294" s="16">
        <v>1</v>
      </c>
      <c r="J294" s="16"/>
    </row>
    <row r="295" spans="1:10" ht="21" customHeight="1" x14ac:dyDescent="0.2">
      <c r="A295" s="17" t="s">
        <v>294</v>
      </c>
      <c r="B295" s="13"/>
      <c r="C295" s="13"/>
      <c r="D295" s="12"/>
      <c r="E295" s="14"/>
      <c r="F295" s="15"/>
      <c r="G295" s="16">
        <v>4</v>
      </c>
      <c r="H295" s="16"/>
      <c r="I295" s="16"/>
      <c r="J295" s="16"/>
    </row>
    <row r="296" spans="1:10" ht="21" customHeight="1" x14ac:dyDescent="0.2">
      <c r="A296" s="17" t="s">
        <v>295</v>
      </c>
      <c r="B296" s="13"/>
      <c r="C296" s="13"/>
      <c r="D296" s="12"/>
      <c r="E296" s="14"/>
      <c r="F296" s="15"/>
      <c r="G296" s="16">
        <v>1</v>
      </c>
      <c r="H296" s="16"/>
      <c r="I296" s="16"/>
      <c r="J296" s="16"/>
    </row>
    <row r="297" spans="1:10" ht="21" customHeight="1" x14ac:dyDescent="0.2">
      <c r="A297" s="17" t="s">
        <v>296</v>
      </c>
      <c r="B297" s="13"/>
      <c r="C297" s="13"/>
      <c r="D297" s="12"/>
      <c r="E297" s="14"/>
      <c r="F297" s="15"/>
      <c r="G297" s="16">
        <v>1</v>
      </c>
      <c r="H297" s="16"/>
      <c r="I297" s="16"/>
      <c r="J297" s="16"/>
    </row>
    <row r="298" spans="1:10" ht="21" customHeight="1" x14ac:dyDescent="0.2">
      <c r="A298" s="7" t="s">
        <v>92</v>
      </c>
      <c r="B298" s="8" t="s">
        <v>30</v>
      </c>
      <c r="C298" s="8" t="s">
        <v>32</v>
      </c>
      <c r="D298" s="7" t="s">
        <v>243</v>
      </c>
      <c r="E298" s="9" t="s">
        <v>168</v>
      </c>
      <c r="F298" s="10" t="s">
        <v>168</v>
      </c>
      <c r="G298" s="11">
        <v>8</v>
      </c>
      <c r="H298" s="11">
        <v>5</v>
      </c>
      <c r="I298" s="11">
        <v>0</v>
      </c>
      <c r="J298" s="11"/>
    </row>
    <row r="299" spans="1:10" ht="21" customHeight="1" x14ac:dyDescent="0.2">
      <c r="A299" s="17" t="s">
        <v>293</v>
      </c>
      <c r="B299" s="13"/>
      <c r="C299" s="13"/>
      <c r="D299" s="12"/>
      <c r="E299" s="14"/>
      <c r="F299" s="15"/>
      <c r="G299" s="16">
        <v>1</v>
      </c>
      <c r="H299" s="16">
        <v>5</v>
      </c>
      <c r="I299" s="16">
        <v>0</v>
      </c>
      <c r="J299" s="16"/>
    </row>
    <row r="300" spans="1:10" ht="21" customHeight="1" x14ac:dyDescent="0.2">
      <c r="A300" s="17" t="s">
        <v>294</v>
      </c>
      <c r="B300" s="13"/>
      <c r="C300" s="13"/>
      <c r="D300" s="12"/>
      <c r="E300" s="14"/>
      <c r="F300" s="15"/>
      <c r="G300" s="16">
        <v>4</v>
      </c>
      <c r="H300" s="16"/>
      <c r="I300" s="16"/>
      <c r="J300" s="16"/>
    </row>
    <row r="301" spans="1:10" ht="21" customHeight="1" x14ac:dyDescent="0.2">
      <c r="A301" s="17" t="s">
        <v>295</v>
      </c>
      <c r="B301" s="13"/>
      <c r="C301" s="13"/>
      <c r="D301" s="12"/>
      <c r="E301" s="14"/>
      <c r="F301" s="15"/>
      <c r="G301" s="16">
        <v>1</v>
      </c>
      <c r="H301" s="16"/>
      <c r="I301" s="16"/>
      <c r="J301" s="16"/>
    </row>
    <row r="302" spans="1:10" ht="21" customHeight="1" x14ac:dyDescent="0.2">
      <c r="A302" s="17" t="s">
        <v>296</v>
      </c>
      <c r="B302" s="13"/>
      <c r="C302" s="13"/>
      <c r="D302" s="12"/>
      <c r="E302" s="14"/>
      <c r="F302" s="15"/>
      <c r="G302" s="16">
        <v>1</v>
      </c>
      <c r="H302" s="16"/>
      <c r="I302" s="16"/>
      <c r="J302" s="16"/>
    </row>
    <row r="303" spans="1:10" ht="21" customHeight="1" x14ac:dyDescent="0.2">
      <c r="A303" s="7" t="s">
        <v>93</v>
      </c>
      <c r="B303" s="8" t="s">
        <v>30</v>
      </c>
      <c r="C303" s="8" t="s">
        <v>32</v>
      </c>
      <c r="D303" s="7" t="s">
        <v>244</v>
      </c>
      <c r="E303" s="9" t="s">
        <v>169</v>
      </c>
      <c r="F303" s="10" t="s">
        <v>169</v>
      </c>
      <c r="G303" s="11">
        <v>8</v>
      </c>
      <c r="H303" s="11">
        <v>6</v>
      </c>
      <c r="I303" s="11">
        <v>0</v>
      </c>
      <c r="J303" s="11"/>
    </row>
    <row r="304" spans="1:10" ht="21" customHeight="1" x14ac:dyDescent="0.2">
      <c r="A304" s="17" t="s">
        <v>293</v>
      </c>
      <c r="B304" s="13"/>
      <c r="C304" s="13"/>
      <c r="D304" s="12"/>
      <c r="E304" s="14"/>
      <c r="F304" s="15"/>
      <c r="G304" s="16">
        <v>1</v>
      </c>
      <c r="H304" s="16">
        <v>6</v>
      </c>
      <c r="I304" s="16">
        <v>0</v>
      </c>
      <c r="J304" s="16"/>
    </row>
    <row r="305" spans="1:10" ht="21" customHeight="1" x14ac:dyDescent="0.2">
      <c r="A305" s="17" t="s">
        <v>294</v>
      </c>
      <c r="B305" s="13"/>
      <c r="C305" s="13"/>
      <c r="D305" s="12"/>
      <c r="E305" s="14"/>
      <c r="F305" s="15"/>
      <c r="G305" s="16">
        <v>4</v>
      </c>
      <c r="H305" s="16"/>
      <c r="I305" s="16"/>
      <c r="J305" s="16"/>
    </row>
    <row r="306" spans="1:10" ht="21" customHeight="1" x14ac:dyDescent="0.2">
      <c r="A306" s="17" t="s">
        <v>295</v>
      </c>
      <c r="B306" s="13"/>
      <c r="C306" s="13"/>
      <c r="D306" s="12"/>
      <c r="E306" s="14"/>
      <c r="F306" s="15"/>
      <c r="G306" s="16">
        <v>1</v>
      </c>
      <c r="H306" s="16"/>
      <c r="I306" s="16"/>
      <c r="J306" s="16"/>
    </row>
    <row r="307" spans="1:10" ht="21" customHeight="1" x14ac:dyDescent="0.2">
      <c r="A307" s="17" t="s">
        <v>296</v>
      </c>
      <c r="B307" s="13"/>
      <c r="C307" s="13"/>
      <c r="D307" s="12"/>
      <c r="E307" s="14"/>
      <c r="F307" s="15"/>
      <c r="G307" s="16">
        <v>1</v>
      </c>
      <c r="H307" s="16"/>
      <c r="I307" s="16"/>
      <c r="J307" s="16"/>
    </row>
    <row r="308" spans="1:10" ht="21" customHeight="1" x14ac:dyDescent="0.2">
      <c r="A308" s="7" t="s">
        <v>94</v>
      </c>
      <c r="B308" s="8" t="s">
        <v>30</v>
      </c>
      <c r="C308" s="8" t="s">
        <v>32</v>
      </c>
      <c r="D308" s="7" t="s">
        <v>245</v>
      </c>
      <c r="E308" s="9" t="s">
        <v>170</v>
      </c>
      <c r="F308" s="10" t="s">
        <v>170</v>
      </c>
      <c r="G308" s="11">
        <v>8</v>
      </c>
      <c r="H308" s="11">
        <v>6</v>
      </c>
      <c r="I308" s="11">
        <v>0</v>
      </c>
      <c r="J308" s="11"/>
    </row>
    <row r="309" spans="1:10" ht="21" customHeight="1" x14ac:dyDescent="0.2">
      <c r="A309" s="17" t="s">
        <v>293</v>
      </c>
      <c r="B309" s="13"/>
      <c r="C309" s="13"/>
      <c r="D309" s="12"/>
      <c r="E309" s="14"/>
      <c r="F309" s="15"/>
      <c r="G309" s="16">
        <v>1</v>
      </c>
      <c r="H309" s="16">
        <v>6</v>
      </c>
      <c r="I309" s="16">
        <v>0</v>
      </c>
      <c r="J309" s="16"/>
    </row>
    <row r="310" spans="1:10" ht="21" customHeight="1" x14ac:dyDescent="0.2">
      <c r="A310" s="17" t="s">
        <v>294</v>
      </c>
      <c r="B310" s="13"/>
      <c r="C310" s="13"/>
      <c r="D310" s="12"/>
      <c r="E310" s="14"/>
      <c r="F310" s="15"/>
      <c r="G310" s="16">
        <v>4</v>
      </c>
      <c r="H310" s="16"/>
      <c r="I310" s="16"/>
      <c r="J310" s="16"/>
    </row>
    <row r="311" spans="1:10" ht="21" customHeight="1" x14ac:dyDescent="0.2">
      <c r="A311" s="17" t="s">
        <v>295</v>
      </c>
      <c r="B311" s="13"/>
      <c r="C311" s="13"/>
      <c r="D311" s="12"/>
      <c r="E311" s="14"/>
      <c r="F311" s="15"/>
      <c r="G311" s="16">
        <v>1</v>
      </c>
      <c r="H311" s="16"/>
      <c r="I311" s="16"/>
      <c r="J311" s="16"/>
    </row>
    <row r="312" spans="1:10" ht="21" customHeight="1" x14ac:dyDescent="0.2">
      <c r="A312" s="17" t="s">
        <v>296</v>
      </c>
      <c r="B312" s="13"/>
      <c r="C312" s="13"/>
      <c r="D312" s="12"/>
      <c r="E312" s="14"/>
      <c r="F312" s="15"/>
      <c r="G312" s="16">
        <v>1</v>
      </c>
      <c r="H312" s="16"/>
      <c r="I312" s="16"/>
      <c r="J312" s="16"/>
    </row>
    <row r="313" spans="1:10" ht="21" customHeight="1" x14ac:dyDescent="0.2">
      <c r="A313" s="7" t="s">
        <v>95</v>
      </c>
      <c r="B313" s="8" t="s">
        <v>30</v>
      </c>
      <c r="C313" s="8" t="s">
        <v>32</v>
      </c>
      <c r="D313" s="7" t="s">
        <v>246</v>
      </c>
      <c r="E313" s="9" t="s">
        <v>171</v>
      </c>
      <c r="F313" s="10" t="s">
        <v>171</v>
      </c>
      <c r="G313" s="11">
        <v>9</v>
      </c>
      <c r="H313" s="11">
        <v>7</v>
      </c>
      <c r="I313" s="11">
        <v>0</v>
      </c>
      <c r="J313" s="11"/>
    </row>
    <row r="314" spans="1:10" ht="21" customHeight="1" x14ac:dyDescent="0.2">
      <c r="A314" s="17" t="s">
        <v>293</v>
      </c>
      <c r="B314" s="13"/>
      <c r="C314" s="13"/>
      <c r="D314" s="12"/>
      <c r="E314" s="14"/>
      <c r="F314" s="15"/>
      <c r="G314" s="16">
        <v>1</v>
      </c>
      <c r="H314" s="16">
        <v>7</v>
      </c>
      <c r="I314" s="16">
        <v>0</v>
      </c>
      <c r="J314" s="16"/>
    </row>
    <row r="315" spans="1:10" ht="21" customHeight="1" x14ac:dyDescent="0.2">
      <c r="A315" s="17" t="s">
        <v>294</v>
      </c>
      <c r="B315" s="13"/>
      <c r="C315" s="13"/>
      <c r="D315" s="12"/>
      <c r="E315" s="14"/>
      <c r="F315" s="15"/>
      <c r="G315" s="16">
        <v>5</v>
      </c>
      <c r="H315" s="16"/>
      <c r="I315" s="16"/>
      <c r="J315" s="16"/>
    </row>
    <row r="316" spans="1:10" ht="21" customHeight="1" x14ac:dyDescent="0.2">
      <c r="A316" s="17" t="s">
        <v>295</v>
      </c>
      <c r="B316" s="13"/>
      <c r="C316" s="13"/>
      <c r="D316" s="12"/>
      <c r="E316" s="14"/>
      <c r="F316" s="15"/>
      <c r="G316" s="16">
        <v>1</v>
      </c>
      <c r="H316" s="16"/>
      <c r="I316" s="16"/>
      <c r="J316" s="16"/>
    </row>
    <row r="317" spans="1:10" ht="21" customHeight="1" x14ac:dyDescent="0.2">
      <c r="A317" s="17" t="s">
        <v>296</v>
      </c>
      <c r="B317" s="13"/>
      <c r="C317" s="13"/>
      <c r="D317" s="12"/>
      <c r="E317" s="14"/>
      <c r="F317" s="15"/>
      <c r="G317" s="16">
        <v>1</v>
      </c>
      <c r="H317" s="16"/>
      <c r="I317" s="16"/>
      <c r="J317" s="16"/>
    </row>
    <row r="318" spans="1:10" ht="21" customHeight="1" x14ac:dyDescent="0.2">
      <c r="A318" s="7" t="s">
        <v>96</v>
      </c>
      <c r="B318" s="8" t="s">
        <v>30</v>
      </c>
      <c r="C318" s="8" t="s">
        <v>32</v>
      </c>
      <c r="D318" s="7" t="s">
        <v>247</v>
      </c>
      <c r="E318" s="9" t="s">
        <v>172</v>
      </c>
      <c r="F318" s="10" t="s">
        <v>172</v>
      </c>
      <c r="G318" s="11">
        <v>9</v>
      </c>
      <c r="H318" s="11">
        <v>6</v>
      </c>
      <c r="I318" s="11">
        <v>0</v>
      </c>
      <c r="J318" s="11"/>
    </row>
    <row r="319" spans="1:10" ht="21" customHeight="1" x14ac:dyDescent="0.2">
      <c r="A319" s="17" t="s">
        <v>293</v>
      </c>
      <c r="B319" s="13"/>
      <c r="C319" s="13"/>
      <c r="D319" s="12"/>
      <c r="E319" s="14"/>
      <c r="F319" s="15"/>
      <c r="G319" s="16">
        <v>3</v>
      </c>
      <c r="H319" s="16">
        <v>6</v>
      </c>
      <c r="I319" s="16">
        <v>0</v>
      </c>
      <c r="J319" s="16"/>
    </row>
    <row r="320" spans="1:10" ht="21" customHeight="1" x14ac:dyDescent="0.2">
      <c r="A320" s="17" t="s">
        <v>294</v>
      </c>
      <c r="B320" s="13"/>
      <c r="C320" s="13"/>
      <c r="D320" s="12"/>
      <c r="E320" s="14"/>
      <c r="F320" s="15"/>
      <c r="G320" s="16">
        <v>3</v>
      </c>
      <c r="H320" s="16"/>
      <c r="I320" s="16"/>
      <c r="J320" s="16"/>
    </row>
    <row r="321" spans="1:10" ht="21" customHeight="1" x14ac:dyDescent="0.2">
      <c r="A321" s="17" t="s">
        <v>295</v>
      </c>
      <c r="B321" s="13"/>
      <c r="C321" s="13"/>
      <c r="D321" s="12"/>
      <c r="E321" s="14"/>
      <c r="F321" s="15"/>
      <c r="G321" s="16">
        <v>1</v>
      </c>
      <c r="H321" s="16"/>
      <c r="I321" s="16"/>
      <c r="J321" s="16"/>
    </row>
    <row r="322" spans="1:10" ht="21" customHeight="1" x14ac:dyDescent="0.2">
      <c r="A322" s="17" t="s">
        <v>296</v>
      </c>
      <c r="B322" s="13"/>
      <c r="C322" s="13"/>
      <c r="D322" s="12"/>
      <c r="E322" s="14"/>
      <c r="F322" s="15"/>
      <c r="G322" s="16">
        <v>1</v>
      </c>
      <c r="H322" s="16"/>
      <c r="I322" s="16"/>
      <c r="J322" s="16"/>
    </row>
    <row r="323" spans="1:10" ht="21" customHeight="1" x14ac:dyDescent="0.2">
      <c r="A323" s="7" t="s">
        <v>97</v>
      </c>
      <c r="B323" s="8" t="s">
        <v>30</v>
      </c>
      <c r="C323" s="8" t="s">
        <v>32</v>
      </c>
      <c r="D323" s="7" t="s">
        <v>248</v>
      </c>
      <c r="E323" s="9" t="s">
        <v>173</v>
      </c>
      <c r="F323" s="10" t="s">
        <v>173</v>
      </c>
      <c r="G323" s="11">
        <v>9</v>
      </c>
      <c r="H323" s="11">
        <v>6</v>
      </c>
      <c r="I323" s="11">
        <v>3</v>
      </c>
      <c r="J323" s="11"/>
    </row>
    <row r="324" spans="1:10" ht="21" customHeight="1" x14ac:dyDescent="0.2">
      <c r="A324" s="17" t="s">
        <v>293</v>
      </c>
      <c r="B324" s="13"/>
      <c r="C324" s="13"/>
      <c r="D324" s="12"/>
      <c r="E324" s="14"/>
      <c r="F324" s="15"/>
      <c r="G324" s="16">
        <v>2</v>
      </c>
      <c r="H324" s="16">
        <v>6</v>
      </c>
      <c r="I324" s="16">
        <v>3</v>
      </c>
      <c r="J324" s="16"/>
    </row>
    <row r="325" spans="1:10" ht="21" customHeight="1" x14ac:dyDescent="0.2">
      <c r="A325" s="17" t="s">
        <v>294</v>
      </c>
      <c r="B325" s="13"/>
      <c r="C325" s="13"/>
      <c r="D325" s="12"/>
      <c r="E325" s="14"/>
      <c r="F325" s="15"/>
      <c r="G325" s="16">
        <v>4</v>
      </c>
      <c r="H325" s="16"/>
      <c r="I325" s="16"/>
      <c r="J325" s="16"/>
    </row>
    <row r="326" spans="1:10" ht="21" customHeight="1" x14ac:dyDescent="0.2">
      <c r="A326" s="17" t="s">
        <v>295</v>
      </c>
      <c r="B326" s="13"/>
      <c r="C326" s="13"/>
      <c r="D326" s="12"/>
      <c r="E326" s="14"/>
      <c r="F326" s="15"/>
      <c r="G326" s="16">
        <v>1</v>
      </c>
      <c r="H326" s="16"/>
      <c r="I326" s="16"/>
      <c r="J326" s="16"/>
    </row>
    <row r="327" spans="1:10" ht="21" customHeight="1" x14ac:dyDescent="0.2">
      <c r="A327" s="17" t="s">
        <v>296</v>
      </c>
      <c r="B327" s="13"/>
      <c r="C327" s="13"/>
      <c r="D327" s="12"/>
      <c r="E327" s="14"/>
      <c r="F327" s="15"/>
      <c r="G327" s="16">
        <v>1</v>
      </c>
      <c r="H327" s="16"/>
      <c r="I327" s="16"/>
      <c r="J327" s="16"/>
    </row>
    <row r="328" spans="1:10" ht="21" customHeight="1" x14ac:dyDescent="0.2">
      <c r="A328" s="7" t="s">
        <v>98</v>
      </c>
      <c r="B328" s="8" t="s">
        <v>30</v>
      </c>
      <c r="C328" s="8" t="s">
        <v>32</v>
      </c>
      <c r="D328" s="7" t="s">
        <v>249</v>
      </c>
      <c r="E328" s="9" t="s">
        <v>174</v>
      </c>
      <c r="F328" s="10" t="s">
        <v>174</v>
      </c>
      <c r="G328" s="11">
        <v>12</v>
      </c>
      <c r="H328" s="11">
        <v>5</v>
      </c>
      <c r="I328" s="11">
        <v>0</v>
      </c>
      <c r="J328" s="11"/>
    </row>
    <row r="329" spans="1:10" ht="21" customHeight="1" x14ac:dyDescent="0.2">
      <c r="A329" s="17" t="s">
        <v>293</v>
      </c>
      <c r="B329" s="13"/>
      <c r="C329" s="13"/>
      <c r="D329" s="12"/>
      <c r="E329" s="14"/>
      <c r="F329" s="15"/>
      <c r="G329" s="16">
        <v>4</v>
      </c>
      <c r="H329" s="16">
        <v>5</v>
      </c>
      <c r="I329" s="16">
        <v>0</v>
      </c>
      <c r="J329" s="16"/>
    </row>
    <row r="330" spans="1:10" ht="21" customHeight="1" x14ac:dyDescent="0.2">
      <c r="A330" s="17" t="s">
        <v>294</v>
      </c>
      <c r="B330" s="13"/>
      <c r="C330" s="13"/>
      <c r="D330" s="12"/>
      <c r="E330" s="14"/>
      <c r="F330" s="15"/>
      <c r="G330" s="16">
        <v>5</v>
      </c>
      <c r="H330" s="16"/>
      <c r="I330" s="16"/>
      <c r="J330" s="16"/>
    </row>
    <row r="331" spans="1:10" ht="21" customHeight="1" x14ac:dyDescent="0.2">
      <c r="A331" s="17" t="s">
        <v>295</v>
      </c>
      <c r="B331" s="13"/>
      <c r="C331" s="13"/>
      <c r="D331" s="12"/>
      <c r="E331" s="14"/>
      <c r="F331" s="15"/>
      <c r="G331" s="16">
        <v>1</v>
      </c>
      <c r="H331" s="16"/>
      <c r="I331" s="16"/>
      <c r="J331" s="16"/>
    </row>
    <row r="332" spans="1:10" ht="21" customHeight="1" x14ac:dyDescent="0.2">
      <c r="A332" s="17" t="s">
        <v>296</v>
      </c>
      <c r="B332" s="13"/>
      <c r="C332" s="13"/>
      <c r="D332" s="12"/>
      <c r="E332" s="14"/>
      <c r="F332" s="15"/>
      <c r="G332" s="16">
        <v>1</v>
      </c>
      <c r="H332" s="16"/>
      <c r="I332" s="16"/>
      <c r="J332" s="16"/>
    </row>
    <row r="333" spans="1:10" ht="21" customHeight="1" x14ac:dyDescent="0.2">
      <c r="A333" s="7" t="s">
        <v>99</v>
      </c>
      <c r="B333" s="8" t="s">
        <v>30</v>
      </c>
      <c r="C333" s="8" t="s">
        <v>32</v>
      </c>
      <c r="D333" s="7" t="s">
        <v>250</v>
      </c>
      <c r="E333" s="9" t="s">
        <v>175</v>
      </c>
      <c r="F333" s="10" t="s">
        <v>175</v>
      </c>
      <c r="G333" s="11">
        <v>11</v>
      </c>
      <c r="H333" s="11">
        <v>6</v>
      </c>
      <c r="I333" s="11">
        <v>1</v>
      </c>
      <c r="J333" s="11"/>
    </row>
    <row r="334" spans="1:10" ht="21" customHeight="1" x14ac:dyDescent="0.2">
      <c r="A334" s="17" t="s">
        <v>293</v>
      </c>
      <c r="B334" s="13"/>
      <c r="C334" s="13"/>
      <c r="D334" s="12"/>
      <c r="E334" s="14"/>
      <c r="F334" s="15"/>
      <c r="G334" s="16">
        <v>3</v>
      </c>
      <c r="H334" s="16">
        <v>6</v>
      </c>
      <c r="I334" s="16">
        <v>1</v>
      </c>
      <c r="J334" s="16"/>
    </row>
    <row r="335" spans="1:10" ht="21" customHeight="1" x14ac:dyDescent="0.2">
      <c r="A335" s="17" t="s">
        <v>294</v>
      </c>
      <c r="B335" s="13"/>
      <c r="C335" s="13"/>
      <c r="D335" s="12"/>
      <c r="E335" s="14"/>
      <c r="F335" s="15"/>
      <c r="G335" s="16">
        <v>4</v>
      </c>
      <c r="H335" s="16"/>
      <c r="I335" s="16"/>
      <c r="J335" s="16"/>
    </row>
    <row r="336" spans="1:10" ht="21" customHeight="1" x14ac:dyDescent="0.2">
      <c r="A336" s="17" t="s">
        <v>295</v>
      </c>
      <c r="B336" s="13"/>
      <c r="C336" s="13"/>
      <c r="D336" s="12"/>
      <c r="E336" s="14"/>
      <c r="F336" s="15"/>
      <c r="G336" s="16">
        <v>2</v>
      </c>
      <c r="H336" s="16"/>
      <c r="I336" s="16"/>
      <c r="J336" s="16"/>
    </row>
    <row r="337" spans="1:10" ht="21" customHeight="1" x14ac:dyDescent="0.2">
      <c r="A337" s="17" t="s">
        <v>296</v>
      </c>
      <c r="B337" s="13"/>
      <c r="C337" s="13"/>
      <c r="D337" s="12"/>
      <c r="E337" s="14"/>
      <c r="F337" s="15"/>
      <c r="G337" s="16">
        <v>1</v>
      </c>
      <c r="H337" s="16"/>
      <c r="I337" s="16"/>
      <c r="J337" s="16"/>
    </row>
    <row r="338" spans="1:10" ht="21" customHeight="1" x14ac:dyDescent="0.2">
      <c r="A338" s="7" t="s">
        <v>100</v>
      </c>
      <c r="B338" s="8" t="s">
        <v>30</v>
      </c>
      <c r="C338" s="8" t="s">
        <v>32</v>
      </c>
      <c r="D338" s="7" t="s">
        <v>251</v>
      </c>
      <c r="E338" s="9" t="s">
        <v>176</v>
      </c>
      <c r="F338" s="10" t="s">
        <v>176</v>
      </c>
      <c r="G338" s="11">
        <v>11</v>
      </c>
      <c r="H338" s="11">
        <v>5</v>
      </c>
      <c r="I338" s="11">
        <v>1</v>
      </c>
      <c r="J338" s="11"/>
    </row>
    <row r="339" spans="1:10" ht="21" customHeight="1" x14ac:dyDescent="0.2">
      <c r="A339" s="17" t="s">
        <v>293</v>
      </c>
      <c r="B339" s="13"/>
      <c r="C339" s="13"/>
      <c r="D339" s="12"/>
      <c r="E339" s="14"/>
      <c r="F339" s="15"/>
      <c r="G339" s="16">
        <v>3</v>
      </c>
      <c r="H339" s="16">
        <v>5</v>
      </c>
      <c r="I339" s="16">
        <v>1</v>
      </c>
      <c r="J339" s="16"/>
    </row>
    <row r="340" spans="1:10" ht="21" customHeight="1" x14ac:dyDescent="0.2">
      <c r="A340" s="17" t="s">
        <v>294</v>
      </c>
      <c r="B340" s="13"/>
      <c r="C340" s="13"/>
      <c r="D340" s="12"/>
      <c r="E340" s="14"/>
      <c r="F340" s="15"/>
      <c r="G340" s="16">
        <v>5</v>
      </c>
      <c r="H340" s="16"/>
      <c r="I340" s="16"/>
      <c r="J340" s="16"/>
    </row>
    <row r="341" spans="1:10" ht="21" customHeight="1" x14ac:dyDescent="0.2">
      <c r="A341" s="17" t="s">
        <v>295</v>
      </c>
      <c r="B341" s="13"/>
      <c r="C341" s="13"/>
      <c r="D341" s="12"/>
      <c r="E341" s="14"/>
      <c r="F341" s="15"/>
      <c r="G341" s="16">
        <v>1</v>
      </c>
      <c r="H341" s="16"/>
      <c r="I341" s="16"/>
      <c r="J341" s="16"/>
    </row>
    <row r="342" spans="1:10" ht="21" customHeight="1" x14ac:dyDescent="0.2">
      <c r="A342" s="17" t="s">
        <v>296</v>
      </c>
      <c r="B342" s="13"/>
      <c r="C342" s="13"/>
      <c r="D342" s="12"/>
      <c r="E342" s="14"/>
      <c r="F342" s="15"/>
      <c r="G342" s="16">
        <v>1</v>
      </c>
      <c r="H342" s="16"/>
      <c r="I342" s="16"/>
      <c r="J342" s="16"/>
    </row>
    <row r="343" spans="1:10" ht="21" customHeight="1" x14ac:dyDescent="0.2">
      <c r="A343" s="7" t="s">
        <v>101</v>
      </c>
      <c r="B343" s="8" t="s">
        <v>30</v>
      </c>
      <c r="C343" s="8" t="s">
        <v>32</v>
      </c>
      <c r="D343" s="7" t="s">
        <v>252</v>
      </c>
      <c r="E343" s="9" t="s">
        <v>177</v>
      </c>
      <c r="F343" s="10" t="s">
        <v>177</v>
      </c>
      <c r="G343" s="11">
        <v>10</v>
      </c>
      <c r="H343" s="11">
        <v>6</v>
      </c>
      <c r="I343" s="11">
        <v>1</v>
      </c>
      <c r="J343" s="11"/>
    </row>
    <row r="344" spans="1:10" ht="21" customHeight="1" x14ac:dyDescent="0.2">
      <c r="A344" s="17" t="s">
        <v>293</v>
      </c>
      <c r="B344" s="13"/>
      <c r="C344" s="13"/>
      <c r="D344" s="12"/>
      <c r="E344" s="14"/>
      <c r="F344" s="15"/>
      <c r="G344" s="16">
        <v>2</v>
      </c>
      <c r="H344" s="16">
        <v>6</v>
      </c>
      <c r="I344" s="16">
        <v>1</v>
      </c>
      <c r="J344" s="16"/>
    </row>
    <row r="345" spans="1:10" ht="21" customHeight="1" x14ac:dyDescent="0.2">
      <c r="A345" s="17" t="s">
        <v>294</v>
      </c>
      <c r="B345" s="13"/>
      <c r="C345" s="13"/>
      <c r="D345" s="12"/>
      <c r="E345" s="14"/>
      <c r="F345" s="15"/>
      <c r="G345" s="16">
        <v>3</v>
      </c>
      <c r="H345" s="16"/>
      <c r="I345" s="16"/>
      <c r="J345" s="16"/>
    </row>
    <row r="346" spans="1:10" ht="21" customHeight="1" x14ac:dyDescent="0.2">
      <c r="A346" s="17" t="s">
        <v>295</v>
      </c>
      <c r="B346" s="13"/>
      <c r="C346" s="13"/>
      <c r="D346" s="12"/>
      <c r="E346" s="14"/>
      <c r="F346" s="15"/>
      <c r="G346" s="16">
        <v>2</v>
      </c>
      <c r="H346" s="16"/>
      <c r="I346" s="16"/>
      <c r="J346" s="16"/>
    </row>
    <row r="347" spans="1:10" ht="21" customHeight="1" x14ac:dyDescent="0.2">
      <c r="A347" s="17" t="s">
        <v>296</v>
      </c>
      <c r="B347" s="13"/>
      <c r="C347" s="13"/>
      <c r="D347" s="12"/>
      <c r="E347" s="14"/>
      <c r="F347" s="15"/>
      <c r="G347" s="16">
        <v>2</v>
      </c>
      <c r="H347" s="16"/>
      <c r="I347" s="16"/>
      <c r="J347" s="16"/>
    </row>
    <row r="348" spans="1:10" ht="21" customHeight="1" x14ac:dyDescent="0.2">
      <c r="A348" s="7" t="s">
        <v>102</v>
      </c>
      <c r="B348" s="8" t="s">
        <v>30</v>
      </c>
      <c r="C348" s="8" t="s">
        <v>32</v>
      </c>
      <c r="D348" s="7" t="s">
        <v>253</v>
      </c>
      <c r="E348" s="9" t="s">
        <v>178</v>
      </c>
      <c r="F348" s="10" t="s">
        <v>178</v>
      </c>
      <c r="G348" s="11">
        <v>8</v>
      </c>
      <c r="H348" s="11">
        <v>6</v>
      </c>
      <c r="I348" s="11">
        <v>0</v>
      </c>
      <c r="J348" s="11"/>
    </row>
    <row r="349" spans="1:10" ht="21" customHeight="1" x14ac:dyDescent="0.2">
      <c r="A349" s="17" t="s">
        <v>293</v>
      </c>
      <c r="B349" s="13"/>
      <c r="C349" s="13"/>
      <c r="D349" s="12"/>
      <c r="E349" s="14"/>
      <c r="F349" s="15"/>
      <c r="G349" s="16">
        <v>2</v>
      </c>
      <c r="H349" s="16">
        <v>6</v>
      </c>
      <c r="I349" s="16">
        <v>0</v>
      </c>
      <c r="J349" s="16"/>
    </row>
    <row r="350" spans="1:10" ht="21" customHeight="1" x14ac:dyDescent="0.2">
      <c r="A350" s="17" t="s">
        <v>294</v>
      </c>
      <c r="B350" s="13"/>
      <c r="C350" s="13"/>
      <c r="D350" s="12"/>
      <c r="E350" s="14"/>
      <c r="F350" s="15"/>
      <c r="G350" s="16">
        <v>2</v>
      </c>
      <c r="H350" s="16"/>
      <c r="I350" s="16"/>
      <c r="J350" s="16"/>
    </row>
    <row r="351" spans="1:10" ht="21" customHeight="1" x14ac:dyDescent="0.2">
      <c r="A351" s="17" t="s">
        <v>295</v>
      </c>
      <c r="B351" s="13"/>
      <c r="C351" s="13"/>
      <c r="D351" s="12"/>
      <c r="E351" s="14"/>
      <c r="F351" s="15"/>
      <c r="G351" s="16">
        <v>2</v>
      </c>
      <c r="H351" s="16"/>
      <c r="I351" s="16"/>
      <c r="J351" s="16"/>
    </row>
    <row r="352" spans="1:10" ht="21" customHeight="1" x14ac:dyDescent="0.2">
      <c r="A352" s="17" t="s">
        <v>296</v>
      </c>
      <c r="B352" s="13"/>
      <c r="C352" s="13"/>
      <c r="D352" s="12"/>
      <c r="E352" s="14"/>
      <c r="F352" s="15"/>
      <c r="G352" s="16">
        <v>1</v>
      </c>
      <c r="H352" s="16"/>
      <c r="I352" s="16"/>
      <c r="J352" s="16"/>
    </row>
    <row r="353" spans="1:10" ht="21" customHeight="1" x14ac:dyDescent="0.2">
      <c r="A353" s="7" t="s">
        <v>103</v>
      </c>
      <c r="B353" s="8" t="s">
        <v>30</v>
      </c>
      <c r="C353" s="8" t="s">
        <v>32</v>
      </c>
      <c r="D353" s="7" t="s">
        <v>254</v>
      </c>
      <c r="E353" s="9" t="s">
        <v>179</v>
      </c>
      <c r="F353" s="10" t="s">
        <v>179</v>
      </c>
      <c r="G353" s="11">
        <v>9</v>
      </c>
      <c r="H353" s="11">
        <v>6</v>
      </c>
      <c r="I353" s="11">
        <v>1</v>
      </c>
      <c r="J353" s="11"/>
    </row>
    <row r="354" spans="1:10" ht="21" customHeight="1" x14ac:dyDescent="0.2">
      <c r="A354" s="17" t="s">
        <v>293</v>
      </c>
      <c r="B354" s="13"/>
      <c r="C354" s="13"/>
      <c r="D354" s="12"/>
      <c r="E354" s="14"/>
      <c r="F354" s="15"/>
      <c r="G354" s="16">
        <v>2</v>
      </c>
      <c r="H354" s="16">
        <v>6</v>
      </c>
      <c r="I354" s="16">
        <v>1</v>
      </c>
      <c r="J354" s="16"/>
    </row>
    <row r="355" spans="1:10" ht="21" customHeight="1" x14ac:dyDescent="0.2">
      <c r="A355" s="17" t="s">
        <v>294</v>
      </c>
      <c r="B355" s="13"/>
      <c r="C355" s="13"/>
      <c r="D355" s="12"/>
      <c r="E355" s="14"/>
      <c r="F355" s="15"/>
      <c r="G355" s="16">
        <v>4</v>
      </c>
      <c r="H355" s="16"/>
      <c r="I355" s="16"/>
      <c r="J355" s="16"/>
    </row>
    <row r="356" spans="1:10" ht="21" customHeight="1" x14ac:dyDescent="0.2">
      <c r="A356" s="17" t="s">
        <v>295</v>
      </c>
      <c r="B356" s="13"/>
      <c r="C356" s="13"/>
      <c r="D356" s="12"/>
      <c r="E356" s="14"/>
      <c r="F356" s="15"/>
      <c r="G356" s="16">
        <v>1</v>
      </c>
      <c r="H356" s="16"/>
      <c r="I356" s="16"/>
      <c r="J356" s="16"/>
    </row>
    <row r="357" spans="1:10" ht="21" customHeight="1" x14ac:dyDescent="0.2">
      <c r="A357" s="17" t="s">
        <v>296</v>
      </c>
      <c r="B357" s="13"/>
      <c r="C357" s="13"/>
      <c r="D357" s="12"/>
      <c r="E357" s="14"/>
      <c r="F357" s="15"/>
      <c r="G357" s="16">
        <v>1</v>
      </c>
      <c r="H357" s="16"/>
      <c r="I357" s="16"/>
      <c r="J357" s="16"/>
    </row>
    <row r="358" spans="1:10" ht="21" customHeight="1" x14ac:dyDescent="0.2">
      <c r="A358" s="7" t="s">
        <v>104</v>
      </c>
      <c r="B358" s="8" t="s">
        <v>30</v>
      </c>
      <c r="C358" s="8" t="s">
        <v>32</v>
      </c>
      <c r="D358" s="7" t="s">
        <v>255</v>
      </c>
      <c r="E358" s="9" t="s">
        <v>180</v>
      </c>
      <c r="F358" s="10" t="s">
        <v>180</v>
      </c>
      <c r="G358" s="11">
        <v>9</v>
      </c>
      <c r="H358" s="11">
        <v>6</v>
      </c>
      <c r="I358" s="11">
        <v>0</v>
      </c>
      <c r="J358" s="11"/>
    </row>
    <row r="359" spans="1:10" ht="21" customHeight="1" x14ac:dyDescent="0.2">
      <c r="A359" s="17" t="s">
        <v>293</v>
      </c>
      <c r="B359" s="13"/>
      <c r="C359" s="13"/>
      <c r="D359" s="12"/>
      <c r="E359" s="14"/>
      <c r="F359" s="15"/>
      <c r="G359" s="16">
        <v>2</v>
      </c>
      <c r="H359" s="16">
        <v>6</v>
      </c>
      <c r="I359" s="16">
        <v>0</v>
      </c>
      <c r="J359" s="16"/>
    </row>
    <row r="360" spans="1:10" ht="21" customHeight="1" x14ac:dyDescent="0.2">
      <c r="A360" s="17" t="s">
        <v>294</v>
      </c>
      <c r="B360" s="13"/>
      <c r="C360" s="13"/>
      <c r="D360" s="12"/>
      <c r="E360" s="14"/>
      <c r="F360" s="15"/>
      <c r="G360" s="16">
        <v>4</v>
      </c>
      <c r="H360" s="16"/>
      <c r="I360" s="16"/>
      <c r="J360" s="16"/>
    </row>
    <row r="361" spans="1:10" ht="21" customHeight="1" x14ac:dyDescent="0.2">
      <c r="A361" s="17" t="s">
        <v>295</v>
      </c>
      <c r="B361" s="13"/>
      <c r="C361" s="13"/>
      <c r="D361" s="12"/>
      <c r="E361" s="14"/>
      <c r="F361" s="15"/>
      <c r="G361" s="16">
        <v>1</v>
      </c>
      <c r="H361" s="16"/>
      <c r="I361" s="16"/>
      <c r="J361" s="16"/>
    </row>
    <row r="362" spans="1:10" ht="21" customHeight="1" x14ac:dyDescent="0.2">
      <c r="A362" s="17" t="s">
        <v>296</v>
      </c>
      <c r="B362" s="13"/>
      <c r="C362" s="13"/>
      <c r="D362" s="12"/>
      <c r="E362" s="14"/>
      <c r="F362" s="15"/>
      <c r="G362" s="16">
        <v>1</v>
      </c>
      <c r="H362" s="16"/>
      <c r="I362" s="16"/>
      <c r="J362" s="16"/>
    </row>
    <row r="363" spans="1:10" ht="21" customHeight="1" x14ac:dyDescent="0.2">
      <c r="A363" s="7" t="s">
        <v>105</v>
      </c>
      <c r="B363" s="8" t="s">
        <v>30</v>
      </c>
      <c r="C363" s="8" t="s">
        <v>32</v>
      </c>
      <c r="D363" s="7" t="s">
        <v>256</v>
      </c>
      <c r="E363" s="9" t="s">
        <v>181</v>
      </c>
      <c r="F363" s="10" t="s">
        <v>181</v>
      </c>
      <c r="G363" s="11">
        <v>12</v>
      </c>
      <c r="H363" s="11">
        <v>5</v>
      </c>
      <c r="I363" s="11">
        <v>0</v>
      </c>
      <c r="J363" s="11"/>
    </row>
    <row r="364" spans="1:10" ht="21" customHeight="1" x14ac:dyDescent="0.2">
      <c r="A364" s="17" t="s">
        <v>293</v>
      </c>
      <c r="B364" s="13"/>
      <c r="C364" s="13"/>
      <c r="D364" s="12"/>
      <c r="E364" s="14"/>
      <c r="F364" s="15"/>
      <c r="G364" s="16">
        <v>3</v>
      </c>
      <c r="H364" s="16">
        <v>5</v>
      </c>
      <c r="I364" s="16">
        <v>0</v>
      </c>
      <c r="J364" s="16"/>
    </row>
    <row r="365" spans="1:10" ht="21" customHeight="1" x14ac:dyDescent="0.2">
      <c r="A365" s="17" t="s">
        <v>294</v>
      </c>
      <c r="B365" s="13"/>
      <c r="C365" s="13"/>
      <c r="D365" s="12"/>
      <c r="E365" s="14"/>
      <c r="F365" s="15"/>
      <c r="G365" s="16">
        <v>4</v>
      </c>
      <c r="H365" s="16"/>
      <c r="I365" s="16"/>
      <c r="J365" s="16"/>
    </row>
    <row r="366" spans="1:10" ht="21" customHeight="1" x14ac:dyDescent="0.2">
      <c r="A366" s="17" t="s">
        <v>295</v>
      </c>
      <c r="B366" s="13"/>
      <c r="C366" s="13"/>
      <c r="D366" s="12"/>
      <c r="E366" s="14"/>
      <c r="F366" s="15"/>
      <c r="G366" s="16">
        <v>2</v>
      </c>
      <c r="H366" s="16"/>
      <c r="I366" s="16"/>
      <c r="J366" s="16"/>
    </row>
    <row r="367" spans="1:10" ht="21" customHeight="1" x14ac:dyDescent="0.2">
      <c r="A367" s="17" t="s">
        <v>296</v>
      </c>
      <c r="B367" s="13"/>
      <c r="C367" s="13"/>
      <c r="D367" s="12"/>
      <c r="E367" s="14"/>
      <c r="F367" s="15"/>
      <c r="G367" s="16">
        <v>2</v>
      </c>
      <c r="H367" s="16"/>
      <c r="I367" s="16"/>
      <c r="J367" s="16"/>
    </row>
    <row r="368" spans="1:10" ht="21" customHeight="1" x14ac:dyDescent="0.2">
      <c r="A368" s="7" t="s">
        <v>106</v>
      </c>
      <c r="B368" s="8" t="s">
        <v>30</v>
      </c>
      <c r="C368" s="8" t="s">
        <v>32</v>
      </c>
      <c r="D368" s="7" t="s">
        <v>257</v>
      </c>
      <c r="E368" s="9" t="s">
        <v>182</v>
      </c>
      <c r="F368" s="10" t="s">
        <v>182</v>
      </c>
      <c r="G368" s="11">
        <v>8</v>
      </c>
      <c r="H368" s="11">
        <v>6</v>
      </c>
      <c r="I368" s="11">
        <v>2</v>
      </c>
      <c r="J368" s="11"/>
    </row>
    <row r="369" spans="1:10" ht="21" customHeight="1" x14ac:dyDescent="0.2">
      <c r="A369" s="17" t="s">
        <v>293</v>
      </c>
      <c r="B369" s="13"/>
      <c r="C369" s="13"/>
      <c r="D369" s="12"/>
      <c r="E369" s="14"/>
      <c r="F369" s="15"/>
      <c r="G369" s="16">
        <v>1</v>
      </c>
      <c r="H369" s="16">
        <v>6</v>
      </c>
      <c r="I369" s="16">
        <v>2</v>
      </c>
      <c r="J369" s="16"/>
    </row>
    <row r="370" spans="1:10" ht="21" customHeight="1" x14ac:dyDescent="0.2">
      <c r="A370" s="17" t="s">
        <v>294</v>
      </c>
      <c r="B370" s="13"/>
      <c r="C370" s="13"/>
      <c r="D370" s="12"/>
      <c r="E370" s="14"/>
      <c r="F370" s="15"/>
      <c r="G370" s="16">
        <v>2</v>
      </c>
      <c r="H370" s="16"/>
      <c r="I370" s="16"/>
      <c r="J370" s="16"/>
    </row>
    <row r="371" spans="1:10" ht="21" customHeight="1" x14ac:dyDescent="0.2">
      <c r="A371" s="17" t="s">
        <v>295</v>
      </c>
      <c r="B371" s="13"/>
      <c r="C371" s="13"/>
      <c r="D371" s="12"/>
      <c r="E371" s="14"/>
      <c r="F371" s="15"/>
      <c r="G371" s="16">
        <v>2</v>
      </c>
      <c r="H371" s="16"/>
      <c r="I371" s="16"/>
      <c r="J371" s="16"/>
    </row>
    <row r="372" spans="1:10" ht="21" customHeight="1" x14ac:dyDescent="0.2">
      <c r="A372" s="17" t="s">
        <v>296</v>
      </c>
      <c r="B372" s="13"/>
      <c r="C372" s="13"/>
      <c r="D372" s="12"/>
      <c r="E372" s="14"/>
      <c r="F372" s="15"/>
      <c r="G372" s="16">
        <v>2</v>
      </c>
      <c r="H372" s="16"/>
      <c r="I372" s="16"/>
      <c r="J372" s="16"/>
    </row>
    <row r="373" spans="1:10" ht="21" customHeight="1" x14ac:dyDescent="0.2">
      <c r="A373" s="7" t="s">
        <v>107</v>
      </c>
      <c r="B373" s="8" t="s">
        <v>30</v>
      </c>
      <c r="C373" s="8" t="s">
        <v>32</v>
      </c>
      <c r="D373" s="7" t="s">
        <v>258</v>
      </c>
      <c r="E373" s="9" t="s">
        <v>183</v>
      </c>
      <c r="F373" s="10" t="s">
        <v>183</v>
      </c>
      <c r="G373" s="11">
        <v>8</v>
      </c>
      <c r="H373" s="11">
        <v>7</v>
      </c>
      <c r="I373" s="11">
        <v>0</v>
      </c>
      <c r="J373" s="11"/>
    </row>
    <row r="374" spans="1:10" ht="21" customHeight="1" x14ac:dyDescent="0.2">
      <c r="A374" s="17" t="s">
        <v>293</v>
      </c>
      <c r="B374" s="13"/>
      <c r="C374" s="13"/>
      <c r="D374" s="12"/>
      <c r="E374" s="14"/>
      <c r="F374" s="15"/>
      <c r="G374" s="16">
        <v>1</v>
      </c>
      <c r="H374" s="16">
        <v>7</v>
      </c>
      <c r="I374" s="16">
        <v>0</v>
      </c>
      <c r="J374" s="16"/>
    </row>
    <row r="375" spans="1:10" ht="21" customHeight="1" x14ac:dyDescent="0.2">
      <c r="A375" s="17" t="s">
        <v>294</v>
      </c>
      <c r="B375" s="13"/>
      <c r="C375" s="13"/>
      <c r="D375" s="12"/>
      <c r="E375" s="14"/>
      <c r="F375" s="15"/>
      <c r="G375" s="16">
        <v>4</v>
      </c>
      <c r="H375" s="16"/>
      <c r="I375" s="16"/>
      <c r="J375" s="16"/>
    </row>
    <row r="376" spans="1:10" ht="21" customHeight="1" x14ac:dyDescent="0.2">
      <c r="A376" s="17" t="s">
        <v>295</v>
      </c>
      <c r="B376" s="13"/>
      <c r="C376" s="13"/>
      <c r="D376" s="12"/>
      <c r="E376" s="14"/>
      <c r="F376" s="15"/>
      <c r="G376" s="16">
        <v>1</v>
      </c>
      <c r="H376" s="16"/>
      <c r="I376" s="16"/>
      <c r="J376" s="16"/>
    </row>
    <row r="377" spans="1:10" ht="21" customHeight="1" x14ac:dyDescent="0.2">
      <c r="A377" s="17" t="s">
        <v>296</v>
      </c>
      <c r="B377" s="13"/>
      <c r="C377" s="13"/>
      <c r="D377" s="12"/>
      <c r="E377" s="14"/>
      <c r="F377" s="15"/>
      <c r="G377" s="16">
        <v>1</v>
      </c>
      <c r="H377" s="16"/>
      <c r="I377" s="16"/>
      <c r="J377" s="16"/>
    </row>
    <row r="378" spans="1:10" ht="21" customHeight="1" x14ac:dyDescent="0.2">
      <c r="A378" s="7" t="s">
        <v>108</v>
      </c>
      <c r="B378" s="8" t="s">
        <v>30</v>
      </c>
      <c r="C378" s="8" t="s">
        <v>32</v>
      </c>
      <c r="D378" s="7" t="s">
        <v>259</v>
      </c>
      <c r="E378" s="9" t="s">
        <v>184</v>
      </c>
      <c r="F378" s="10" t="s">
        <v>184</v>
      </c>
      <c r="G378" s="11">
        <v>9</v>
      </c>
      <c r="H378" s="11">
        <v>7</v>
      </c>
      <c r="I378" s="11">
        <v>1</v>
      </c>
      <c r="J378" s="11"/>
    </row>
    <row r="379" spans="1:10" ht="21" customHeight="1" x14ac:dyDescent="0.2">
      <c r="A379" s="17" t="s">
        <v>293</v>
      </c>
      <c r="B379" s="13"/>
      <c r="C379" s="13"/>
      <c r="D379" s="12"/>
      <c r="E379" s="14"/>
      <c r="F379" s="15"/>
      <c r="G379" s="16">
        <v>2</v>
      </c>
      <c r="H379" s="16">
        <v>7</v>
      </c>
      <c r="I379" s="16">
        <v>1</v>
      </c>
      <c r="J379" s="16"/>
    </row>
    <row r="380" spans="1:10" ht="21" customHeight="1" x14ac:dyDescent="0.2">
      <c r="A380" s="17" t="s">
        <v>294</v>
      </c>
      <c r="B380" s="13"/>
      <c r="C380" s="13"/>
      <c r="D380" s="12"/>
      <c r="E380" s="14"/>
      <c r="F380" s="15"/>
      <c r="G380" s="16">
        <v>3</v>
      </c>
      <c r="H380" s="16"/>
      <c r="I380" s="16"/>
      <c r="J380" s="16"/>
    </row>
    <row r="381" spans="1:10" ht="21" customHeight="1" x14ac:dyDescent="0.2">
      <c r="A381" s="17" t="s">
        <v>295</v>
      </c>
      <c r="B381" s="13"/>
      <c r="C381" s="13"/>
      <c r="D381" s="12"/>
      <c r="E381" s="14"/>
      <c r="F381" s="15"/>
      <c r="G381" s="16">
        <v>2</v>
      </c>
      <c r="H381" s="16"/>
      <c r="I381" s="16"/>
      <c r="J381" s="16"/>
    </row>
    <row r="382" spans="1:10" ht="21" customHeight="1" x14ac:dyDescent="0.2">
      <c r="A382" s="17" t="s">
        <v>296</v>
      </c>
      <c r="B382" s="13"/>
      <c r="C382" s="13"/>
      <c r="D382" s="12"/>
      <c r="E382" s="14"/>
      <c r="F382" s="15"/>
      <c r="G382" s="16">
        <v>1</v>
      </c>
      <c r="H382" s="16"/>
      <c r="I382" s="16"/>
      <c r="J382" s="16"/>
    </row>
  </sheetData>
  <autoFilter ref="A2:J382" xr:uid="{3B746175-61F7-40F9-A7FB-189D300E93EC}"/>
  <mergeCells count="4">
    <mergeCell ref="A1:C1"/>
    <mergeCell ref="D1:E1"/>
    <mergeCell ref="F1:F2"/>
    <mergeCell ref="G1:J1"/>
  </mergeCells>
  <pageMargins left="0.31496062992125984" right="0.31496062992125984" top="0.35433070866141736" bottom="0.15748031496062992" header="0.31496062992125984" footer="0.31496062992125984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E6E33-D9BE-4873-B2F5-E0E751D2F73B}">
  <dimension ref="A1:E109"/>
  <sheetViews>
    <sheetView view="pageBreakPreview" topLeftCell="A14" zoomScaleNormal="100" zoomScaleSheetLayoutView="100" workbookViewId="0">
      <selection activeCell="J16" sqref="J16"/>
    </sheetView>
  </sheetViews>
  <sheetFormatPr defaultColWidth="8.75" defaultRowHeight="24" x14ac:dyDescent="0.55000000000000004"/>
  <cols>
    <col min="1" max="1" width="54.25" style="18" customWidth="1"/>
    <col min="2" max="2" width="12.25" style="19" customWidth="1"/>
    <col min="3" max="3" width="15.75" style="19" customWidth="1"/>
    <col min="4" max="4" width="13.375" style="19" customWidth="1"/>
    <col min="5" max="5" width="10.875" style="19" customWidth="1"/>
    <col min="6" max="16384" width="8.75" style="18"/>
  </cols>
  <sheetData>
    <row r="1" spans="1:5" x14ac:dyDescent="0.55000000000000004">
      <c r="A1" s="35" t="s">
        <v>260</v>
      </c>
      <c r="B1" s="35"/>
      <c r="C1" s="35"/>
      <c r="D1" s="35"/>
      <c r="E1" s="35"/>
    </row>
    <row r="2" spans="1:5" ht="15" customHeight="1" x14ac:dyDescent="0.55000000000000004"/>
    <row r="3" spans="1:5" x14ac:dyDescent="0.55000000000000004">
      <c r="A3" s="43" t="s">
        <v>3</v>
      </c>
      <c r="B3" s="44" t="s">
        <v>261</v>
      </c>
      <c r="C3" s="44"/>
      <c r="D3" s="44"/>
      <c r="E3" s="45" t="s">
        <v>262</v>
      </c>
    </row>
    <row r="4" spans="1:5" x14ac:dyDescent="0.55000000000000004">
      <c r="A4" s="43"/>
      <c r="B4" s="20" t="s">
        <v>263</v>
      </c>
      <c r="C4" s="20" t="s">
        <v>264</v>
      </c>
      <c r="D4" s="20" t="s">
        <v>265</v>
      </c>
      <c r="E4" s="46"/>
    </row>
    <row r="5" spans="1:5" ht="23.1" customHeight="1" x14ac:dyDescent="0.55000000000000004">
      <c r="A5" s="21" t="s">
        <v>31</v>
      </c>
      <c r="B5" s="22"/>
      <c r="C5" s="22"/>
      <c r="D5" s="22"/>
      <c r="E5" s="22"/>
    </row>
    <row r="6" spans="1:5" ht="72" x14ac:dyDescent="0.55000000000000004">
      <c r="A6" s="23" t="s">
        <v>266</v>
      </c>
      <c r="B6" s="24">
        <v>26</v>
      </c>
      <c r="C6" s="24">
        <v>2</v>
      </c>
      <c r="D6" s="25"/>
      <c r="E6" s="24">
        <f>SUM(B6:D6)</f>
        <v>28</v>
      </c>
    </row>
    <row r="7" spans="1:5" ht="23.1" customHeight="1" x14ac:dyDescent="0.55000000000000004">
      <c r="A7" s="26" t="s">
        <v>267</v>
      </c>
      <c r="B7" s="27">
        <f>[1]กก.!H11</f>
        <v>26</v>
      </c>
      <c r="C7" s="27">
        <f>[1]กก.!H14</f>
        <v>6</v>
      </c>
      <c r="D7" s="27"/>
      <c r="E7" s="28">
        <f>SUM(B7:D7)</f>
        <v>32</v>
      </c>
    </row>
    <row r="8" spans="1:5" ht="23.1" customHeight="1" x14ac:dyDescent="0.55000000000000004">
      <c r="A8" s="29" t="s">
        <v>268</v>
      </c>
      <c r="B8" s="27">
        <f>[1]กกจ.!L14</f>
        <v>47</v>
      </c>
      <c r="C8" s="27">
        <f>[1]กกจ.!L23</f>
        <v>20</v>
      </c>
      <c r="D8" s="27"/>
      <c r="E8" s="28">
        <f t="shared" ref="E8:E27" si="0">SUM(B8:D8)</f>
        <v>67</v>
      </c>
    </row>
    <row r="9" spans="1:5" ht="23.1" customHeight="1" x14ac:dyDescent="0.55000000000000004">
      <c r="A9" s="29" t="s">
        <v>269</v>
      </c>
      <c r="B9" s="27">
        <f>[1]กกส.!J18</f>
        <v>21</v>
      </c>
      <c r="C9" s="27">
        <f>[1]กกส.!J28</f>
        <v>12</v>
      </c>
      <c r="D9" s="27">
        <f>[1]กกส.!J30</f>
        <v>3</v>
      </c>
      <c r="E9" s="28">
        <f t="shared" si="0"/>
        <v>36</v>
      </c>
    </row>
    <row r="10" spans="1:5" ht="23.1" customHeight="1" x14ac:dyDescent="0.55000000000000004">
      <c r="A10" s="29" t="s">
        <v>270</v>
      </c>
      <c r="B10" s="27">
        <f>[1]กค.!M18</f>
        <v>58</v>
      </c>
      <c r="C10" s="27">
        <f>[1]กค.!M24</f>
        <v>24</v>
      </c>
      <c r="D10" s="27">
        <v>8</v>
      </c>
      <c r="E10" s="28">
        <f t="shared" si="0"/>
        <v>90</v>
      </c>
    </row>
    <row r="11" spans="1:5" s="31" customFormat="1" ht="23.1" customHeight="1" x14ac:dyDescent="0.2">
      <c r="A11" s="30" t="s">
        <v>271</v>
      </c>
      <c r="B11" s="27">
        <f>[1]กนท.!J10</f>
        <v>21</v>
      </c>
      <c r="C11" s="27">
        <f>[1]กนท.!J15</f>
        <v>9</v>
      </c>
      <c r="D11" s="27"/>
      <c r="E11" s="27">
        <f>SUM(B11:D11)</f>
        <v>30</v>
      </c>
    </row>
    <row r="12" spans="1:5" ht="23.1" customHeight="1" x14ac:dyDescent="0.55000000000000004">
      <c r="A12" s="29" t="s">
        <v>272</v>
      </c>
      <c r="B12" s="27">
        <v>5</v>
      </c>
      <c r="C12" s="27">
        <v>4</v>
      </c>
      <c r="D12" s="27"/>
      <c r="E12" s="27">
        <f>SUM(B12:D12)</f>
        <v>9</v>
      </c>
    </row>
    <row r="13" spans="1:5" ht="23.1" customHeight="1" x14ac:dyDescent="0.55000000000000004">
      <c r="A13" s="29" t="s">
        <v>273</v>
      </c>
      <c r="B13" s="27">
        <f>[1]ศทส.!J11</f>
        <v>23</v>
      </c>
      <c r="C13" s="27">
        <f>[1]ศทส.!J15</f>
        <v>10</v>
      </c>
      <c r="D13" s="27"/>
      <c r="E13" s="28">
        <f t="shared" si="0"/>
        <v>33</v>
      </c>
    </row>
    <row r="14" spans="1:5" ht="23.1" customHeight="1" x14ac:dyDescent="0.55000000000000004">
      <c r="A14" s="29" t="s">
        <v>274</v>
      </c>
      <c r="B14" s="27">
        <f>[1]สกธ.!I15</f>
        <v>27</v>
      </c>
      <c r="C14" s="27">
        <f>[1]สกธ.!I19</f>
        <v>8</v>
      </c>
      <c r="D14" s="27">
        <f>[1]สกธ.!I22</f>
        <v>3</v>
      </c>
      <c r="E14" s="28">
        <f t="shared" si="0"/>
        <v>38</v>
      </c>
    </row>
    <row r="15" spans="1:5" ht="23.1" customHeight="1" x14ac:dyDescent="0.55000000000000004">
      <c r="A15" s="29" t="s">
        <v>275</v>
      </c>
      <c r="B15" s="27">
        <f>[1]สกม.!J11</f>
        <v>29</v>
      </c>
      <c r="C15" s="27">
        <f>[1]สกม.!J15</f>
        <v>7</v>
      </c>
      <c r="D15" s="27"/>
      <c r="E15" s="28">
        <f t="shared" si="0"/>
        <v>36</v>
      </c>
    </row>
    <row r="16" spans="1:5" ht="23.1" customHeight="1" x14ac:dyDescent="0.55000000000000004">
      <c r="A16" s="29" t="s">
        <v>276</v>
      </c>
      <c r="B16" s="27">
        <f>[1]สกต.!K11</f>
        <v>24</v>
      </c>
      <c r="C16" s="27">
        <f>[1]สกต.!K17</f>
        <v>8</v>
      </c>
      <c r="D16" s="27">
        <f>[1]สกต.!K20</f>
        <v>2</v>
      </c>
      <c r="E16" s="28">
        <f t="shared" si="0"/>
        <v>34</v>
      </c>
    </row>
    <row r="17" spans="1:5" ht="23.1" customHeight="1" x14ac:dyDescent="0.55000000000000004">
      <c r="A17" s="29" t="s">
        <v>277</v>
      </c>
      <c r="B17" s="27">
        <f>[1]สปศ.!D10</f>
        <v>3</v>
      </c>
      <c r="C17" s="27"/>
      <c r="D17" s="27"/>
      <c r="E17" s="27">
        <f>SUM(B17:D17)</f>
        <v>3</v>
      </c>
    </row>
    <row r="18" spans="1:5" ht="23.1" customHeight="1" x14ac:dyDescent="0.55000000000000004">
      <c r="A18" s="29" t="s">
        <v>278</v>
      </c>
      <c r="B18" s="27">
        <f>[1]สปศ.!E10</f>
        <v>2</v>
      </c>
      <c r="C18" s="27"/>
      <c r="D18" s="27"/>
      <c r="E18" s="27">
        <f t="shared" ref="E18:E22" si="1">SUM(B18:D18)</f>
        <v>2</v>
      </c>
    </row>
    <row r="19" spans="1:5" ht="23.1" customHeight="1" x14ac:dyDescent="0.55000000000000004">
      <c r="A19" s="29" t="s">
        <v>279</v>
      </c>
      <c r="B19" s="27">
        <f>[1]สปศ.!G10</f>
        <v>2</v>
      </c>
      <c r="C19" s="27"/>
      <c r="D19" s="27"/>
      <c r="E19" s="27">
        <f t="shared" si="1"/>
        <v>2</v>
      </c>
    </row>
    <row r="20" spans="1:5" ht="23.1" customHeight="1" x14ac:dyDescent="0.55000000000000004">
      <c r="A20" s="29" t="s">
        <v>280</v>
      </c>
      <c r="B20" s="27">
        <f>[1]สปศ.!H10</f>
        <v>2</v>
      </c>
      <c r="C20" s="27"/>
      <c r="D20" s="27"/>
      <c r="E20" s="27">
        <f t="shared" si="1"/>
        <v>2</v>
      </c>
    </row>
    <row r="21" spans="1:5" ht="23.1" customHeight="1" x14ac:dyDescent="0.55000000000000004">
      <c r="A21" s="29" t="s">
        <v>281</v>
      </c>
      <c r="B21" s="27">
        <f>[1]สปศ.!I10</f>
        <v>2</v>
      </c>
      <c r="C21" s="27"/>
      <c r="D21" s="27"/>
      <c r="E21" s="27">
        <f t="shared" si="1"/>
        <v>2</v>
      </c>
    </row>
    <row r="22" spans="1:5" ht="23.1" customHeight="1" x14ac:dyDescent="0.55000000000000004">
      <c r="A22" s="29" t="s">
        <v>282</v>
      </c>
      <c r="B22" s="27">
        <f>[1]สปศ.!F10</f>
        <v>3</v>
      </c>
      <c r="C22" s="27"/>
      <c r="D22" s="27"/>
      <c r="E22" s="27">
        <f t="shared" si="1"/>
        <v>3</v>
      </c>
    </row>
    <row r="23" spans="1:5" ht="23.1" customHeight="1" x14ac:dyDescent="0.55000000000000004">
      <c r="A23" s="29" t="s">
        <v>283</v>
      </c>
      <c r="B23" s="27">
        <f>[1]สตร.!I11</f>
        <v>18</v>
      </c>
      <c r="C23" s="27">
        <f>[1]สตร.!I15</f>
        <v>15</v>
      </c>
      <c r="D23" s="27">
        <f>[1]สตร.!I17</f>
        <v>2</v>
      </c>
      <c r="E23" s="28">
        <f t="shared" si="0"/>
        <v>35</v>
      </c>
    </row>
    <row r="24" spans="1:5" ht="23.1" customHeight="1" x14ac:dyDescent="0.55000000000000004">
      <c r="A24" s="29" t="s">
        <v>284</v>
      </c>
      <c r="B24" s="27">
        <f>[1]สตน.!I10</f>
        <v>21</v>
      </c>
      <c r="C24" s="27">
        <f>[1]สตน.!I14</f>
        <v>5</v>
      </c>
      <c r="D24" s="27"/>
      <c r="E24" s="28">
        <f>SUM(B24:D24)</f>
        <v>26</v>
      </c>
    </row>
    <row r="25" spans="1:5" ht="23.1" customHeight="1" x14ac:dyDescent="0.55000000000000004">
      <c r="A25" s="32" t="s">
        <v>285</v>
      </c>
      <c r="B25" s="27">
        <f>[1]สกร.!J9</f>
        <v>25</v>
      </c>
      <c r="C25" s="27">
        <f>[1]สกร.!J12</f>
        <v>7</v>
      </c>
      <c r="D25" s="27"/>
      <c r="E25" s="28">
        <f t="shared" si="0"/>
        <v>32</v>
      </c>
    </row>
    <row r="26" spans="1:5" ht="23.1" customHeight="1" x14ac:dyDescent="0.55000000000000004">
      <c r="A26" s="29" t="s">
        <v>286</v>
      </c>
      <c r="B26" s="27">
        <v>59</v>
      </c>
      <c r="C26" s="27">
        <f>[1]สผง.!L19</f>
        <v>38</v>
      </c>
      <c r="D26" s="27"/>
      <c r="E26" s="28">
        <f t="shared" si="0"/>
        <v>97</v>
      </c>
    </row>
    <row r="27" spans="1:5" ht="23.1" customHeight="1" x14ac:dyDescent="0.55000000000000004">
      <c r="A27" s="33" t="s">
        <v>287</v>
      </c>
      <c r="B27" s="25">
        <f>[1]สพบ.!I10</f>
        <v>13</v>
      </c>
      <c r="C27" s="25">
        <f>[1]สพบ.!I13</f>
        <v>6</v>
      </c>
      <c r="D27" s="25"/>
      <c r="E27" s="24">
        <f t="shared" si="0"/>
        <v>19</v>
      </c>
    </row>
    <row r="28" spans="1:5" s="35" customFormat="1" ht="23.1" customHeight="1" x14ac:dyDescent="0.55000000000000004">
      <c r="A28" s="20" t="s">
        <v>288</v>
      </c>
      <c r="B28" s="34">
        <f>SUM(B6:B27)</f>
        <v>457</v>
      </c>
      <c r="C28" s="34">
        <f>SUM(C6:C27)</f>
        <v>181</v>
      </c>
      <c r="D28" s="34">
        <f t="shared" ref="D28:E28" si="2">SUM(D6:D27)</f>
        <v>18</v>
      </c>
      <c r="E28" s="34">
        <f t="shared" si="2"/>
        <v>656</v>
      </c>
    </row>
    <row r="29" spans="1:5" ht="23.1" customHeight="1" x14ac:dyDescent="0.55000000000000004">
      <c r="A29" s="36" t="s">
        <v>33</v>
      </c>
      <c r="B29" s="24">
        <f>[1]ส่วนภูมิภาค!M8</f>
        <v>8</v>
      </c>
      <c r="C29" s="24">
        <f>[1]ส่วนภูมิภาค!V8</f>
        <v>7</v>
      </c>
      <c r="D29" s="24"/>
      <c r="E29" s="24">
        <f>SUM(B29:D29)</f>
        <v>15</v>
      </c>
    </row>
    <row r="30" spans="1:5" ht="23.1" customHeight="1" x14ac:dyDescent="0.55000000000000004">
      <c r="A30" s="26" t="s">
        <v>34</v>
      </c>
      <c r="B30" s="28">
        <f>[1]ส่วนภูมิภาค!M9</f>
        <v>9</v>
      </c>
      <c r="C30" s="28">
        <f>[1]ส่วนภูมิภาค!V9</f>
        <v>6</v>
      </c>
      <c r="D30" s="28"/>
      <c r="E30" s="28">
        <f t="shared" ref="E30:E93" si="3">SUM(B30:D30)</f>
        <v>15</v>
      </c>
    </row>
    <row r="31" spans="1:5" ht="23.1" customHeight="1" x14ac:dyDescent="0.55000000000000004">
      <c r="A31" s="26" t="s">
        <v>35</v>
      </c>
      <c r="B31" s="28">
        <f>[1]ส่วนภูมิภาค!M10</f>
        <v>10</v>
      </c>
      <c r="C31" s="28">
        <f>[1]ส่วนภูมิภาค!V10</f>
        <v>5</v>
      </c>
      <c r="D31" s="28"/>
      <c r="E31" s="28">
        <f t="shared" si="3"/>
        <v>15</v>
      </c>
    </row>
    <row r="32" spans="1:5" ht="23.1" customHeight="1" x14ac:dyDescent="0.55000000000000004">
      <c r="A32" s="26" t="s">
        <v>36</v>
      </c>
      <c r="B32" s="28">
        <f>[1]ส่วนภูมิภาค!M11</f>
        <v>10</v>
      </c>
      <c r="C32" s="28">
        <f>[1]ส่วนภูมิภาค!V11</f>
        <v>6</v>
      </c>
      <c r="D32" s="28">
        <f>[1]ส่วนภูมิภาค!Z11</f>
        <v>2</v>
      </c>
      <c r="E32" s="28">
        <f t="shared" si="3"/>
        <v>18</v>
      </c>
    </row>
    <row r="33" spans="1:5" ht="23.1" customHeight="1" x14ac:dyDescent="0.55000000000000004">
      <c r="A33" s="26" t="s">
        <v>37</v>
      </c>
      <c r="B33" s="28">
        <f>[1]ส่วนภูมิภาค!M12</f>
        <v>12</v>
      </c>
      <c r="C33" s="28">
        <f>[1]ส่วนภูมิภาค!V12</f>
        <v>11</v>
      </c>
      <c r="D33" s="28">
        <f>[1]ส่วนภูมิภาค!Z12</f>
        <v>2</v>
      </c>
      <c r="E33" s="28">
        <f t="shared" si="3"/>
        <v>25</v>
      </c>
    </row>
    <row r="34" spans="1:5" ht="23.1" customHeight="1" x14ac:dyDescent="0.55000000000000004">
      <c r="A34" s="26" t="s">
        <v>38</v>
      </c>
      <c r="B34" s="28">
        <f>[1]ส่วนภูมิภาค!M13</f>
        <v>9</v>
      </c>
      <c r="C34" s="28">
        <f>[1]ส่วนภูมิภาค!V13</f>
        <v>7</v>
      </c>
      <c r="D34" s="28">
        <f>[1]ส่วนภูมิภาค!Z13</f>
        <v>1</v>
      </c>
      <c r="E34" s="28">
        <f t="shared" si="3"/>
        <v>17</v>
      </c>
    </row>
    <row r="35" spans="1:5" ht="23.1" customHeight="1" x14ac:dyDescent="0.55000000000000004">
      <c r="A35" s="26" t="s">
        <v>39</v>
      </c>
      <c r="B35" s="28">
        <f>[1]ส่วนภูมิภาค!M14</f>
        <v>10</v>
      </c>
      <c r="C35" s="28">
        <f>[1]ส่วนภูมิภาค!V14</f>
        <v>7</v>
      </c>
      <c r="D35" s="28">
        <f>[1]ส่วนภูมิภาค!Z14</f>
        <v>1</v>
      </c>
      <c r="E35" s="28">
        <f t="shared" si="3"/>
        <v>18</v>
      </c>
    </row>
    <row r="36" spans="1:5" ht="23.1" customHeight="1" x14ac:dyDescent="0.55000000000000004">
      <c r="A36" s="26" t="s">
        <v>40</v>
      </c>
      <c r="B36" s="28">
        <f>[1]ส่วนภูมิภาค!M15</f>
        <v>9</v>
      </c>
      <c r="C36" s="28">
        <f>[1]ส่วนภูมิภาค!V15</f>
        <v>6</v>
      </c>
      <c r="D36" s="28">
        <f>[1]ส่วนภูมิภาค!Z15</f>
        <v>2</v>
      </c>
      <c r="E36" s="28">
        <f t="shared" si="3"/>
        <v>17</v>
      </c>
    </row>
    <row r="37" spans="1:5" ht="23.1" customHeight="1" x14ac:dyDescent="0.55000000000000004">
      <c r="A37" s="26" t="s">
        <v>41</v>
      </c>
      <c r="B37" s="28">
        <f>[1]ส่วนภูมิภาค!M16</f>
        <v>10</v>
      </c>
      <c r="C37" s="28">
        <f>[1]ส่วนภูมิภาค!V16</f>
        <v>6</v>
      </c>
      <c r="D37" s="28">
        <f>[1]ส่วนภูมิภาค!Z16</f>
        <v>1</v>
      </c>
      <c r="E37" s="28">
        <f t="shared" si="3"/>
        <v>17</v>
      </c>
    </row>
    <row r="38" spans="1:5" ht="23.1" customHeight="1" x14ac:dyDescent="0.55000000000000004">
      <c r="A38" s="26" t="s">
        <v>42</v>
      </c>
      <c r="B38" s="28">
        <f>[1]ส่วนภูมิภาค!M17</f>
        <v>11</v>
      </c>
      <c r="C38" s="28">
        <f>[1]ส่วนภูมิภาค!V17</f>
        <v>5</v>
      </c>
      <c r="D38" s="28"/>
      <c r="E38" s="28">
        <f t="shared" si="3"/>
        <v>16</v>
      </c>
    </row>
    <row r="39" spans="1:5" ht="23.1" customHeight="1" x14ac:dyDescent="0.55000000000000004">
      <c r="A39" s="26" t="s">
        <v>43</v>
      </c>
      <c r="B39" s="28">
        <f>[1]ส่วนภูมิภาค!M18</f>
        <v>8</v>
      </c>
      <c r="C39" s="28">
        <f>[1]ส่วนภูมิภาค!V18</f>
        <v>7</v>
      </c>
      <c r="D39" s="28"/>
      <c r="E39" s="28">
        <f t="shared" si="3"/>
        <v>15</v>
      </c>
    </row>
    <row r="40" spans="1:5" ht="23.1" customHeight="1" x14ac:dyDescent="0.55000000000000004">
      <c r="A40" s="26" t="s">
        <v>44</v>
      </c>
      <c r="B40" s="28">
        <f>[1]ส่วนภูมิภาค!M19</f>
        <v>11</v>
      </c>
      <c r="C40" s="28">
        <f>[1]ส่วนภูมิภาค!V19</f>
        <v>5</v>
      </c>
      <c r="D40" s="28">
        <f>[1]ส่วนภูมิภาค!Z19</f>
        <v>2</v>
      </c>
      <c r="E40" s="28">
        <f t="shared" si="3"/>
        <v>18</v>
      </c>
    </row>
    <row r="41" spans="1:5" ht="23.1" customHeight="1" x14ac:dyDescent="0.55000000000000004">
      <c r="A41" s="26" t="s">
        <v>45</v>
      </c>
      <c r="B41" s="28">
        <f>[1]ส่วนภูมิภาค!M20</f>
        <v>11</v>
      </c>
      <c r="C41" s="28">
        <f>[1]ส่วนภูมิภาค!V20</f>
        <v>9</v>
      </c>
      <c r="D41" s="28"/>
      <c r="E41" s="28">
        <f t="shared" si="3"/>
        <v>20</v>
      </c>
    </row>
    <row r="42" spans="1:5" ht="23.1" customHeight="1" x14ac:dyDescent="0.55000000000000004">
      <c r="A42" s="26" t="s">
        <v>46</v>
      </c>
      <c r="B42" s="28">
        <f>[1]ส่วนภูมิภาค!M21</f>
        <v>10</v>
      </c>
      <c r="C42" s="28">
        <f>[1]ส่วนภูมิภาค!V21</f>
        <v>6</v>
      </c>
      <c r="D42" s="28">
        <f>[1]ส่วนภูมิภาค!Z21</f>
        <v>2</v>
      </c>
      <c r="E42" s="28">
        <f t="shared" si="3"/>
        <v>18</v>
      </c>
    </row>
    <row r="43" spans="1:5" ht="23.1" customHeight="1" x14ac:dyDescent="0.55000000000000004">
      <c r="A43" s="26" t="s">
        <v>47</v>
      </c>
      <c r="B43" s="28">
        <f>[1]ส่วนภูมิภาค!M22</f>
        <v>9</v>
      </c>
      <c r="C43" s="28">
        <f>[1]ส่วนภูมิภาค!V22</f>
        <v>6</v>
      </c>
      <c r="D43" s="28">
        <f>[1]ส่วนภูมิภาค!Z22</f>
        <v>1</v>
      </c>
      <c r="E43" s="28">
        <f t="shared" si="3"/>
        <v>16</v>
      </c>
    </row>
    <row r="44" spans="1:5" ht="23.1" customHeight="1" x14ac:dyDescent="0.55000000000000004">
      <c r="A44" s="37" t="s">
        <v>48</v>
      </c>
      <c r="B44" s="38">
        <f>[1]ส่วนภูมิภาค!M23</f>
        <v>10</v>
      </c>
      <c r="C44" s="38">
        <f>[1]ส่วนภูมิภาค!V23</f>
        <v>6</v>
      </c>
      <c r="D44" s="38"/>
      <c r="E44" s="38">
        <f t="shared" si="3"/>
        <v>16</v>
      </c>
    </row>
    <row r="45" spans="1:5" ht="23.1" customHeight="1" x14ac:dyDescent="0.55000000000000004">
      <c r="A45" s="26" t="s">
        <v>49</v>
      </c>
      <c r="B45" s="28">
        <f>[1]ส่วนภูมิภาค!M24</f>
        <v>8</v>
      </c>
      <c r="C45" s="28">
        <f>[1]ส่วนภูมิภาค!V24</f>
        <v>6</v>
      </c>
      <c r="D45" s="28"/>
      <c r="E45" s="28">
        <f t="shared" si="3"/>
        <v>14</v>
      </c>
    </row>
    <row r="46" spans="1:5" ht="23.1" customHeight="1" x14ac:dyDescent="0.55000000000000004">
      <c r="A46" s="26" t="s">
        <v>50</v>
      </c>
      <c r="B46" s="28">
        <f>[1]ส่วนภูมิภาค!M25</f>
        <v>9</v>
      </c>
      <c r="C46" s="28">
        <f>[1]ส่วนภูมิภาค!V25</f>
        <v>5</v>
      </c>
      <c r="D46" s="28">
        <f>[1]ส่วนภูมิภาค!Z25</f>
        <v>1</v>
      </c>
      <c r="E46" s="28">
        <f t="shared" si="3"/>
        <v>15</v>
      </c>
    </row>
    <row r="47" spans="1:5" ht="23.1" customHeight="1" x14ac:dyDescent="0.55000000000000004">
      <c r="A47" s="26" t="s">
        <v>51</v>
      </c>
      <c r="B47" s="28">
        <f>[1]ส่วนภูมิภาค!M26</f>
        <v>8</v>
      </c>
      <c r="C47" s="28">
        <f>[1]ส่วนภูมิภาค!V26</f>
        <v>6</v>
      </c>
      <c r="D47" s="28"/>
      <c r="E47" s="28">
        <f t="shared" si="3"/>
        <v>14</v>
      </c>
    </row>
    <row r="48" spans="1:5" ht="23.1" customHeight="1" x14ac:dyDescent="0.55000000000000004">
      <c r="A48" s="26" t="s">
        <v>52</v>
      </c>
      <c r="B48" s="28">
        <f>[1]ส่วนภูมิภาค!M27</f>
        <v>10</v>
      </c>
      <c r="C48" s="28">
        <f>[1]ส่วนภูมิภาค!V27</f>
        <v>6</v>
      </c>
      <c r="D48" s="28"/>
      <c r="E48" s="28">
        <f t="shared" si="3"/>
        <v>16</v>
      </c>
    </row>
    <row r="49" spans="1:5" ht="23.1" customHeight="1" x14ac:dyDescent="0.55000000000000004">
      <c r="A49" s="26" t="s">
        <v>53</v>
      </c>
      <c r="B49" s="28">
        <f>[1]ส่วนภูมิภาค!M28</f>
        <v>12</v>
      </c>
      <c r="C49" s="28">
        <f>[1]ส่วนภูมิภาค!V28</f>
        <v>6</v>
      </c>
      <c r="D49" s="28">
        <f>[1]ส่วนภูมิภาค!Z28</f>
        <v>2</v>
      </c>
      <c r="E49" s="28">
        <f t="shared" si="3"/>
        <v>20</v>
      </c>
    </row>
    <row r="50" spans="1:5" ht="23.1" customHeight="1" x14ac:dyDescent="0.55000000000000004">
      <c r="A50" s="26" t="s">
        <v>54</v>
      </c>
      <c r="B50" s="28">
        <f>[1]ส่วนภูมิภาค!M29</f>
        <v>9</v>
      </c>
      <c r="C50" s="28">
        <f>[1]ส่วนภูมิภาค!V29</f>
        <v>5</v>
      </c>
      <c r="D50" s="28"/>
      <c r="E50" s="28">
        <f t="shared" si="3"/>
        <v>14</v>
      </c>
    </row>
    <row r="51" spans="1:5" ht="23.1" customHeight="1" x14ac:dyDescent="0.55000000000000004">
      <c r="A51" s="26" t="s">
        <v>55</v>
      </c>
      <c r="B51" s="28">
        <f>[1]ส่วนภูมิภาค!M30</f>
        <v>9</v>
      </c>
      <c r="C51" s="28">
        <f>[1]ส่วนภูมิภาค!V30</f>
        <v>5</v>
      </c>
      <c r="D51" s="28"/>
      <c r="E51" s="28">
        <f t="shared" si="3"/>
        <v>14</v>
      </c>
    </row>
    <row r="52" spans="1:5" ht="23.1" customHeight="1" x14ac:dyDescent="0.55000000000000004">
      <c r="A52" s="26" t="s">
        <v>56</v>
      </c>
      <c r="B52" s="28">
        <f>[1]ส่วนภูมิภาค!M31</f>
        <v>13</v>
      </c>
      <c r="C52" s="28">
        <f>[1]ส่วนภูมิภาค!V31</f>
        <v>5</v>
      </c>
      <c r="D52" s="28"/>
      <c r="E52" s="28">
        <f t="shared" si="3"/>
        <v>18</v>
      </c>
    </row>
    <row r="53" spans="1:5" ht="23.1" customHeight="1" x14ac:dyDescent="0.55000000000000004">
      <c r="A53" s="26" t="s">
        <v>57</v>
      </c>
      <c r="B53" s="28">
        <f>[1]ส่วนภูมิภาค!M32</f>
        <v>9</v>
      </c>
      <c r="C53" s="28">
        <f>[1]ส่วนภูมิภาค!V32</f>
        <v>6</v>
      </c>
      <c r="D53" s="28">
        <f>[1]ส่วนภูมิภาค!Z32</f>
        <v>1</v>
      </c>
      <c r="E53" s="28">
        <f t="shared" si="3"/>
        <v>16</v>
      </c>
    </row>
    <row r="54" spans="1:5" ht="23.1" customHeight="1" x14ac:dyDescent="0.55000000000000004">
      <c r="A54" s="26" t="s">
        <v>58</v>
      </c>
      <c r="B54" s="28">
        <v>8</v>
      </c>
      <c r="C54" s="28">
        <f>[1]ส่วนภูมิภาค!V33</f>
        <v>7</v>
      </c>
      <c r="D54" s="28"/>
      <c r="E54" s="28">
        <f t="shared" si="3"/>
        <v>15</v>
      </c>
    </row>
    <row r="55" spans="1:5" ht="23.1" customHeight="1" x14ac:dyDescent="0.55000000000000004">
      <c r="A55" s="26" t="s">
        <v>59</v>
      </c>
      <c r="B55" s="28">
        <f>[1]ส่วนภูมิภาค!M34</f>
        <v>10</v>
      </c>
      <c r="C55" s="28">
        <f>[1]ส่วนภูมิภาค!V34</f>
        <v>7</v>
      </c>
      <c r="D55" s="28">
        <f>[1]ส่วนภูมิภาค!Z34</f>
        <v>1</v>
      </c>
      <c r="E55" s="28">
        <f t="shared" si="3"/>
        <v>18</v>
      </c>
    </row>
    <row r="56" spans="1:5" ht="23.1" customHeight="1" x14ac:dyDescent="0.55000000000000004">
      <c r="A56" s="26" t="s">
        <v>60</v>
      </c>
      <c r="B56" s="28">
        <f>[1]ส่วนภูมิภาค!M35</f>
        <v>8</v>
      </c>
      <c r="C56" s="28">
        <f>[1]ส่วนภูมิภาค!V35</f>
        <v>7</v>
      </c>
      <c r="D56" s="28"/>
      <c r="E56" s="28">
        <f t="shared" si="3"/>
        <v>15</v>
      </c>
    </row>
    <row r="57" spans="1:5" ht="23.1" customHeight="1" x14ac:dyDescent="0.55000000000000004">
      <c r="A57" s="26" t="s">
        <v>61</v>
      </c>
      <c r="B57" s="28">
        <f>[1]ส่วนภูมิภาค!M36</f>
        <v>8</v>
      </c>
      <c r="C57" s="28">
        <f>[1]ส่วนภูมิภาค!V36</f>
        <v>7</v>
      </c>
      <c r="D57" s="28"/>
      <c r="E57" s="28">
        <f t="shared" si="3"/>
        <v>15</v>
      </c>
    </row>
    <row r="58" spans="1:5" ht="23.1" customHeight="1" x14ac:dyDescent="0.55000000000000004">
      <c r="A58" s="26" t="s">
        <v>62</v>
      </c>
      <c r="B58" s="28">
        <f>[1]ส่วนภูมิภาค!M37</f>
        <v>8</v>
      </c>
      <c r="C58" s="28">
        <f>[1]ส่วนภูมิภาค!V37</f>
        <v>7</v>
      </c>
      <c r="D58" s="28"/>
      <c r="E58" s="28">
        <f t="shared" si="3"/>
        <v>15</v>
      </c>
    </row>
    <row r="59" spans="1:5" ht="23.1" customHeight="1" x14ac:dyDescent="0.55000000000000004">
      <c r="A59" s="26" t="s">
        <v>63</v>
      </c>
      <c r="B59" s="28">
        <f>[1]ส่วนภูมิภาค!M38</f>
        <v>10</v>
      </c>
      <c r="C59" s="28">
        <f>[1]ส่วนภูมิภาค!V38</f>
        <v>6</v>
      </c>
      <c r="D59" s="28">
        <v>1</v>
      </c>
      <c r="E59" s="28">
        <f t="shared" si="3"/>
        <v>17</v>
      </c>
    </row>
    <row r="60" spans="1:5" ht="23.1" customHeight="1" x14ac:dyDescent="0.55000000000000004">
      <c r="A60" s="26" t="s">
        <v>64</v>
      </c>
      <c r="B60" s="28">
        <f>[1]ส่วนภูมิภาค!M39</f>
        <v>10</v>
      </c>
      <c r="C60" s="28">
        <f>[1]ส่วนภูมิภาค!V39</f>
        <v>6</v>
      </c>
      <c r="D60" s="28"/>
      <c r="E60" s="28">
        <f t="shared" si="3"/>
        <v>16</v>
      </c>
    </row>
    <row r="61" spans="1:5" ht="23.1" customHeight="1" x14ac:dyDescent="0.55000000000000004">
      <c r="A61" s="26" t="s">
        <v>65</v>
      </c>
      <c r="B61" s="28">
        <v>9</v>
      </c>
      <c r="C61" s="28">
        <f>[1]ส่วนภูมิภาค!V40</f>
        <v>7</v>
      </c>
      <c r="D61" s="28">
        <f>[1]ส่วนภูมิภาค!Z40</f>
        <v>1</v>
      </c>
      <c r="E61" s="28">
        <f t="shared" si="3"/>
        <v>17</v>
      </c>
    </row>
    <row r="62" spans="1:5" ht="23.1" customHeight="1" x14ac:dyDescent="0.55000000000000004">
      <c r="A62" s="26" t="s">
        <v>66</v>
      </c>
      <c r="B62" s="28">
        <f>[1]ส่วนภูมิภาค!M41</f>
        <v>9</v>
      </c>
      <c r="C62" s="28">
        <f>[1]ส่วนภูมิภาค!V41</f>
        <v>5</v>
      </c>
      <c r="D62" s="28"/>
      <c r="E62" s="28">
        <f t="shared" si="3"/>
        <v>14</v>
      </c>
    </row>
    <row r="63" spans="1:5" ht="23.1" customHeight="1" x14ac:dyDescent="0.55000000000000004">
      <c r="A63" s="26" t="s">
        <v>67</v>
      </c>
      <c r="B63" s="28">
        <f>[1]ส่วนภูมิภาค!M42</f>
        <v>9</v>
      </c>
      <c r="C63" s="28">
        <f>[1]ส่วนภูมิภาค!V42</f>
        <v>6</v>
      </c>
      <c r="D63" s="28">
        <f>[1]ส่วนภูมิภาค!Z42</f>
        <v>1</v>
      </c>
      <c r="E63" s="28">
        <f t="shared" si="3"/>
        <v>16</v>
      </c>
    </row>
    <row r="64" spans="1:5" ht="23.1" customHeight="1" x14ac:dyDescent="0.55000000000000004">
      <c r="A64" s="26" t="s">
        <v>68</v>
      </c>
      <c r="B64" s="28">
        <f>[1]ส่วนภูมิภาค!M43</f>
        <v>8</v>
      </c>
      <c r="C64" s="28">
        <f>[1]ส่วนภูมิภาค!V43</f>
        <v>7</v>
      </c>
      <c r="D64" s="28">
        <f>[1]ส่วนภูมิภาค!Z43</f>
        <v>2</v>
      </c>
      <c r="E64" s="28">
        <f t="shared" si="3"/>
        <v>17</v>
      </c>
    </row>
    <row r="65" spans="1:5" ht="23.1" customHeight="1" x14ac:dyDescent="0.55000000000000004">
      <c r="A65" s="26" t="s">
        <v>69</v>
      </c>
      <c r="B65" s="28">
        <f>[1]ส่วนภูมิภาค!M44</f>
        <v>11</v>
      </c>
      <c r="C65" s="28">
        <f>[1]ส่วนภูมิภาค!V44</f>
        <v>5</v>
      </c>
      <c r="D65" s="28"/>
      <c r="E65" s="28">
        <f t="shared" si="3"/>
        <v>16</v>
      </c>
    </row>
    <row r="66" spans="1:5" ht="23.1" customHeight="1" x14ac:dyDescent="0.55000000000000004">
      <c r="A66" s="26" t="s">
        <v>70</v>
      </c>
      <c r="B66" s="28">
        <f>[1]ส่วนภูมิภาค!M45</f>
        <v>9</v>
      </c>
      <c r="C66" s="28">
        <f>[1]ส่วนภูมิภาค!V45</f>
        <v>5</v>
      </c>
      <c r="D66" s="28"/>
      <c r="E66" s="28">
        <f t="shared" si="3"/>
        <v>14</v>
      </c>
    </row>
    <row r="67" spans="1:5" ht="23.1" customHeight="1" x14ac:dyDescent="0.55000000000000004">
      <c r="A67" s="26" t="s">
        <v>71</v>
      </c>
      <c r="B67" s="28">
        <f>[1]ส่วนภูมิภาค!M46</f>
        <v>9</v>
      </c>
      <c r="C67" s="28">
        <f>[1]ส่วนภูมิภาค!V46</f>
        <v>6</v>
      </c>
      <c r="D67" s="28">
        <f>[1]ส่วนภูมิภาค!Z46</f>
        <v>1</v>
      </c>
      <c r="E67" s="28">
        <f t="shared" si="3"/>
        <v>16</v>
      </c>
    </row>
    <row r="68" spans="1:5" ht="23.1" customHeight="1" x14ac:dyDescent="0.55000000000000004">
      <c r="A68" s="26" t="s">
        <v>72</v>
      </c>
      <c r="B68" s="28">
        <f>[1]ส่วนภูมิภาค!M47</f>
        <v>8</v>
      </c>
      <c r="C68" s="28">
        <f>[1]ส่วนภูมิภาค!V47</f>
        <v>7</v>
      </c>
      <c r="D68" s="28"/>
      <c r="E68" s="28">
        <f t="shared" si="3"/>
        <v>15</v>
      </c>
    </row>
    <row r="69" spans="1:5" ht="23.1" customHeight="1" x14ac:dyDescent="0.55000000000000004">
      <c r="A69" s="26" t="s">
        <v>73</v>
      </c>
      <c r="B69" s="28">
        <f>[1]ส่วนภูมิภาค!M48</f>
        <v>9</v>
      </c>
      <c r="C69" s="28">
        <f>[1]ส่วนภูมิภาค!V48</f>
        <v>6</v>
      </c>
      <c r="D69" s="28">
        <f>[1]ส่วนภูมิภาค!Z48</f>
        <v>1</v>
      </c>
      <c r="E69" s="28">
        <f t="shared" si="3"/>
        <v>16</v>
      </c>
    </row>
    <row r="70" spans="1:5" ht="23.1" customHeight="1" x14ac:dyDescent="0.55000000000000004">
      <c r="A70" s="26" t="s">
        <v>74</v>
      </c>
      <c r="B70" s="28">
        <f>[1]ส่วนภูมิภาค!M49</f>
        <v>9</v>
      </c>
      <c r="C70" s="28">
        <f>[1]ส่วนภูมิภาค!V49</f>
        <v>5</v>
      </c>
      <c r="D70" s="28"/>
      <c r="E70" s="28">
        <f t="shared" si="3"/>
        <v>14</v>
      </c>
    </row>
    <row r="71" spans="1:5" ht="23.1" customHeight="1" x14ac:dyDescent="0.55000000000000004">
      <c r="A71" s="26" t="s">
        <v>75</v>
      </c>
      <c r="B71" s="28">
        <f>[1]ส่วนภูมิภาค!M50</f>
        <v>9</v>
      </c>
      <c r="C71" s="28">
        <f>[1]ส่วนภูมิภาค!V50</f>
        <v>5</v>
      </c>
      <c r="D71" s="28">
        <f>[1]ส่วนภูมิภาค!Z50</f>
        <v>1</v>
      </c>
      <c r="E71" s="28">
        <f t="shared" si="3"/>
        <v>15</v>
      </c>
    </row>
    <row r="72" spans="1:5" ht="23.1" customHeight="1" x14ac:dyDescent="0.55000000000000004">
      <c r="A72" s="26" t="s">
        <v>76</v>
      </c>
      <c r="B72" s="28">
        <f>[1]ส่วนภูมิภาค!M51</f>
        <v>9</v>
      </c>
      <c r="C72" s="28">
        <f>[1]ส่วนภูมิภาค!V51</f>
        <v>6</v>
      </c>
      <c r="D72" s="28">
        <f>[1]ส่วนภูมิภาค!Z51</f>
        <v>1</v>
      </c>
      <c r="E72" s="28">
        <f t="shared" si="3"/>
        <v>16</v>
      </c>
    </row>
    <row r="73" spans="1:5" ht="23.1" customHeight="1" x14ac:dyDescent="0.55000000000000004">
      <c r="A73" s="26" t="s">
        <v>78</v>
      </c>
      <c r="B73" s="28">
        <f>[1]ส่วนภูมิภาค!M52</f>
        <v>10</v>
      </c>
      <c r="C73" s="28">
        <f>[1]ส่วนภูมิภาค!V52</f>
        <v>7</v>
      </c>
      <c r="D73" s="28">
        <f>[1]ส่วนภูมิภาค!Z52</f>
        <v>1</v>
      </c>
      <c r="E73" s="28">
        <f t="shared" si="3"/>
        <v>18</v>
      </c>
    </row>
    <row r="74" spans="1:5" ht="23.1" customHeight="1" x14ac:dyDescent="0.55000000000000004">
      <c r="A74" s="26" t="s">
        <v>77</v>
      </c>
      <c r="B74" s="28">
        <f>[1]ส่วนภูมิภาค!M53</f>
        <v>9</v>
      </c>
      <c r="C74" s="28">
        <f>[1]ส่วนภูมิภาค!V53</f>
        <v>6</v>
      </c>
      <c r="D74" s="28"/>
      <c r="E74" s="28">
        <f t="shared" si="3"/>
        <v>15</v>
      </c>
    </row>
    <row r="75" spans="1:5" ht="23.1" customHeight="1" x14ac:dyDescent="0.55000000000000004">
      <c r="A75" s="26" t="s">
        <v>79</v>
      </c>
      <c r="B75" s="28">
        <f>[1]ส่วนภูมิภาค!M54</f>
        <v>11</v>
      </c>
      <c r="C75" s="28">
        <f>[1]ส่วนภูมิภาค!V54</f>
        <v>5</v>
      </c>
      <c r="D75" s="28"/>
      <c r="E75" s="28">
        <f t="shared" si="3"/>
        <v>16</v>
      </c>
    </row>
    <row r="76" spans="1:5" ht="23.1" customHeight="1" x14ac:dyDescent="0.55000000000000004">
      <c r="A76" s="26" t="s">
        <v>80</v>
      </c>
      <c r="B76" s="28">
        <f>[1]ส่วนภูมิภาค!M55</f>
        <v>10</v>
      </c>
      <c r="C76" s="28">
        <f>[1]ส่วนภูมิภาค!V55</f>
        <v>6</v>
      </c>
      <c r="D76" s="28"/>
      <c r="E76" s="28">
        <f t="shared" si="3"/>
        <v>16</v>
      </c>
    </row>
    <row r="77" spans="1:5" ht="23.1" customHeight="1" x14ac:dyDescent="0.55000000000000004">
      <c r="A77" s="26" t="s">
        <v>81</v>
      </c>
      <c r="B77" s="28">
        <f>[1]ส่วนภูมิภาค!M56</f>
        <v>9</v>
      </c>
      <c r="C77" s="28">
        <f>[1]ส่วนภูมิภาค!V56</f>
        <v>7</v>
      </c>
      <c r="D77" s="28">
        <f>[1]ส่วนภูมิภาค!Z56</f>
        <v>1</v>
      </c>
      <c r="E77" s="28">
        <f t="shared" si="3"/>
        <v>17</v>
      </c>
    </row>
    <row r="78" spans="1:5" ht="23.1" customHeight="1" x14ac:dyDescent="0.55000000000000004">
      <c r="A78" s="26" t="s">
        <v>82</v>
      </c>
      <c r="B78" s="28">
        <f>[1]ส่วนภูมิภาค!M57</f>
        <v>10</v>
      </c>
      <c r="C78" s="28">
        <f>[1]ส่วนภูมิภาค!V57</f>
        <v>6</v>
      </c>
      <c r="D78" s="28">
        <f>[1]ส่วนภูมิภาค!Z57</f>
        <v>2</v>
      </c>
      <c r="E78" s="28">
        <f t="shared" si="3"/>
        <v>18</v>
      </c>
    </row>
    <row r="79" spans="1:5" ht="23.1" customHeight="1" x14ac:dyDescent="0.55000000000000004">
      <c r="A79" s="26" t="s">
        <v>83</v>
      </c>
      <c r="B79" s="28">
        <f>[1]ส่วนภูมิภาค!M58</f>
        <v>10</v>
      </c>
      <c r="C79" s="28">
        <f>[1]ส่วนภูมิภาค!V58</f>
        <v>6</v>
      </c>
      <c r="D79" s="28"/>
      <c r="E79" s="28">
        <f t="shared" si="3"/>
        <v>16</v>
      </c>
    </row>
    <row r="80" spans="1:5" ht="23.1" customHeight="1" x14ac:dyDescent="0.55000000000000004">
      <c r="A80" s="26" t="s">
        <v>84</v>
      </c>
      <c r="B80" s="28">
        <f>[1]ส่วนภูมิภาค!M59</f>
        <v>10</v>
      </c>
      <c r="C80" s="28">
        <f>[1]ส่วนภูมิภาค!V59</f>
        <v>6</v>
      </c>
      <c r="D80" s="28">
        <f>[1]ส่วนภูมิภาค!Z59</f>
        <v>2</v>
      </c>
      <c r="E80" s="28">
        <f t="shared" si="3"/>
        <v>18</v>
      </c>
    </row>
    <row r="81" spans="1:5" ht="23.1" customHeight="1" x14ac:dyDescent="0.55000000000000004">
      <c r="A81" s="26" t="s">
        <v>85</v>
      </c>
      <c r="B81" s="28">
        <f>[1]ส่วนภูมิภาค!M60</f>
        <v>9</v>
      </c>
      <c r="C81" s="28">
        <f>[1]ส่วนภูมิภาค!V60</f>
        <v>6</v>
      </c>
      <c r="D81" s="28">
        <f>[1]ส่วนภูมิภาค!Z60</f>
        <v>1</v>
      </c>
      <c r="E81" s="28">
        <f t="shared" si="3"/>
        <v>16</v>
      </c>
    </row>
    <row r="82" spans="1:5" ht="23.1" customHeight="1" x14ac:dyDescent="0.55000000000000004">
      <c r="A82" s="26" t="s">
        <v>86</v>
      </c>
      <c r="B82" s="28">
        <f>[1]ส่วนภูมิภาค!M61</f>
        <v>8</v>
      </c>
      <c r="C82" s="28">
        <f>[1]ส่วนภูมิภาค!V61</f>
        <v>6</v>
      </c>
      <c r="D82" s="28"/>
      <c r="E82" s="28">
        <f t="shared" si="3"/>
        <v>14</v>
      </c>
    </row>
    <row r="83" spans="1:5" ht="23.1" customHeight="1" x14ac:dyDescent="0.55000000000000004">
      <c r="A83" s="26" t="s">
        <v>87</v>
      </c>
      <c r="B83" s="28">
        <f>[1]ส่วนภูมิภาค!M62</f>
        <v>10</v>
      </c>
      <c r="C83" s="28">
        <f>[1]ส่วนภูมิภาค!V62</f>
        <v>6</v>
      </c>
      <c r="D83" s="28"/>
      <c r="E83" s="28">
        <f t="shared" si="3"/>
        <v>16</v>
      </c>
    </row>
    <row r="84" spans="1:5" ht="23.1" customHeight="1" x14ac:dyDescent="0.55000000000000004">
      <c r="A84" s="26" t="s">
        <v>88</v>
      </c>
      <c r="B84" s="28">
        <f>[1]ส่วนภูมิภาค!M63</f>
        <v>10</v>
      </c>
      <c r="C84" s="28">
        <f>[1]ส่วนภูมิภาค!V63</f>
        <v>6</v>
      </c>
      <c r="D84" s="28"/>
      <c r="E84" s="28">
        <f t="shared" si="3"/>
        <v>16</v>
      </c>
    </row>
    <row r="85" spans="1:5" ht="23.1" customHeight="1" x14ac:dyDescent="0.55000000000000004">
      <c r="A85" s="26" t="s">
        <v>89</v>
      </c>
      <c r="B85" s="28">
        <f>[1]ส่วนภูมิภาค!M64</f>
        <v>11</v>
      </c>
      <c r="C85" s="28">
        <f>[1]ส่วนภูมิภาค!V64</f>
        <v>6</v>
      </c>
      <c r="D85" s="28">
        <f>[1]ส่วนภูมิภาค!Z64</f>
        <v>1</v>
      </c>
      <c r="E85" s="28">
        <f t="shared" si="3"/>
        <v>18</v>
      </c>
    </row>
    <row r="86" spans="1:5" ht="23.1" customHeight="1" x14ac:dyDescent="0.55000000000000004">
      <c r="A86" s="37" t="s">
        <v>90</v>
      </c>
      <c r="B86" s="38">
        <f>[1]ส่วนภูมิภาค!M65</f>
        <v>9</v>
      </c>
      <c r="C86" s="38">
        <f>[1]ส่วนภูมิภาค!V65</f>
        <v>6</v>
      </c>
      <c r="D86" s="38">
        <f>[1]ส่วนภูมิภาค!Z65</f>
        <v>2</v>
      </c>
      <c r="E86" s="38">
        <f t="shared" si="3"/>
        <v>17</v>
      </c>
    </row>
    <row r="87" spans="1:5" ht="23.1" customHeight="1" x14ac:dyDescent="0.55000000000000004">
      <c r="A87" s="26" t="s">
        <v>91</v>
      </c>
      <c r="B87" s="28">
        <f>[1]ส่วนภูมิภาค!M66</f>
        <v>9</v>
      </c>
      <c r="C87" s="28">
        <f>[1]ส่วนภูมิภาค!V66</f>
        <v>6</v>
      </c>
      <c r="D87" s="28">
        <f>[1]ส่วนภูมิภาค!Z66</f>
        <v>1</v>
      </c>
      <c r="E87" s="28">
        <f t="shared" si="3"/>
        <v>16</v>
      </c>
    </row>
    <row r="88" spans="1:5" ht="23.1" customHeight="1" x14ac:dyDescent="0.55000000000000004">
      <c r="A88" s="26" t="s">
        <v>92</v>
      </c>
      <c r="B88" s="28">
        <f>[1]ส่วนภูมิภาค!M67</f>
        <v>8</v>
      </c>
      <c r="C88" s="28">
        <f>[1]ส่วนภูมิภาค!V67</f>
        <v>5</v>
      </c>
      <c r="D88" s="28"/>
      <c r="E88" s="28">
        <f t="shared" si="3"/>
        <v>13</v>
      </c>
    </row>
    <row r="89" spans="1:5" ht="23.1" customHeight="1" x14ac:dyDescent="0.55000000000000004">
      <c r="A89" s="26" t="s">
        <v>93</v>
      </c>
      <c r="B89" s="28">
        <f>[1]ส่วนภูมิภาค!M68</f>
        <v>8</v>
      </c>
      <c r="C89" s="28">
        <f>[1]ส่วนภูมิภาค!V68</f>
        <v>6</v>
      </c>
      <c r="D89" s="28"/>
      <c r="E89" s="28">
        <f t="shared" si="3"/>
        <v>14</v>
      </c>
    </row>
    <row r="90" spans="1:5" ht="23.1" customHeight="1" x14ac:dyDescent="0.55000000000000004">
      <c r="A90" s="26" t="s">
        <v>94</v>
      </c>
      <c r="B90" s="28">
        <f>[1]ส่วนภูมิภาค!M69</f>
        <v>8</v>
      </c>
      <c r="C90" s="28">
        <f>[1]ส่วนภูมิภาค!V69</f>
        <v>6</v>
      </c>
      <c r="D90" s="28"/>
      <c r="E90" s="28">
        <f t="shared" si="3"/>
        <v>14</v>
      </c>
    </row>
    <row r="91" spans="1:5" ht="23.1" customHeight="1" x14ac:dyDescent="0.55000000000000004">
      <c r="A91" s="26" t="s">
        <v>95</v>
      </c>
      <c r="B91" s="28">
        <f>[1]ส่วนภูมิภาค!M70</f>
        <v>9</v>
      </c>
      <c r="C91" s="28">
        <f>[1]ส่วนภูมิภาค!V70</f>
        <v>7</v>
      </c>
      <c r="D91" s="28"/>
      <c r="E91" s="28">
        <f t="shared" si="3"/>
        <v>16</v>
      </c>
    </row>
    <row r="92" spans="1:5" ht="23.1" customHeight="1" x14ac:dyDescent="0.55000000000000004">
      <c r="A92" s="26" t="s">
        <v>96</v>
      </c>
      <c r="B92" s="28">
        <f>[1]ส่วนภูมิภาค!M71</f>
        <v>9</v>
      </c>
      <c r="C92" s="28">
        <f>[1]ส่วนภูมิภาค!V71</f>
        <v>6</v>
      </c>
      <c r="D92" s="28"/>
      <c r="E92" s="28">
        <f t="shared" si="3"/>
        <v>15</v>
      </c>
    </row>
    <row r="93" spans="1:5" ht="23.1" customHeight="1" x14ac:dyDescent="0.55000000000000004">
      <c r="A93" s="26" t="s">
        <v>97</v>
      </c>
      <c r="B93" s="28">
        <f>[1]ส่วนภูมิภาค!M72</f>
        <v>9</v>
      </c>
      <c r="C93" s="28">
        <f>[1]ส่วนภูมิภาค!V72</f>
        <v>6</v>
      </c>
      <c r="D93" s="28">
        <f>[1]ส่วนภูมิภาค!Z72</f>
        <v>3</v>
      </c>
      <c r="E93" s="28">
        <f t="shared" si="3"/>
        <v>18</v>
      </c>
    </row>
    <row r="94" spans="1:5" ht="23.1" customHeight="1" x14ac:dyDescent="0.55000000000000004">
      <c r="A94" s="26" t="s">
        <v>98</v>
      </c>
      <c r="B94" s="28">
        <f>[1]ส่วนภูมิภาค!M73</f>
        <v>12</v>
      </c>
      <c r="C94" s="28">
        <f>[1]ส่วนภูมิภาค!V73</f>
        <v>5</v>
      </c>
      <c r="D94" s="28">
        <f>[1]ส่วนภูมิภาค!Z73</f>
        <v>1</v>
      </c>
      <c r="E94" s="28">
        <f t="shared" ref="E94:E104" si="4">SUM(B94:D94)</f>
        <v>18</v>
      </c>
    </row>
    <row r="95" spans="1:5" ht="23.1" customHeight="1" x14ac:dyDescent="0.55000000000000004">
      <c r="A95" s="26" t="s">
        <v>99</v>
      </c>
      <c r="B95" s="28">
        <f>[1]ส่วนภูมิภาค!M74</f>
        <v>11</v>
      </c>
      <c r="C95" s="28">
        <f>[1]ส่วนภูมิภาค!V74</f>
        <v>6</v>
      </c>
      <c r="D95" s="28">
        <f>[1]ส่วนภูมิภาค!Z74</f>
        <v>1</v>
      </c>
      <c r="E95" s="28">
        <f t="shared" si="4"/>
        <v>18</v>
      </c>
    </row>
    <row r="96" spans="1:5" ht="23.1" customHeight="1" x14ac:dyDescent="0.55000000000000004">
      <c r="A96" s="26" t="s">
        <v>100</v>
      </c>
      <c r="B96" s="28">
        <f>[1]ส่วนภูมิภาค!M75</f>
        <v>11</v>
      </c>
      <c r="C96" s="28">
        <f>[1]ส่วนภูมิภาค!V75</f>
        <v>5</v>
      </c>
      <c r="D96" s="28">
        <f>[1]ส่วนภูมิภาค!Z75</f>
        <v>1</v>
      </c>
      <c r="E96" s="28">
        <f t="shared" si="4"/>
        <v>17</v>
      </c>
    </row>
    <row r="97" spans="1:5" ht="23.1" customHeight="1" x14ac:dyDescent="0.55000000000000004">
      <c r="A97" s="26" t="s">
        <v>101</v>
      </c>
      <c r="B97" s="28">
        <f>[1]ส่วนภูมิภาค!M76</f>
        <v>10</v>
      </c>
      <c r="C97" s="28">
        <f>[1]ส่วนภูมิภาค!V76</f>
        <v>6</v>
      </c>
      <c r="D97" s="28">
        <f>[1]ส่วนภูมิภาค!Z76</f>
        <v>1</v>
      </c>
      <c r="E97" s="28">
        <f>SUM(B97:D97)</f>
        <v>17</v>
      </c>
    </row>
    <row r="98" spans="1:5" ht="23.1" customHeight="1" x14ac:dyDescent="0.55000000000000004">
      <c r="A98" s="26" t="s">
        <v>102</v>
      </c>
      <c r="B98" s="28">
        <f>[1]ส่วนภูมิภาค!M77</f>
        <v>8</v>
      </c>
      <c r="C98" s="28">
        <f>[1]ส่วนภูมิภาค!V77</f>
        <v>6</v>
      </c>
      <c r="D98" s="28"/>
      <c r="E98" s="28">
        <f>SUM(B98:D98)</f>
        <v>14</v>
      </c>
    </row>
    <row r="99" spans="1:5" ht="23.1" customHeight="1" x14ac:dyDescent="0.55000000000000004">
      <c r="A99" s="26" t="s">
        <v>103</v>
      </c>
      <c r="B99" s="28">
        <f>[1]ส่วนภูมิภาค!M78</f>
        <v>9</v>
      </c>
      <c r="C99" s="28">
        <f>[1]ส่วนภูมิภาค!V78</f>
        <v>6</v>
      </c>
      <c r="D99" s="28">
        <f>[1]ส่วนภูมิภาค!Z78</f>
        <v>1</v>
      </c>
      <c r="E99" s="28">
        <f t="shared" si="4"/>
        <v>16</v>
      </c>
    </row>
    <row r="100" spans="1:5" ht="23.1" customHeight="1" x14ac:dyDescent="0.55000000000000004">
      <c r="A100" s="26" t="s">
        <v>104</v>
      </c>
      <c r="B100" s="28">
        <f>[1]ส่วนภูมิภาค!M79</f>
        <v>9</v>
      </c>
      <c r="C100" s="28">
        <f>[1]ส่วนภูมิภาค!V79</f>
        <v>6</v>
      </c>
      <c r="D100" s="28"/>
      <c r="E100" s="28">
        <f t="shared" si="4"/>
        <v>15</v>
      </c>
    </row>
    <row r="101" spans="1:5" ht="23.1" customHeight="1" x14ac:dyDescent="0.55000000000000004">
      <c r="A101" s="26" t="s">
        <v>105</v>
      </c>
      <c r="B101" s="28">
        <f>[1]ส่วนภูมิภาค!M80</f>
        <v>12</v>
      </c>
      <c r="C101" s="28">
        <f>[1]ส่วนภูมิภาค!V80</f>
        <v>5</v>
      </c>
      <c r="D101" s="28"/>
      <c r="E101" s="28">
        <f t="shared" si="4"/>
        <v>17</v>
      </c>
    </row>
    <row r="102" spans="1:5" ht="23.1" customHeight="1" x14ac:dyDescent="0.55000000000000004">
      <c r="A102" s="26" t="s">
        <v>106</v>
      </c>
      <c r="B102" s="28">
        <f>[1]ส่วนภูมิภาค!M81</f>
        <v>8</v>
      </c>
      <c r="C102" s="28">
        <f>[1]ส่วนภูมิภาค!V81</f>
        <v>6</v>
      </c>
      <c r="D102" s="28">
        <f>[1]ส่วนภูมิภาค!Z81</f>
        <v>2</v>
      </c>
      <c r="E102" s="28">
        <f t="shared" si="4"/>
        <v>16</v>
      </c>
    </row>
    <row r="103" spans="1:5" ht="23.1" customHeight="1" x14ac:dyDescent="0.55000000000000004">
      <c r="A103" s="26" t="s">
        <v>107</v>
      </c>
      <c r="B103" s="28">
        <f>[1]ส่วนภูมิภาค!M82</f>
        <v>8</v>
      </c>
      <c r="C103" s="28">
        <f>[1]ส่วนภูมิภาค!V82</f>
        <v>7</v>
      </c>
      <c r="D103" s="28"/>
      <c r="E103" s="28">
        <f t="shared" si="4"/>
        <v>15</v>
      </c>
    </row>
    <row r="104" spans="1:5" ht="23.1" customHeight="1" x14ac:dyDescent="0.55000000000000004">
      <c r="A104" s="36" t="s">
        <v>108</v>
      </c>
      <c r="B104" s="24">
        <f>[1]ส่วนภูมิภาค!M83</f>
        <v>9</v>
      </c>
      <c r="C104" s="24">
        <f>[1]ส่วนภูมิภาค!V83</f>
        <v>7</v>
      </c>
      <c r="D104" s="24">
        <f>[1]ส่วนภูมิภาค!Z83</f>
        <v>1</v>
      </c>
      <c r="E104" s="24">
        <f t="shared" si="4"/>
        <v>17</v>
      </c>
    </row>
    <row r="105" spans="1:5" ht="23.1" customHeight="1" x14ac:dyDescent="0.55000000000000004">
      <c r="A105" s="20" t="s">
        <v>289</v>
      </c>
      <c r="B105" s="39">
        <f>SUM(B29:B104)</f>
        <v>717</v>
      </c>
      <c r="C105" s="39">
        <f t="shared" ref="C105:E105" si="5">SUM(C29:C104)</f>
        <v>464</v>
      </c>
      <c r="D105" s="39">
        <f t="shared" si="5"/>
        <v>50</v>
      </c>
      <c r="E105" s="39">
        <f t="shared" si="5"/>
        <v>1231</v>
      </c>
    </row>
    <row r="106" spans="1:5" ht="23.1" customHeight="1" x14ac:dyDescent="0.55000000000000004">
      <c r="A106" s="40" t="s">
        <v>290</v>
      </c>
      <c r="B106" s="41">
        <f>B105+B28</f>
        <v>1174</v>
      </c>
      <c r="C106" s="41">
        <f>C105+C28</f>
        <v>645</v>
      </c>
      <c r="D106" s="41">
        <f>D105+D28</f>
        <v>68</v>
      </c>
      <c r="E106" s="41">
        <f>E105+E28</f>
        <v>1887</v>
      </c>
    </row>
    <row r="107" spans="1:5" x14ac:dyDescent="0.55000000000000004">
      <c r="C107" s="92" t="s">
        <v>291</v>
      </c>
      <c r="D107" s="92"/>
      <c r="E107" s="92"/>
    </row>
    <row r="109" spans="1:5" x14ac:dyDescent="0.55000000000000004">
      <c r="A109" s="42" t="s">
        <v>292</v>
      </c>
    </row>
  </sheetData>
  <mergeCells count="1">
    <mergeCell ref="C107:E107"/>
  </mergeCells>
  <hyperlinks>
    <hyperlink ref="A109" location="สารบัญ!A1" display="สารบัญ" xr:uid="{8F7F6D3E-D743-431C-8891-93C698AE03FF}"/>
  </hyperlinks>
  <pageMargins left="0.31496062992125984" right="0.19685039370078741" top="0.74803149606299213" bottom="0.55118110236220474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แบบฟอร์มทบทวภารกิจ 1</vt:lpstr>
      <vt:lpstr>อัตรากำลัง</vt:lpstr>
      <vt:lpstr>แบบฟอร์มทบทวนภารกิจ 2</vt:lpstr>
      <vt:lpstr>อัตรากำลัง กกจ </vt:lpstr>
      <vt:lpstr>กรอบอัตรากำลังทั่วประเทศ</vt:lpstr>
      <vt:lpstr>กรอบอัตรากำลังทั่วประเทศ!Print_Area</vt:lpstr>
      <vt:lpstr>กรอบอัตรากำลังทั่วประเทศ!Print_Titles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chaiyaphat ketmanee</dc:creator>
  <cp:lastModifiedBy>aaa bbb</cp:lastModifiedBy>
  <cp:lastPrinted>2026-09-24T05:20:34Z</cp:lastPrinted>
  <dcterms:created xsi:type="dcterms:W3CDTF">2026-09-21T00:51:41Z</dcterms:created>
  <dcterms:modified xsi:type="dcterms:W3CDTF">2026-09-30T11:35:38Z</dcterms:modified>
</cp:coreProperties>
</file>