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tabRatio="644"/>
  </bookViews>
  <sheets>
    <sheet name="สารบัญ ภาวะเศรษฐกิจ" sheetId="2" r:id="rId1"/>
    <sheet name="1.การปกครอง" sheetId="1" r:id="rId2"/>
    <sheet name="2.ประชากร" sheetId="3" r:id="rId3"/>
    <sheet name="3.รายได้-รายจ่าย" sheetId="4" r:id="rId4"/>
    <sheet name="4.สหกรณ์" sheetId="5" r:id="rId5"/>
    <sheet name="5.สถาบัน" sheetId="6" r:id="rId6"/>
    <sheet name="6.การจดทะเบียนวิสาหกิจชุมชน" sheetId="7" r:id="rId7"/>
    <sheet name="7.อาสาเกษตร" sheetId="8" r:id="rId8"/>
    <sheet name="8.ฟื้นฟู" sheetId="9" r:id="rId9"/>
    <sheet name="9. กองทุน" sheetId="23" r:id="rId10"/>
    <sheet name="10.สินค้าเด่น" sheetId="11" r:id="rId11"/>
    <sheet name="11.โรงงานอุตสาหกรรม" sheetId="24" r:id="rId12"/>
    <sheet name="12.แหล่งการเรียนรู้ภาคเกษตร" sheetId="25" r:id="rId13"/>
    <sheet name="13.การคมนาคม" sheetId="14" r:id="rId14"/>
    <sheet name="14.เอกสารสิทธิ์" sheetId="15" r:id="rId15"/>
    <sheet name="15.ภัยธรรมชาติ (วาตภัย)" sheetId="26" r:id="rId16"/>
    <sheet name="16.ภัยธรรมชาติ (ภัยแล้ง)" sheetId="27" r:id="rId17"/>
    <sheet name="17.ภัยธรรมชาติ (ฝนทิ้งช่วง)" sheetId="28" r:id="rId18"/>
    <sheet name="18.ภัยธรรมชาติ (อุทกภัย)" sheetId="29" r:id="rId19"/>
    <sheet name="19.ภัยธรรมชาติ (ภัยแล้ง)" sheetId="30" r:id="rId20"/>
    <sheet name="20.เสี่ยงภัย" sheetId="21" r:id="rId21"/>
    <sheet name="21.เศรษฐกิจครัวเรือนเกษตร" sheetId="22" r:id="rId22"/>
  </sheets>
  <externalReferences>
    <externalReference r:id="rId23"/>
  </externalReferences>
  <definedNames>
    <definedName name="_xlnm._FilterDatabase" localSheetId="10" hidden="1">'10.สินค้าเด่น'!#REF!</definedName>
    <definedName name="_xlnm.Print_Area" localSheetId="10">'10.สินค้าเด่น'!$A$1:$E$136</definedName>
    <definedName name="_xlnm.Print_Area" localSheetId="11">'11.โรงงานอุตสาหกรรม'!$A$1:$O$85</definedName>
    <definedName name="_xlnm.Print_Area" localSheetId="2">'2.ประชากร'!$A$1:$G$19</definedName>
    <definedName name="_xlnm.Print_Area" localSheetId="3">'3.รายได้-รายจ่าย'!$A$1:$W$23</definedName>
    <definedName name="_xlnm.Print_Area" localSheetId="5">'5.สถาบัน'!$A$1:$K$18</definedName>
    <definedName name="_xlnm.Print_Titles" localSheetId="10">'10.สินค้าเด่น'!$1:$2</definedName>
    <definedName name="_xlnm.Print_Titles" localSheetId="11">'11.โรงงานอุตสาหกรรม'!$1:$3</definedName>
    <definedName name="_xlnm.Print_Titles" localSheetId="12">'12.แหล่งการเรียนรู้ภาคเกษตร'!$1:$5</definedName>
    <definedName name="_xlnm.Print_Titles" localSheetId="13">'13.การคมนาคม'!$2:$3</definedName>
    <definedName name="_xlnm.Print_Titles" localSheetId="20">'20.เสี่ยงภัย'!$1:$1</definedName>
    <definedName name="_xlnm.Print_Titles" localSheetId="9">'9. กองทุน'!$2:$6</definedName>
    <definedName name="ลักษณะการแบ่งหน่วยปกครอง" localSheetId="2">'[1]สารบัญ (2)'!$B$7</definedName>
  </definedNames>
  <calcPr calcId="144525"/>
</workbook>
</file>

<file path=xl/calcChain.xml><?xml version="1.0" encoding="utf-8"?>
<calcChain xmlns="http://schemas.openxmlformats.org/spreadsheetml/2006/main">
  <c r="I10" i="30" l="1"/>
  <c r="G10" i="30"/>
  <c r="E10" i="30"/>
  <c r="D10" i="30"/>
  <c r="C10" i="30"/>
  <c r="B10" i="30"/>
  <c r="K9" i="30"/>
  <c r="J9" i="30"/>
  <c r="H9" i="30"/>
  <c r="F9" i="30"/>
  <c r="L9" i="30" s="1"/>
  <c r="K8" i="30"/>
  <c r="J8" i="30"/>
  <c r="J10" i="30" s="1"/>
  <c r="H8" i="30"/>
  <c r="F8" i="30"/>
  <c r="L8" i="30" s="1"/>
  <c r="K7" i="30"/>
  <c r="K10" i="30" s="1"/>
  <c r="J7" i="30"/>
  <c r="H7" i="30"/>
  <c r="F7" i="30"/>
  <c r="L7" i="30" s="1"/>
  <c r="K6" i="30"/>
  <c r="J6" i="30"/>
  <c r="H6" i="30"/>
  <c r="H10" i="30" s="1"/>
  <c r="F6" i="30"/>
  <c r="F10" i="30" s="1"/>
  <c r="I12" i="29"/>
  <c r="G12" i="29"/>
  <c r="E12" i="29"/>
  <c r="D12" i="29"/>
  <c r="C12" i="29"/>
  <c r="B12" i="29"/>
  <c r="K11" i="29"/>
  <c r="J11" i="29"/>
  <c r="H11" i="29"/>
  <c r="F11" i="29"/>
  <c r="L11" i="29" s="1"/>
  <c r="K10" i="29"/>
  <c r="J10" i="29"/>
  <c r="H10" i="29"/>
  <c r="F10" i="29"/>
  <c r="L10" i="29" s="1"/>
  <c r="K9" i="29"/>
  <c r="J9" i="29"/>
  <c r="H9" i="29"/>
  <c r="F9" i="29"/>
  <c r="L9" i="29" s="1"/>
  <c r="L8" i="29"/>
  <c r="K8" i="29"/>
  <c r="J8" i="29"/>
  <c r="H8" i="29"/>
  <c r="F8" i="29"/>
  <c r="F12" i="29" s="1"/>
  <c r="K7" i="29"/>
  <c r="J7" i="29"/>
  <c r="H7" i="29"/>
  <c r="F7" i="29"/>
  <c r="L7" i="29" s="1"/>
  <c r="K6" i="29"/>
  <c r="K12" i="29" s="1"/>
  <c r="J6" i="29"/>
  <c r="J12" i="29" s="1"/>
  <c r="H6" i="29"/>
  <c r="H12" i="29" s="1"/>
  <c r="F6" i="29"/>
  <c r="L6" i="29" s="1"/>
  <c r="L12" i="29" s="1"/>
  <c r="K8" i="28"/>
  <c r="G8" i="28"/>
  <c r="E8" i="28"/>
  <c r="D8" i="28"/>
  <c r="C8" i="28"/>
  <c r="B8" i="28"/>
  <c r="L7" i="28"/>
  <c r="K7" i="28"/>
  <c r="H7" i="28"/>
  <c r="F7" i="28"/>
  <c r="L6" i="28"/>
  <c r="L8" i="28" s="1"/>
  <c r="K6" i="28"/>
  <c r="H6" i="28"/>
  <c r="H8" i="28" s="1"/>
  <c r="F6" i="28"/>
  <c r="F8" i="28" s="1"/>
  <c r="I9" i="27"/>
  <c r="G9" i="27"/>
  <c r="E9" i="27"/>
  <c r="D9" i="27"/>
  <c r="C9" i="27"/>
  <c r="B9" i="27"/>
  <c r="K8" i="27"/>
  <c r="J8" i="27"/>
  <c r="H8" i="27"/>
  <c r="F8" i="27"/>
  <c r="L8" i="27" s="1"/>
  <c r="K7" i="27"/>
  <c r="J7" i="27"/>
  <c r="H7" i="27"/>
  <c r="F7" i="27"/>
  <c r="L7" i="27" s="1"/>
  <c r="K6" i="27"/>
  <c r="K9" i="27" s="1"/>
  <c r="J6" i="27"/>
  <c r="J9" i="27" s="1"/>
  <c r="H6" i="27"/>
  <c r="H9" i="27" s="1"/>
  <c r="F6" i="27"/>
  <c r="F9" i="27" s="1"/>
  <c r="J9" i="26"/>
  <c r="I9" i="26"/>
  <c r="G9" i="26"/>
  <c r="D9" i="26"/>
  <c r="C9" i="26"/>
  <c r="B9" i="26"/>
  <c r="L8" i="26"/>
  <c r="K8" i="26"/>
  <c r="J8" i="26"/>
  <c r="H8" i="26"/>
  <c r="L7" i="26"/>
  <c r="K7" i="26"/>
  <c r="J7" i="26"/>
  <c r="H7" i="26"/>
  <c r="L6" i="26"/>
  <c r="L9" i="26" s="1"/>
  <c r="K6" i="26"/>
  <c r="K9" i="26" s="1"/>
  <c r="J6" i="26"/>
  <c r="H6" i="26"/>
  <c r="H9" i="26" s="1"/>
  <c r="L6" i="30" l="1"/>
  <c r="L10" i="30" s="1"/>
  <c r="L6" i="27"/>
  <c r="L9" i="27" s="1"/>
  <c r="K14" i="15" l="1"/>
  <c r="I12" i="23" l="1"/>
  <c r="B13" i="9" l="1"/>
  <c r="B12" i="9"/>
  <c r="B11" i="9"/>
  <c r="B10" i="9"/>
  <c r="B9" i="9"/>
  <c r="B8" i="9"/>
  <c r="B7" i="9"/>
  <c r="B6" i="9"/>
  <c r="B5" i="9"/>
  <c r="O19" i="5" l="1"/>
  <c r="N19" i="5"/>
  <c r="M19" i="5"/>
  <c r="L19" i="5"/>
  <c r="K19" i="5"/>
  <c r="J19" i="5"/>
  <c r="I19" i="5"/>
  <c r="H19" i="5"/>
  <c r="G19" i="5"/>
  <c r="F19" i="5"/>
  <c r="C19" i="5"/>
  <c r="B19" i="5"/>
  <c r="E27" i="21" l="1"/>
  <c r="F26" i="21"/>
  <c r="E26" i="21"/>
  <c r="D26" i="21"/>
  <c r="F25" i="21"/>
  <c r="E24" i="21"/>
  <c r="D24" i="21"/>
  <c r="F23" i="21"/>
  <c r="F22" i="21"/>
  <c r="F21" i="21"/>
  <c r="F24" i="21" s="1"/>
  <c r="E20" i="21"/>
  <c r="D20" i="21"/>
  <c r="F19" i="21"/>
  <c r="F18" i="21"/>
  <c r="F20" i="21" s="1"/>
  <c r="F17" i="21"/>
  <c r="F16" i="21"/>
  <c r="F15" i="21"/>
  <c r="E14" i="21"/>
  <c r="D14" i="21"/>
  <c r="F13" i="21"/>
  <c r="F12" i="21"/>
  <c r="F14" i="21" s="1"/>
  <c r="F11" i="21"/>
  <c r="E10" i="21"/>
  <c r="D10" i="21"/>
  <c r="F9" i="21"/>
  <c r="F8" i="21"/>
  <c r="F7" i="21"/>
  <c r="F10" i="21" s="1"/>
  <c r="F6" i="21"/>
  <c r="F27" i="21" s="1"/>
  <c r="E6" i="21"/>
  <c r="D6" i="21"/>
  <c r="D27" i="21" s="1"/>
  <c r="F5" i="21"/>
  <c r="C14" i="15"/>
  <c r="G16" i="9"/>
  <c r="F16" i="9"/>
  <c r="E16" i="9"/>
  <c r="D16" i="9"/>
  <c r="B16" i="9"/>
  <c r="C16" i="9"/>
  <c r="H16" i="8"/>
  <c r="G16" i="8"/>
  <c r="F16" i="8"/>
  <c r="E16" i="8"/>
  <c r="D16" i="8"/>
  <c r="C13" i="8"/>
  <c r="C12" i="8"/>
  <c r="C11" i="8"/>
  <c r="C10" i="8"/>
  <c r="C9" i="8"/>
  <c r="C8" i="8"/>
  <c r="C7" i="8"/>
  <c r="C6" i="8"/>
  <c r="C5" i="8"/>
  <c r="K15" i="7"/>
  <c r="J15" i="7"/>
  <c r="I15" i="7"/>
  <c r="H15" i="7"/>
  <c r="E15" i="7"/>
  <c r="D15" i="7"/>
  <c r="C15" i="7"/>
  <c r="B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F15" i="7" s="1"/>
  <c r="G6" i="7"/>
  <c r="G15" i="7" s="1"/>
  <c r="F6" i="7"/>
  <c r="K16" i="6"/>
  <c r="J16" i="6"/>
  <c r="I16" i="6"/>
  <c r="H16" i="6"/>
  <c r="G16" i="6"/>
  <c r="F16" i="6"/>
  <c r="E16" i="6"/>
  <c r="D16" i="6"/>
  <c r="C16" i="6"/>
  <c r="B16" i="6"/>
  <c r="D15" i="3"/>
  <c r="D7" i="3"/>
  <c r="D8" i="3"/>
  <c r="D9" i="3"/>
  <c r="D10" i="3"/>
  <c r="D11" i="3"/>
  <c r="D12" i="3"/>
  <c r="D13" i="3"/>
  <c r="D14" i="3"/>
  <c r="D6" i="3"/>
  <c r="C16" i="8" l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<sst xmlns="http://schemas.openxmlformats.org/spreadsheetml/2006/main" count="3429" uniqueCount="1642">
  <si>
    <r>
      <t>ตารางที่ 1</t>
    </r>
    <r>
      <rPr>
        <b/>
        <sz val="16"/>
        <color indexed="12"/>
        <rFont val="TH SarabunPSK"/>
        <family val="2"/>
      </rPr>
      <t xml:space="preserve">  </t>
    </r>
    <r>
      <rPr>
        <sz val="16"/>
        <color indexed="12"/>
        <rFont val="TH SarabunPSK"/>
        <family val="2"/>
      </rPr>
      <t>ลักษณะการแบ่งหน่วยปกครองจังหวัดสุโขทัย ปี 2562</t>
    </r>
  </si>
  <si>
    <t>การปกครองส่วนภูมิภาค</t>
  </si>
  <si>
    <t>การปกครองส่วนท้องถิ่น</t>
  </si>
  <si>
    <t>อำเภอ/กิ่งอำเภอ</t>
  </si>
  <si>
    <t>ตำบล</t>
  </si>
  <si>
    <t>หมู่บ้าน</t>
  </si>
  <si>
    <t>ครัวเรือน</t>
  </si>
  <si>
    <t>เทศบาล (แห่ง)</t>
  </si>
  <si>
    <t>องค์การบริหารส่วนตำบล
(อ.บ.ต.)</t>
  </si>
  <si>
    <t>เมือง</t>
  </si>
  <si>
    <t>เมืองสุโขทัย</t>
  </si>
  <si>
    <t>สวรรคโลก</t>
  </si>
  <si>
    <t>กงไกรลาศ</t>
  </si>
  <si>
    <t>ศรีสำโรง</t>
  </si>
  <si>
    <t>ทุ่งเสลี่ยม</t>
  </si>
  <si>
    <t>ศรีนคร</t>
  </si>
  <si>
    <t>ศรีสัชนาลัย</t>
  </si>
  <si>
    <t>คีรีมาศ</t>
  </si>
  <si>
    <t>บ้านด่านลานหอย</t>
  </si>
  <si>
    <t>9 อำเภอ</t>
  </si>
  <si>
    <t>รวม</t>
  </si>
  <si>
    <t>ที่มา : ที่ทำการปกครองจังหวัดสุโขทัย (ข้อมูล ณ ธันวาคม 2562)</t>
  </si>
  <si>
    <t>หน้า</t>
  </si>
  <si>
    <t>ข้อมูลเรื่อง</t>
  </si>
  <si>
    <t>แหล่งการเรียนรู้ด้านการเกษตร</t>
  </si>
  <si>
    <t>เส้นทางการคมนาคมขนส่ง</t>
  </si>
  <si>
    <t>ข้อมูลอาสาด้านการเกษตร</t>
  </si>
  <si>
    <t>กองทุนฟื้นฟูและพัฒนาเกษตรกร</t>
  </si>
  <si>
    <t>เงินกองทุน และเงินช่วยเหลือ</t>
  </si>
  <si>
    <t>จำนวนครัวเรือน</t>
  </si>
  <si>
    <t>ประชากร</t>
  </si>
  <si>
    <r>
      <t>ร้อยละ</t>
    </r>
    <r>
      <rPr>
        <b/>
        <vertAlign val="superscript"/>
        <sz val="16"/>
        <rFont val="TH SarabunPSK"/>
        <family val="2"/>
      </rPr>
      <t>(2)</t>
    </r>
  </si>
  <si>
    <r>
      <t>จำนวนครัวเรือน</t>
    </r>
    <r>
      <rPr>
        <b/>
        <vertAlign val="superscript"/>
        <sz val="16"/>
        <rFont val="TH SarabunPSK"/>
        <family val="2"/>
      </rPr>
      <t>(3)</t>
    </r>
  </si>
  <si>
    <r>
      <t>หญิง</t>
    </r>
    <r>
      <rPr>
        <b/>
        <vertAlign val="superscript"/>
        <sz val="16"/>
        <rFont val="TH SarabunPSK"/>
        <family val="2"/>
      </rPr>
      <t>(1)</t>
    </r>
    <r>
      <rPr>
        <b/>
        <sz val="16"/>
        <rFont val="TH SarabunPSK"/>
        <family val="2"/>
      </rPr>
      <t xml:space="preserve">
(คน)</t>
    </r>
  </si>
  <si>
    <t>ครัวเรือนเกษตร/</t>
  </si>
  <si>
    <t>ยากจน</t>
  </si>
  <si>
    <t>(ครัวเรือน)</t>
  </si>
  <si>
    <t>ครัวเรือนทั้งหมด</t>
  </si>
  <si>
    <r>
      <t xml:space="preserve">        </t>
    </r>
    <r>
      <rPr>
        <vertAlign val="superscript"/>
        <sz val="16"/>
        <rFont val="TH SarabunPSK"/>
        <family val="2"/>
      </rPr>
      <t>(3)</t>
    </r>
    <r>
      <rPr>
        <sz val="16"/>
        <rFont val="TH SarabunPSK"/>
        <family val="2"/>
      </rPr>
      <t>สำนักงานพัฒนาชุมชนจังหวัดสุโขทัย  (ข้อมูล ณ ธันวาคม 2562)</t>
    </r>
  </si>
  <si>
    <r>
      <t>ชาย</t>
    </r>
    <r>
      <rPr>
        <b/>
        <vertAlign val="superscript"/>
        <sz val="16"/>
        <rFont val="TH SarabunPSK"/>
        <family val="2"/>
      </rPr>
      <t xml:space="preserve">(1)
</t>
    </r>
    <r>
      <rPr>
        <b/>
        <sz val="16"/>
        <rFont val="TH SarabunPSK"/>
        <family val="2"/>
      </rPr>
      <t>(คน)</t>
    </r>
  </si>
  <si>
    <t xml:space="preserve"> เมืองสุโขทัย</t>
  </si>
  <si>
    <t xml:space="preserve"> บ้านด่านลานหอย</t>
  </si>
  <si>
    <t xml:space="preserve"> คีรีมาศ</t>
  </si>
  <si>
    <t xml:space="preserve"> กงไกรลาศ</t>
  </si>
  <si>
    <t xml:space="preserve"> ศรีสัชนาลัย</t>
  </si>
  <si>
    <t xml:space="preserve"> ศรีสำโรง</t>
  </si>
  <si>
    <t xml:space="preserve"> สวรรคโลก</t>
  </si>
  <si>
    <t xml:space="preserve"> ศรีนคร</t>
  </si>
  <si>
    <t xml:space="preserve"> ทุ่งเสลี่ยม</t>
  </si>
  <si>
    <r>
      <t>จำนวนครัวเรือนเกษตร</t>
    </r>
    <r>
      <rPr>
        <b/>
        <vertAlign val="superscript"/>
        <sz val="16"/>
        <rFont val="TH SarabunPSK"/>
        <family val="2"/>
      </rPr>
      <t xml:space="preserve">(2)
</t>
    </r>
    <r>
      <rPr>
        <b/>
        <sz val="16"/>
        <rFont val="TH SarabunPSK"/>
        <family val="2"/>
      </rPr>
      <t>(ครัวเรือน)</t>
    </r>
  </si>
  <si>
    <r>
      <t>จำนวนครัวเรือน</t>
    </r>
    <r>
      <rPr>
        <b/>
        <vertAlign val="superscript"/>
        <sz val="16"/>
        <rFont val="TH SarabunPSK"/>
        <family val="2"/>
      </rPr>
      <t xml:space="preserve">(1)
</t>
    </r>
    <r>
      <rPr>
        <b/>
        <sz val="16"/>
        <rFont val="TH SarabunPSK"/>
        <family val="2"/>
      </rPr>
      <t>(ทั้งหมด)</t>
    </r>
  </si>
  <si>
    <r>
      <t xml:space="preserve">        </t>
    </r>
    <r>
      <rPr>
        <vertAlign val="superscript"/>
        <sz val="16"/>
        <rFont val="TH SarabunPSK"/>
        <family val="2"/>
      </rPr>
      <t>(2)</t>
    </r>
    <r>
      <rPr>
        <sz val="16"/>
        <rFont val="TH SarabunPSK"/>
        <family val="2"/>
      </rPr>
      <t>สำนักงานเกษตรจังหวัดสุโขทัย  (ข้อมูล ณ มกราคม 2563)</t>
    </r>
  </si>
  <si>
    <r>
      <t>ตารางที่ 3</t>
    </r>
    <r>
      <rPr>
        <sz val="16"/>
        <color indexed="12"/>
        <rFont val="TH SarabunPSK"/>
        <family val="2"/>
      </rPr>
      <t xml:space="preserve">  รายได้-รายจ่ายเงิน ครัวเรือนภาคการเกษตร ปีเพาะปลูก 2552/63 - 2558/59 จังหวัดสุโขทัย</t>
    </r>
  </si>
  <si>
    <t>หน่วย : บาท/ครัวเรือน</t>
  </si>
  <si>
    <t>ปี
เพาะปลูก</t>
  </si>
  <si>
    <t>ครัวเรือน
เกษตร
ทั้งหมด</t>
  </si>
  <si>
    <t>รายได้เงินสดเกษตรในไร่นา</t>
  </si>
  <si>
    <t>รายจ่ายเงินสดเกษตรในไร่นา</t>
  </si>
  <si>
    <t>รายได้</t>
  </si>
  <si>
    <t>รายได้เงินสดนอกไร่นา</t>
  </si>
  <si>
    <t>รวมรายจ่าย
เงินสด
นอกไร่นา</t>
  </si>
  <si>
    <t>ขนาด
ครัวเรือน
(คน/ครัวเรือน)</t>
  </si>
  <si>
    <t>รายจ่าย
เงินสด
ครัวเรือน</t>
  </si>
  <si>
    <t>รายได้
ไม่เป็น
เงินสด</t>
  </si>
  <si>
    <t>รายได้
สุทธิ
เกษตร</t>
  </si>
  <si>
    <t>รายได้
สุทธิ
ครัวเรือน</t>
  </si>
  <si>
    <t>รายได้สุทธิ
ครัวเรือนต่อคน
(บาท/คน/ปี)</t>
  </si>
  <si>
    <t>(บาท/ครัวเรือน)</t>
  </si>
  <si>
    <t>เงินสด</t>
  </si>
  <si>
    <t>เงินสดสุทธิ</t>
  </si>
  <si>
    <t>พืช</t>
  </si>
  <si>
    <t>ปศุสัตว์</t>
  </si>
  <si>
    <t>อื่นๆ</t>
  </si>
  <si>
    <t>สุทธิเกษตร</t>
  </si>
  <si>
    <t>นอกเกษตร
ในฟาร์ม</t>
  </si>
  <si>
    <t>นอก
ฟาร์ม</t>
  </si>
  <si>
    <t>นอกเกษตร
อื่นๆ</t>
  </si>
  <si>
    <t>2552/53</t>
  </si>
  <si>
    <t>2553/54</t>
  </si>
  <si>
    <t>2554/55</t>
  </si>
  <si>
    <t>2557/58</t>
  </si>
  <si>
    <t>2558/59</t>
  </si>
  <si>
    <t>ที่มา : สำนักงานเศรษฐกิจการเกษตรเขต ที่ 2 (ข้อมูล ณ กุมภาพันธ์ 2562)</t>
  </si>
  <si>
    <r>
      <t>ตารางที่ 4</t>
    </r>
    <r>
      <rPr>
        <sz val="16"/>
        <color indexed="12"/>
        <rFont val="TH SarabunPSK"/>
        <family val="2"/>
      </rPr>
      <t xml:space="preserve">  การแบ่งประเภทสหกรณ์จังหวัดสุโขทัย ปี 2562</t>
    </r>
  </si>
  <si>
    <t>ประเภทสหกรณ์</t>
  </si>
  <si>
    <t>สหกรณ์ภาคการเกษตร</t>
  </si>
  <si>
    <t>สหกรณ์นอกภาคการเกษตร</t>
  </si>
  <si>
    <t>สหกรณ์การเกษตร</t>
  </si>
  <si>
    <t>สหกรณ์การประมง</t>
  </si>
  <si>
    <t>สหกรณ์นิคม</t>
  </si>
  <si>
    <t>สหกรณ์ออมทรัพย์</t>
  </si>
  <si>
    <t>สหกรณ์ร้านค้า</t>
  </si>
  <si>
    <t>สหกรณ์บริการ</t>
  </si>
  <si>
    <t>สหกรณ์เคดิตยูเนียน</t>
  </si>
  <si>
    <t>จำนวน</t>
  </si>
  <si>
    <t>สหกรณ์</t>
  </si>
  <si>
    <t>สมาชิก</t>
  </si>
  <si>
    <t>-</t>
  </si>
  <si>
    <t xml:space="preserve"> - </t>
  </si>
  <si>
    <t>กลุ่มเกษตรกร</t>
  </si>
  <si>
    <t>กลุ่มแม่บ้านเกษตรกร</t>
  </si>
  <si>
    <t>กลุ่มยุวเกษตร</t>
  </si>
  <si>
    <t>กลุ่มอาชีพสหกรณ์</t>
  </si>
  <si>
    <t>วิสาหกิจชุมชน</t>
  </si>
  <si>
    <t>กลุ่ม</t>
  </si>
  <si>
    <t>จำนวนกลุ่ม</t>
  </si>
  <si>
    <t xml:space="preserve"> </t>
  </si>
  <si>
    <t>กลุ่มเกษตรกร  กลุ่มอาชีพสหกรณ์</t>
  </si>
  <si>
    <t>กลุ่มแม่บ้านเกษตรกร  กลุ่มยุวเกษตรกร  วิสาหกิจชุมชน</t>
  </si>
  <si>
    <t>อำเภอ</t>
  </si>
  <si>
    <t>วิสาหกิจชุมชนที่อนุมัติแล้ว</t>
  </si>
  <si>
    <t>วิสาหกิจชุมชนที่รออนุมัติ</t>
  </si>
  <si>
    <t>วิสาหกิจชุมชนทั้งหมด</t>
  </si>
  <si>
    <t>ระดับชั้นวิสาหกิจชุมชน</t>
  </si>
  <si>
    <t>จำนวนแห่ง</t>
  </si>
  <si>
    <t>จำนวนราย</t>
  </si>
  <si>
    <t>ดี</t>
  </si>
  <si>
    <t>ปานกลาง</t>
  </si>
  <si>
    <t>ปรับปรุง</t>
  </si>
  <si>
    <t>ยังไม่ประเมิน</t>
  </si>
  <si>
    <t>รวม  9  อำเภอ</t>
  </si>
  <si>
    <t xml:space="preserve">ที่มา :  สำนักงานเกษตรจังหวัดสุโขทัย (ข้อมูล ณ กุมภาพันธ์ 2562) </t>
  </si>
  <si>
    <r>
      <t>เกษตรอาสา</t>
    </r>
    <r>
      <rPr>
        <b/>
        <vertAlign val="superscript"/>
        <sz val="16"/>
        <rFont val="TH SarabunPSK"/>
        <family val="2"/>
      </rPr>
      <t>(1)</t>
    </r>
  </si>
  <si>
    <r>
      <t>ปศุสัตว์อาสา</t>
    </r>
    <r>
      <rPr>
        <b/>
        <vertAlign val="superscript"/>
        <sz val="16"/>
        <rFont val="TH SarabunPSK"/>
        <family val="2"/>
      </rPr>
      <t>(2)</t>
    </r>
  </si>
  <si>
    <r>
      <t>ครูบัญชีอาสา</t>
    </r>
    <r>
      <rPr>
        <b/>
        <vertAlign val="superscript"/>
        <sz val="16"/>
        <rFont val="TH SarabunPSK"/>
        <family val="2"/>
      </rPr>
      <t>(3)</t>
    </r>
  </si>
  <si>
    <r>
      <t>หมอดินอาสา</t>
    </r>
    <r>
      <rPr>
        <b/>
        <vertAlign val="superscript"/>
        <sz val="16"/>
        <rFont val="TH SarabunPSK"/>
        <family val="2"/>
      </rPr>
      <t>(4)</t>
    </r>
  </si>
  <si>
    <r>
      <t>อาสาสมัครปฏิรูปที่ดิน</t>
    </r>
    <r>
      <rPr>
        <b/>
        <vertAlign val="superscript"/>
        <sz val="16"/>
        <rFont val="TH SarabunPSK"/>
        <family val="2"/>
      </rPr>
      <t>(5)</t>
    </r>
  </si>
  <si>
    <r>
      <rPr>
        <b/>
        <vertAlign val="superscript"/>
        <sz val="16"/>
        <rFont val="TH SarabunPSK"/>
        <family val="2"/>
      </rPr>
      <t xml:space="preserve">              (2)</t>
    </r>
    <r>
      <rPr>
        <b/>
        <sz val="16"/>
        <rFont val="TH SarabunPSK"/>
        <family val="2"/>
      </rPr>
      <t>สำนักงานปศุสัตว์จังหวัดสุโขทัย (ข้อมูล ณ กุมภาพันธ์ 2562)</t>
    </r>
  </si>
  <si>
    <r>
      <t>ตารางที่ 8</t>
    </r>
    <r>
      <rPr>
        <sz val="16"/>
        <color indexed="12"/>
        <rFont val="TH SarabunPSK"/>
        <family val="2"/>
      </rPr>
      <t xml:space="preserve">  กองทุนฟื้นฟูและพัฒนาเกษตรกร ปี 2543 - 2562</t>
    </r>
  </si>
  <si>
    <t>รวมจำนวน</t>
  </si>
  <si>
    <t>นิติบุคคล</t>
  </si>
  <si>
    <t>ไม่เป็นนิติบุคคล</t>
  </si>
  <si>
    <t>จำนวนเกษตรกร</t>
  </si>
  <si>
    <t>จำนวนหนี้สิน</t>
  </si>
  <si>
    <t>จำนวนสมาชิก</t>
  </si>
  <si>
    <t>(ราย)</t>
  </si>
  <si>
    <t>(บาท)</t>
  </si>
  <si>
    <t>1)  เมืองสุโขทัย</t>
  </si>
  <si>
    <t>2)  บ้านด่านลานหอย</t>
  </si>
  <si>
    <t>3)  คีรีมาศ</t>
  </si>
  <si>
    <t>4)  กงไกรลาศ</t>
  </si>
  <si>
    <t>5)  ศรีสัชนาลัย</t>
  </si>
  <si>
    <t>6)  ศรีสำโรง</t>
  </si>
  <si>
    <t>7)  สวรรคโลก</t>
  </si>
  <si>
    <t>8)  ศรีนคร</t>
  </si>
  <si>
    <t>9)  ทุ่งเสลี่ยม</t>
  </si>
  <si>
    <t>9  อำภอ</t>
  </si>
  <si>
    <t>ประเภทกองทุน</t>
  </si>
  <si>
    <t>ประเภทเงินช่วยเหลือ</t>
  </si>
  <si>
    <t>ชื่อหน่วยงาน</t>
  </si>
  <si>
    <t>ชื่อกองทุน</t>
  </si>
  <si>
    <t>ปีที่
ดำเนินการ</t>
  </si>
  <si>
    <t>จำนวนเงินกองทุนให้กู้ยืม</t>
  </si>
  <si>
    <t xml:space="preserve">อัตราดอกเบี้ย </t>
  </si>
  <si>
    <t>ชื่อเงินช่วยเหลือ</t>
  </si>
  <si>
    <t>ปีที่ได้รับ</t>
  </si>
  <si>
    <t>จำนวนเงิน</t>
  </si>
  <si>
    <t xml:space="preserve"> (บาท)</t>
  </si>
  <si>
    <t>ต่อปี(%)</t>
  </si>
  <si>
    <t>ความช่วยเหลือ</t>
  </si>
  <si>
    <t>ช่วยเหลือ(บาท)</t>
  </si>
  <si>
    <t>สนง.สหกรณ์จังหวัดสุโขทัย</t>
  </si>
  <si>
    <t>กองทุนสงเคราะห์เกษตรกร</t>
  </si>
  <si>
    <t>สนง.สหกรณ์</t>
  </si>
  <si>
    <t>1. มาตรการให้ความช่วยเหลือด้านหนี้สินของสมาชิกสหกรณ์/</t>
  </si>
  <si>
    <t xml:space="preserve"> - โครงการสนับสนุนสินเชื่อ</t>
  </si>
  <si>
    <t>ปี 2555</t>
  </si>
  <si>
    <t>จังหวัดสุโขทัย</t>
  </si>
  <si>
    <t xml:space="preserve">   กลุ่มเกษตรกรที่ประสบอุทกภัย </t>
  </si>
  <si>
    <t>เพื่อพัฒนาเกษตรกร</t>
  </si>
  <si>
    <t>ปี 2556</t>
  </si>
  <si>
    <t xml:space="preserve">          - ปี 2553 (ปี 3)</t>
  </si>
  <si>
    <t>ปี 2557</t>
  </si>
  <si>
    <t xml:space="preserve">          - ปี 2554 (ปี 1)</t>
  </si>
  <si>
    <t>ปี 2558</t>
  </si>
  <si>
    <t xml:space="preserve">          - ปี 2554 (ปี 2)</t>
  </si>
  <si>
    <t xml:space="preserve"> - โครงการสร้างความเข้มแข็ง</t>
  </si>
  <si>
    <t>ปี 2559</t>
  </si>
  <si>
    <t xml:space="preserve">          - ปี 2554 (ปี 3)</t>
  </si>
  <si>
    <t>ให้กับกลุ่มเกษตรกร เพื่อเข้าถึง</t>
  </si>
  <si>
    <t>ปี 2560</t>
  </si>
  <si>
    <t xml:space="preserve">          - ปี 2559</t>
  </si>
  <si>
    <t xml:space="preserve">แหล่งเงินทุนในการผลิตและการตลาด </t>
  </si>
  <si>
    <t>2. มาตรการช่วยเหลือสมาชิกสหกรณ์/กลุ่มเกษตรกรที่ประสบภัยแล้ง</t>
  </si>
  <si>
    <t>กองทุนพัฒนาสหกรณ์</t>
  </si>
  <si>
    <t>0-5%</t>
  </si>
  <si>
    <t>3. พักหนี้เกษตรกรรายย่อยและประชาชนผู้มีรายได้น้อยที่มีหนี้คงค้าง</t>
  </si>
  <si>
    <t xml:space="preserve">    ต่ำกว่า 500,000 บาท ผ่านสหกรณ์/กลุ่มเกษตรกร </t>
  </si>
  <si>
    <t xml:space="preserve">          - ปี 2556 (ปี 1)</t>
  </si>
  <si>
    <t xml:space="preserve">          - ปี 2557 (ปี 2) รอบแรก</t>
  </si>
  <si>
    <t xml:space="preserve">          - ปี 2558 (ปี 2) รอบสอง</t>
  </si>
  <si>
    <t xml:space="preserve">          - ปี 2559 (ปี 3)</t>
  </si>
  <si>
    <t xml:space="preserve">4. มาตรการลดดอกเบี้ยเงินกู้เพื่อการผลิตแก่เกษตรกรผู้ปลูกข้าวนาปี </t>
  </si>
  <si>
    <t xml:space="preserve">    ปีการผลิต  2557/58 (ร่วมกับ ธ.ก.ส.)</t>
  </si>
  <si>
    <t>5. มาตรการลดดอกเบี้ยเงินกู้ให้เกษตรกรผู้ปลูกข้าว ปีการผลิต 2558/59</t>
  </si>
  <si>
    <t xml:space="preserve">     ของสมาชิกสหกรณ์/กลุ่มเกษตรกร (ร่วมกับ ธ.ก.ส.)</t>
  </si>
  <si>
    <t>6. โครงการพักชำระหนี้ต้นเงินและลดดอกเบี้ยให้สมาชิกสหกรณ์/</t>
  </si>
  <si>
    <t xml:space="preserve">    กลุ่มเกษตรกรที่ปลูกข้าวปีการผลิต 2559/60   (พักหนี้ฯ 500,000)</t>
  </si>
  <si>
    <t>สำนักงานการปฏิรูปที่ดิน</t>
  </si>
  <si>
    <t>กองทุนการปฏิรูปที่ดิน</t>
  </si>
  <si>
    <t>4%</t>
  </si>
  <si>
    <t>เพื่อเกษตรกรรม</t>
  </si>
  <si>
    <t xml:space="preserve">         </t>
  </si>
  <si>
    <t>ลำดับที่</t>
  </si>
  <si>
    <t>ชื่อผู้ประกอบการ</t>
  </si>
  <si>
    <t>ชื่อผลิตภัณฑ์</t>
  </si>
  <si>
    <t>ที่อยู่</t>
  </si>
  <si>
    <t>ระดับดาว</t>
  </si>
  <si>
    <t>นายกัมปนาท  เปรมใจ</t>
  </si>
  <si>
    <t>16/39 ม.1 ถนนจรดวิถีถ่อง ต.เมืองเก่า อ.เมืองสุโขทัย จ.สุโขทัย</t>
  </si>
  <si>
    <t>นางบุยี  มณีนุตร์</t>
  </si>
  <si>
    <t>สหกรณ์ทอผ้าพื้นเมืองศรีสัชนาลัย จำกัด</t>
  </si>
  <si>
    <t>180 ม.10 ต.ป่างิ้ว อ.ศรีสัชนาลัย จ.สุโขทัย</t>
  </si>
  <si>
    <t>นางอรัญญา เขียนทอง</t>
  </si>
  <si>
    <t>ผ้าตีนจก</t>
  </si>
  <si>
    <t>กลุ่มหัตถกรรมพื้นบ้านโบราณหาดเสี้ยว</t>
  </si>
  <si>
    <t>130 ม.2 ต.หาดเสี้ยว อ.ศรีสัชนาลัย จ.สุโขทัย</t>
  </si>
  <si>
    <t>บ้านข้าวตอกพระร่วง</t>
  </si>
  <si>
    <t>พงศกรเงินโบราณ</t>
  </si>
  <si>
    <t>40 ม.3 ถนนจรดวิถีถ่อง ต.ท่าชัย อ.ศรีสัชนาลัย จ.สุโขทัย</t>
  </si>
  <si>
    <t>ลำตัดเงินโบราณ</t>
  </si>
  <si>
    <t>ร้านทองสมศักดิ์</t>
  </si>
  <si>
    <t>สร้อยคอลายไทยนกยูง</t>
  </si>
  <si>
    <t>349 ม.5 ต.ท่าชัย อ.ศรีสัชนาลัย จ.สุโขทัย</t>
  </si>
  <si>
    <t>หัทยาเครื่องเงิน</t>
  </si>
  <si>
    <t>ร้านขวัญเงิน</t>
  </si>
  <si>
    <t>352 ม.5 ต.ท่าชัย อ.ศรีสัชนาลัย จ.สุโขทัย</t>
  </si>
  <si>
    <t>ร้านไหมเงิน</t>
  </si>
  <si>
    <t>340/5 ม.10 ถนนสวรรคโลก-ศรีสัชนาลัย ต.ท่าชัย อ.ศรีสัชนาลัย จ.สุโขทัย</t>
  </si>
  <si>
    <t>ร้านทองนันทนา</t>
  </si>
  <si>
    <t>340/7 ม.10 ต.ท่าชัย อ.ศรีสัชนาลัย จ.สุโขทัย</t>
  </si>
  <si>
    <t>ร้านทองอรอนงค์ช่างทอง</t>
  </si>
  <si>
    <t>340/3 ม.10 ต.ท่าชัย อ.ศรีสัชนาลัย จ.สุโขทัย</t>
  </si>
  <si>
    <t>บ้านทองสมสมัย</t>
  </si>
  <si>
    <t>343/1 ม.5 ต.ท่าชัย อ.ศรีสัชนาลัย จ.สุโขทัย</t>
  </si>
  <si>
    <t>ต่อเงินต่อทอง</t>
  </si>
  <si>
    <t>154/8 ม.10 ต.ท่าชัย อ.ศรีสัชนาลัย จ.สุโขทัย</t>
  </si>
  <si>
    <t>วันเพ็ญเงินลายโบราณ</t>
  </si>
  <si>
    <t>เครื่องเงินพรเจริญ</t>
  </si>
  <si>
    <t>78/1 ม.3 ต.ท่าชัย อ.ศรีสัชนาลัย จ.สุโขทัย</t>
  </si>
  <si>
    <t>ร้านมนตรีเครื่องเงินสุโขทัย</t>
  </si>
  <si>
    <t>124/3 ม.8 ต.ท่าชัย อ.ศรีสัชนาลัย จ.สุโขทัย</t>
  </si>
  <si>
    <t>เครื่องเงินลูกเจิมลายโบราณ</t>
  </si>
  <si>
    <t>พิกุลกลม</t>
  </si>
  <si>
    <t>ร้านพรชัยเงินสุโขทัย</t>
  </si>
  <si>
    <t>78/4 ม.3 ถนนสวรรคโลก-สรีสัชนาลัย ต.ท่าชัย อ.ศรีสัชนาลัย จ.สุโขทัย</t>
  </si>
  <si>
    <t>เจื้อยแจ้วเงินโบราณ</t>
  </si>
  <si>
    <t>บัวสังคโลก</t>
  </si>
  <si>
    <t>276/1 ม.3 ต.เมืองเก่า อ.เมืองสุโขทัย จ.สุโขทัย</t>
  </si>
  <si>
    <t>กลุ่มเครื่องปั้นดินเผาและเครื่องสังคโลก</t>
  </si>
  <si>
    <t>จานปลาสุโขทัยกับลายเครือวัลย์</t>
  </si>
  <si>
    <t>พึ่งดินสังคโลก</t>
  </si>
  <si>
    <t>248/2 ม.5 ถนนพระร่วง ต.เมืองเก่า อ.เมืองสุโขทัย จ.สุโขทัย</t>
  </si>
  <si>
    <t>นางสมจิตร   บุญเรือง</t>
  </si>
  <si>
    <t>นาง อิงอร  ตรีขำ</t>
  </si>
  <si>
    <t>ผลิตภัณฑ์ดินเผาตกแต่งด้วยผ้า (ดิ้นทอง)</t>
  </si>
  <si>
    <t>ชื่อโรงงาน</t>
  </si>
  <si>
    <t>ผู้ประกอบการ</t>
  </si>
  <si>
    <t>ประกอบกิจการ</t>
  </si>
  <si>
    <t>ที่ตั้งโรงงาน</t>
  </si>
  <si>
    <t>วันสิ้นอายุ</t>
  </si>
  <si>
    <t>กำลังผลิต</t>
  </si>
  <si>
    <t>หน่วย</t>
  </si>
  <si>
    <t>แรงม้าดำเนินการ</t>
  </si>
  <si>
    <t>เลขที่</t>
  </si>
  <si>
    <t>หมู่</t>
  </si>
  <si>
    <t>ถนน</t>
  </si>
  <si>
    <t>จังหวัด</t>
  </si>
  <si>
    <t>ไปรษณีย์</t>
  </si>
  <si>
    <t>โทรศัพท์</t>
  </si>
  <si>
    <t>สุโขทัย</t>
  </si>
  <si>
    <t>64000</t>
  </si>
  <si>
    <t/>
  </si>
  <si>
    <t>ตัน/ปี</t>
  </si>
  <si>
    <t>7</t>
  </si>
  <si>
    <t>จรดวิถีถ่อง</t>
  </si>
  <si>
    <t>ท่าข้าวกำนันพงศ์</t>
  </si>
  <si>
    <t>นางสาวเบญจวรรณ เพรชรุ่งนภา</t>
  </si>
  <si>
    <t>เก็บรักษา-ลำเลียงเมล็ดพืชทุกชนิดในโกดัง เช่น เมล็ดข้าวเปลือก ฯลฯ</t>
  </si>
  <si>
    <t>บ้านสวน</t>
  </si>
  <si>
    <t>64220</t>
  </si>
  <si>
    <t>4</t>
  </si>
  <si>
    <t>2</t>
  </si>
  <si>
    <t>สิงหวัฒน์</t>
  </si>
  <si>
    <t>3</t>
  </si>
  <si>
    <t>1</t>
  </si>
  <si>
    <t>เกวียน/วัน</t>
  </si>
  <si>
    <t>ห้างหุ้นส่วนจำกัด โรงสีคลองเรือ</t>
  </si>
  <si>
    <t>สีข้าว กำลังสีสูงสุดของร้านสีข้าวรวมเป็น 400 เกวียน/วัน และอบข้าวเปลือก</t>
  </si>
  <si>
    <t>253/1</t>
  </si>
  <si>
    <t>055-612103-4</t>
  </si>
  <si>
    <t>8</t>
  </si>
  <si>
    <t>เก็บรักษา-ลำเลียงเมล็ดพืชทุกชนิด เช่น เมล็ดข้าวเปลือก ฯลฯ</t>
  </si>
  <si>
    <t>5</t>
  </si>
  <si>
    <t>เมืองเก่า</t>
  </si>
  <si>
    <t>ท่าข้าวพรเทพ</t>
  </si>
  <si>
    <t>นายสุชิน สินเทศ</t>
  </si>
  <si>
    <t>เก็บรักษาหรือลำเลียงพืชเมล็ดพืช หรือผลิตผลจากพืชในโกดัง</t>
  </si>
  <si>
    <t>1/4</t>
  </si>
  <si>
    <t>9</t>
  </si>
  <si>
    <t>ดอนโก-ทุ่งเสลี่ยม</t>
  </si>
  <si>
    <t>081-7857655</t>
  </si>
  <si>
    <t>ตาลเตี้ย</t>
  </si>
  <si>
    <t>โรงสีสิริวัฒนา</t>
  </si>
  <si>
    <t>นายเรวัต แดงบุบผา</t>
  </si>
  <si>
    <t>สีข้าว (กำลังการผลิตสูงสุด 20 เกวียน/วัน)</t>
  </si>
  <si>
    <t>73/5</t>
  </si>
  <si>
    <t>นางสาวนพเก้า ชื่นราตรี</t>
  </si>
  <si>
    <t>76/22</t>
  </si>
  <si>
    <t>ลานหอย</t>
  </si>
  <si>
    <t>64140</t>
  </si>
  <si>
    <t>ส.นพเก้าพูลผล</t>
  </si>
  <si>
    <t>117</t>
  </si>
  <si>
    <t>ท่าข้าววรวรรณ</t>
  </si>
  <si>
    <t>นางวรรณา ยอดอยู่ดี</t>
  </si>
  <si>
    <t>20/3</t>
  </si>
  <si>
    <t>เก็บรักษา - ลำเลียงเมล็ดพืชทุกชนิดในโกดัง เช่น เมล็ดข้าวเลือก ฯลฯ</t>
  </si>
  <si>
    <t>6</t>
  </si>
  <si>
    <t>ทรัพย์ทวีเจริญพืชผล</t>
  </si>
  <si>
    <t>นายสมพาน ปวงสุข</t>
  </si>
  <si>
    <t>113/1</t>
  </si>
  <si>
    <t>นางสำเนียง บุญชู</t>
  </si>
  <si>
    <t>การปอกหัวพืช หรือทำหัวพืชให้เป็นเส้น แว่น หรือแท่ง เช่น มันสำปะหลัง</t>
  </si>
  <si>
    <t>2/6</t>
  </si>
  <si>
    <t>วาสนาเจริญพืชผล99</t>
  </si>
  <si>
    <t>นายเชาวฤทธิ์ โตสุข</t>
  </si>
  <si>
    <t>ทำมันเส้น และเก็บรักษาหรือลำเลียงเมล็ดพืชในโกดัง</t>
  </si>
  <si>
    <t>18/2</t>
  </si>
  <si>
    <t>083-9567961</t>
  </si>
  <si>
    <t>อาภาภรพืชผล2</t>
  </si>
  <si>
    <t>นายประสิทธิ์ สุดวิลัย</t>
  </si>
  <si>
    <t>ทำมันเส้นและเก็บรักษาหรือลำเลียงพืชเมล็ดพืชผลิตผลพืชในโกดัง</t>
  </si>
  <si>
    <t>120</t>
  </si>
  <si>
    <t>วังตะคร้อ</t>
  </si>
  <si>
    <t>นายวันชัย อัคลา</t>
  </si>
  <si>
    <t>ทำมันเส้นและเก็บรักษาหรือลำเลียงพืช เมล็ดพืช หรือผลิตผลจากพืชในโกดัง</t>
  </si>
  <si>
    <t>085-5766094</t>
  </si>
  <si>
    <t>บุญชูพืชผล 2</t>
  </si>
  <si>
    <t>นายธงชัย บุญชู</t>
  </si>
  <si>
    <t>ทำมันเส้น-เก็บรักษาลำเลียงพืช เมล็ดพืชหรือผลิตผลจากพืชในโกดังหรือคลังสินค้า</t>
  </si>
  <si>
    <t>7/12</t>
  </si>
  <si>
    <t>สายสุโขทัย-ตาก (ก.ม.77)</t>
  </si>
  <si>
    <t>089-2138812</t>
  </si>
  <si>
    <t>ท่าข้าวฐิติวัฒน์การเกษตร</t>
  </si>
  <si>
    <t>นายธนโชติ ดิศบุณยะ</t>
  </si>
  <si>
    <t>เก็บรักษาลำเลียงเมล็ดพืชในโกดัง</t>
  </si>
  <si>
    <t>38</t>
  </si>
  <si>
    <t>วังน้ำขาว</t>
  </si>
  <si>
    <t>ดาวเรืองเจริญดีพืชผล</t>
  </si>
  <si>
    <t>นายประยูร ดาวเรือง</t>
  </si>
  <si>
    <t>ปอกหัวพืช หรือทำหัวพืชให้เป็นเส้น แว่น หรือแท่ง และเก็บรักษาหรือลำเลียงพืช</t>
  </si>
  <si>
    <t>หนองหญ้าปล้อง</t>
  </si>
  <si>
    <t>0845775188</t>
  </si>
  <si>
    <t>นางรัตดา ไกรเกตุ</t>
  </si>
  <si>
    <t>ลำเลียงและเก็บรักษาเมล็ดพืชทุกชนิดในโกดัง เช่น เมล็ดข้าวเปลือก</t>
  </si>
  <si>
    <t>400</t>
  </si>
  <si>
    <t>โตนด</t>
  </si>
  <si>
    <t>64160</t>
  </si>
  <si>
    <t>สหกรณ์การเกษตรคีรีมาศ จำกัด</t>
  </si>
  <si>
    <t>เก็บรักษาหรือลำเลียงพืช เมล็ดพืชในโกดัง เช่น เมล็ดข้าวเปลือกฯ</t>
  </si>
  <si>
    <t>129</t>
  </si>
  <si>
    <t>086-2027588</t>
  </si>
  <si>
    <t>13</t>
  </si>
  <si>
    <t>ทุ่งหลวง</t>
  </si>
  <si>
    <t>นางสาวอังสณา เนียมวณิชกุล</t>
  </si>
  <si>
    <t>87</t>
  </si>
  <si>
    <t>บ้านป้อม</t>
  </si>
  <si>
    <t>087-6777497</t>
  </si>
  <si>
    <t>สามพวง</t>
  </si>
  <si>
    <t>นายจิตประสงค์ พลอยโตนด</t>
  </si>
  <si>
    <t>เก็บรักษา-ลำเลียงเมล็ดพืชทุกชนิดในโกดัง เช่น เมล็ดข้าวเปลือกฯ</t>
  </si>
  <si>
    <t>149</t>
  </si>
  <si>
    <t>0 5569 3372</t>
  </si>
  <si>
    <t>สหกรณ์นิคมคีรีมาศ จำกัด</t>
  </si>
  <si>
    <t>19</t>
  </si>
  <si>
    <t>หนองจิก</t>
  </si>
  <si>
    <t>คีรีมาศพืชผล</t>
  </si>
  <si>
    <t>ห้างหุ้นส่วนจำกัด คีรีมาศพืชผล</t>
  </si>
  <si>
    <t>35</t>
  </si>
  <si>
    <t>หนองกระดิ่ง</t>
  </si>
  <si>
    <t>นายจีระศักดิ์ แสงอรุณ</t>
  </si>
  <si>
    <t>เก็บรักษา - ลำเลียงเมล็ดพืชทุกชนิดในโกดัง เช่น เมล็ดข้าวเปลือก</t>
  </si>
  <si>
    <t>50/1</t>
  </si>
  <si>
    <t>นางสาวบุญเลิศ รุ่งเรือง</t>
  </si>
  <si>
    <t>เก็บรักษา - ลำเลียงเมล็ดพืชทุกชนิดในโกดัง เช่น เมล็ดข้าวเปลือก ฯลฯ</t>
  </si>
  <si>
    <t>98/1</t>
  </si>
  <si>
    <t>สหกรณ์การเกษตรกงไกรลาศ จำกัด</t>
  </si>
  <si>
    <t>บ้านกร่าง</t>
  </si>
  <si>
    <t>64170</t>
  </si>
  <si>
    <t>ธัญญาเพิ่มพูน</t>
  </si>
  <si>
    <t>นายปรีชา เฮงตระกูล</t>
  </si>
  <si>
    <t>สีข้าว ( กำลังสีสูงสุดของร้านสีข้าว 100 เกวียน/วัน ) , อบข้าว</t>
  </si>
  <si>
    <t>ไกรนอก</t>
  </si>
  <si>
    <t>01-5724472</t>
  </si>
  <si>
    <t>บริษัท เจริญชัยพืชไร่ จำกัด</t>
  </si>
  <si>
    <t>ท่าข้าวหนองเสาเถียร</t>
  </si>
  <si>
    <t>นายธนพนธ์ บุญทองสุข</t>
  </si>
  <si>
    <t>เก็บรักษา-ลำเลียงเมล็ดพืชทุกชนิด เช่น เมล็ดข้าวเปลือก</t>
  </si>
  <si>
    <t>8/2</t>
  </si>
  <si>
    <t>ไกรใน</t>
  </si>
  <si>
    <t>นายมุด แก้วเขียว</t>
  </si>
  <si>
    <t>38/3</t>
  </si>
  <si>
    <t>บ้านดงเดือย  - บ้านสำโรง</t>
  </si>
  <si>
    <t>ดงเดือย</t>
  </si>
  <si>
    <t>055-691390</t>
  </si>
  <si>
    <t>นายเกรียงสิทธิ์ สุวรรณ</t>
  </si>
  <si>
    <t>เก็บรักษา-ลำเลียงเมล็ดพืชทุกชนิด</t>
  </si>
  <si>
    <t>107</t>
  </si>
  <si>
    <t>สิงหวัฒน์ กม.14-16</t>
  </si>
  <si>
    <t>ป่าแฝก</t>
  </si>
  <si>
    <t>กกแรต</t>
  </si>
  <si>
    <t>บริษัท ชูชัย อินเตอร์ไรซ์ จำกัด</t>
  </si>
  <si>
    <t>สีข้าว ( กำลังสีสูงสุดของร้านสีข้าว 500 เกวียน/วัน ) และอบเมล็ดพืช</t>
  </si>
  <si>
    <t>111</t>
  </si>
  <si>
    <t>นางสาวประจำ แสงอ่วม</t>
  </si>
  <si>
    <t>การเก็บรักษาหรือลำเลียงพืช เมล็ดพืชหรือผลิตผลจากพืชในโกดังฯ</t>
  </si>
  <si>
    <t>ท่าฉนวน</t>
  </si>
  <si>
    <t>081-0370940</t>
  </si>
  <si>
    <t>ส.เจริญพานิช</t>
  </si>
  <si>
    <t>นายชำนาญ สิงห์คา</t>
  </si>
  <si>
    <t>208/2</t>
  </si>
  <si>
    <t>สุโขทัย - บางระกำ</t>
  </si>
  <si>
    <t>สีข้าว (กำลังสีสูงสุดของร้านสีข้าว 160 เกวียน/วัน)</t>
  </si>
  <si>
    <t>58</t>
  </si>
  <si>
    <t>อบข้าวเปลือก เก็บและลำเลียงในโกดัง</t>
  </si>
  <si>
    <t>13/5</t>
  </si>
  <si>
    <t>บ้านใหม่สุขเกษม</t>
  </si>
  <si>
    <t>ห้างหุ้นส่วนจำกัด โชคชัยธัญญกิจ</t>
  </si>
  <si>
    <t>การอบเมล็ดพืช</t>
  </si>
  <si>
    <t>116/5</t>
  </si>
  <si>
    <t>สีข้าว กำลังสีสูงสุดของร้านสีข้าว 1,000 เกวียนต่อวัน</t>
  </si>
  <si>
    <t>ห้างหุ้นส่วนจำกัดโชคชัยธัญญกิจ</t>
  </si>
  <si>
    <t>สีข้าว (กำลังสีสูงสุดของร้านสีข้าว 400 เกวียน/วัน)</t>
  </si>
  <si>
    <t>หาดเสี้ยว</t>
  </si>
  <si>
    <t>64130</t>
  </si>
  <si>
    <t>ป่างิ้ว</t>
  </si>
  <si>
    <t>แม่สิน</t>
  </si>
  <si>
    <t>นายธวัช พิพัฒน์เทอดสกุล</t>
  </si>
  <si>
    <t>ล้างคัดแยก และเคลือบผิวส้ม</t>
  </si>
  <si>
    <t>บ้านตึก</t>
  </si>
  <si>
    <t>นายธนภัทร เมืองมูล</t>
  </si>
  <si>
    <t>หนองอ้อ</t>
  </si>
  <si>
    <t>บริษัท สุพัฒนากิจ จำกัด</t>
  </si>
  <si>
    <t>อบลดความชื้นพืชผลทางการเกษตร เช่น ข้าว ข้าวโพด</t>
  </si>
  <si>
    <t>333</t>
  </si>
  <si>
    <t>นายสมาน ช่างเจรจา</t>
  </si>
  <si>
    <t>เก็บรักษาหรือลำเลียงพืช เมล็ดพืช หรือผลผลิตจากพืชในโกดัง</t>
  </si>
  <si>
    <t>40</t>
  </si>
  <si>
    <t>055-64130</t>
  </si>
  <si>
    <t>ประสาทพร</t>
  </si>
  <si>
    <t>นายพุฒิพงษ์ มะโหธร</t>
  </si>
  <si>
    <t>สีข้าว ชนิดแยกแกลบแยกรำ วันละ 5 เกวียน</t>
  </si>
  <si>
    <t>126</t>
  </si>
  <si>
    <t>ท่าชัย</t>
  </si>
  <si>
    <t>ดีหมีโรซ</t>
  </si>
  <si>
    <t>นายพสิษฐ์ ภักต</t>
  </si>
  <si>
    <t>ลำเลียงและเก็บรักษาเมล็ดพืช สีข้าวโพด</t>
  </si>
  <si>
    <t>24</t>
  </si>
  <si>
    <t>บ้านแก่ง</t>
  </si>
  <si>
    <t>12</t>
  </si>
  <si>
    <t>สารจิตร</t>
  </si>
  <si>
    <t>ท่าข้าวบำรุงดี</t>
  </si>
  <si>
    <t>นายบำรุง แซ่โง้ว</t>
  </si>
  <si>
    <t>ห้างหุ้นส่วนจำกัด โชคชัย พิชไร่</t>
  </si>
  <si>
    <t xml:space="preserve">เก็บรักษา และลำเลียงเมล็ดพืชในโกดัง </t>
  </si>
  <si>
    <t>88/1</t>
  </si>
  <si>
    <t>คลองตาล</t>
  </si>
  <si>
    <t>64120</t>
  </si>
  <si>
    <t>สหกรณ์นิคมศรีสำโรง จำกัด</t>
  </si>
  <si>
    <t>109</t>
  </si>
  <si>
    <t>10</t>
  </si>
  <si>
    <t>สามเรือน</t>
  </si>
  <si>
    <t>086-9297980</t>
  </si>
  <si>
    <t>ตลาดกลางรวบรวมผลิตผลการเกษตร สหกรณ์การเกษตรศรีสำโรง</t>
  </si>
  <si>
    <t>สหกรณ์การเกษตรศรีสำโรง จำกัด</t>
  </si>
  <si>
    <t>กัก เก็บ ลำเลียง เมล็ดพืชทุกชนิด อาทิ เช่น ข้าวเปลือก</t>
  </si>
  <si>
    <t>ศรีสำโรง-บ้านไร่</t>
  </si>
  <si>
    <t>บ้านนา</t>
  </si>
  <si>
    <t>วังทอง</t>
  </si>
  <si>
    <t>นางสนาม พินศรี</t>
  </si>
  <si>
    <t>สีข้าว กำลังสีสูงสุด 6 เกวียน/วัน</t>
  </si>
  <si>
    <t>ห้างหุ้นส่วนจำกัด ชินธนทรัพย์</t>
  </si>
  <si>
    <t>นึ่งและอบข้าวเปลือก เก็บรักษาและลำเลียงในไซโล โกดัง</t>
  </si>
  <si>
    <t>8/6</t>
  </si>
  <si>
    <t>เกาะตาเลี้ยง</t>
  </si>
  <si>
    <t>อบเมล็ดพืชผลการเกษตร</t>
  </si>
  <si>
    <t>29/1</t>
  </si>
  <si>
    <t>14</t>
  </si>
  <si>
    <t>บริษัท ชินรุ่งเรืองไรซ์ จำกัด</t>
  </si>
  <si>
    <t>สีข้าว (กำลังสีสูงสุดของร้านสีข้าว 900 เกวียน/วัน)</t>
  </si>
  <si>
    <t>สีข้าว กำลังสีสูงสุดของร้านสีข้าว 200 เกวียนต่อวัน</t>
  </si>
  <si>
    <t>บริษัท ชัยพัฒนาเพิ่มพูลไรซ์ จำกัด</t>
  </si>
  <si>
    <t>57/2</t>
  </si>
  <si>
    <t>วัดเกาะ</t>
  </si>
  <si>
    <t>สหกรณ์นิคมศรีสำโรง จำกัด สาขาบ้านไร่</t>
  </si>
  <si>
    <t>เก็บรักษา ลำเลียงเมล็ดพืชทุกชนิดในฉาง เช่น เมล็ดข้าวเปลือก ฯลฯ</t>
  </si>
  <si>
    <t>119</t>
  </si>
  <si>
    <t>บ้านไร่</t>
  </si>
  <si>
    <t>บ้านซ่าน</t>
  </si>
  <si>
    <t>อบลดความชื้นเมล็ดพืช เช่น ข้าว</t>
  </si>
  <si>
    <t>วังใหญ่</t>
  </si>
  <si>
    <t>สีข้าว กำลังสีสูงสุดของร้านสีข้าว 500 เกวียน/วัน</t>
  </si>
  <si>
    <t>อบเมล็ดพืช</t>
  </si>
  <si>
    <t>38/2</t>
  </si>
  <si>
    <t>ราวต้นจันทร์</t>
  </si>
  <si>
    <t>สีข้าว กำลังสีสูงสุดของร้านสีข้าว 1,200 ตันต่อวัน</t>
  </si>
  <si>
    <t>กระเทาะเปลือกถั่ว และร่อนถั่ว</t>
  </si>
  <si>
    <t>61/4</t>
  </si>
  <si>
    <t>พิชัย</t>
  </si>
  <si>
    <t>เมืองสวรรคโลก</t>
  </si>
  <si>
    <t>64110</t>
  </si>
  <si>
    <t>641200</t>
  </si>
  <si>
    <t>บริษัท พี เอ เอส พืชผล ส่งออกและไซโล จำกัด</t>
  </si>
  <si>
    <t>อบเมล็ดพืชด้วยไซโล</t>
  </si>
  <si>
    <t>2/11</t>
  </si>
  <si>
    <t>พิศาลสุนทรกิจ</t>
  </si>
  <si>
    <t>055-641200-3</t>
  </si>
  <si>
    <t>สวรรค์พืชผล</t>
  </si>
  <si>
    <t>นายชัชชัย รัตนวิบูลย์สม</t>
  </si>
  <si>
    <t>การเก็บรักษา-ลำเลียงเมล็ดพืชทุกชนิดในโกดัง</t>
  </si>
  <si>
    <t>พิศาลสุนทร</t>
  </si>
  <si>
    <t>ห้างหุ้นส่วนจำกัด โชคไพศาลสวรรคโลก</t>
  </si>
  <si>
    <t>เก็บรักษา-ลำเลียงเมล็ดพืชทุกชนิดในโกดัง</t>
  </si>
  <si>
    <t>130/1</t>
  </si>
  <si>
    <t>ท่าข้าวศิริรัตน์</t>
  </si>
  <si>
    <t>นางศิริรัตน์ เรืองแสง</t>
  </si>
  <si>
    <t>100/2</t>
  </si>
  <si>
    <t>วังไม้ขอน</t>
  </si>
  <si>
    <t>นางสาวกมลรัตน์ แซ่ลิ้ม</t>
  </si>
  <si>
    <t>34/4</t>
  </si>
  <si>
    <t>064-2628959</t>
  </si>
  <si>
    <t>ท่าข้าวจันทโรภาส</t>
  </si>
  <si>
    <t>นายพิชิต แย้มพราย</t>
  </si>
  <si>
    <t>78</t>
  </si>
  <si>
    <t>สหกรณ์นิคมพระร่วง จำกัด</t>
  </si>
  <si>
    <t>ตลาดกลางข้าวเปลือก</t>
  </si>
  <si>
    <t>142</t>
  </si>
  <si>
    <t>นาทุ่ง</t>
  </si>
  <si>
    <t>ท่าข้าวเสวยรุ่งเรื่องทรัพย์</t>
  </si>
  <si>
    <t>นายทรงวุฒิ ประจันบาน</t>
  </si>
  <si>
    <t>การเก็บรักษาหรือลำเลียงพืช เมล็ดพืช หรือผลิตผลจากพืชในไซโล โกดังหรือคลังสินค้า และการร่อน ล้าง คัด หรือแยกขนาดหรือคุณภาพของผลิตผลเกษตรกรรม</t>
  </si>
  <si>
    <t>89</t>
  </si>
  <si>
    <t>089-9593202</t>
  </si>
  <si>
    <t>บริษัท ชัยศรีพืชผล จำกัด</t>
  </si>
  <si>
    <t>เก็บรักษา ลำเลียงเมล็ดพืชในโกดัง</t>
  </si>
  <si>
    <t>สหกรณ์นิคมสวรรคโลก จำกัด</t>
  </si>
  <si>
    <t>เก็บรักษา-ลำเลียงเมล็ดพืชทุกชนิด เช่น เมล็ดข้าวเปลือก ฯลฯ การอบเมล็ดพืช</t>
  </si>
  <si>
    <t>64180</t>
  </si>
  <si>
    <t>น้ำขุม</t>
  </si>
  <si>
    <t>คลองมะพลับ</t>
  </si>
  <si>
    <t>สหกรณ์นิคมสวรรคโลก</t>
  </si>
  <si>
    <t>สีข้าว กำลังการผลิต 24 เกวียน/วัน</t>
  </si>
  <si>
    <t>198/2</t>
  </si>
  <si>
    <t>โรงงานปรับปรุงเมล็ดพันธุ์พืชสหกรณ์นิคมหนองบัวพัฒนา จำกัด</t>
  </si>
  <si>
    <t>สหกรณ์นิคมหนองบัว จำกัด</t>
  </si>
  <si>
    <t>65/7</t>
  </si>
  <si>
    <t>หนองบัว</t>
  </si>
  <si>
    <t>01-4614128</t>
  </si>
  <si>
    <t>ท่าข้าวเกษตรไทย</t>
  </si>
  <si>
    <t>นายประคูณ ชมภูเครือ</t>
  </si>
  <si>
    <t>64</t>
  </si>
  <si>
    <t>สวรรคโลก - เถิน</t>
  </si>
  <si>
    <t>ไทยชนะศึก</t>
  </si>
  <si>
    <t>64150</t>
  </si>
  <si>
    <t>อุดมพืชไร่</t>
  </si>
  <si>
    <t>นางสมศรี โฉมยงค์</t>
  </si>
  <si>
    <t>เก็บรักษา ลำเลียงเมล็ดพืชทุกชนิดในโกดัง เช่น เมล็ดข้าวเปลือกฯ</t>
  </si>
  <si>
    <t>252</t>
  </si>
  <si>
    <t>ทุ่งเสลี่ยม-ดอนโก</t>
  </si>
  <si>
    <t>080-6854744</t>
  </si>
  <si>
    <t>ลุงเหมือนพืชไร่</t>
  </si>
  <si>
    <t>นางสาคร แตงตูรี่เย่</t>
  </si>
  <si>
    <t>ทำมันเส้นและเก็บรักษาหรือลำเลียงพืช เมล็ดพืชหรือผลิตผลจากพืชในโกดัง</t>
  </si>
  <si>
    <t>356/1</t>
  </si>
  <si>
    <t>086-4482745</t>
  </si>
  <si>
    <t>บริษัท ทุ่งเสลี่ยม พืชไร่ จำกัด</t>
  </si>
  <si>
    <t>ปอกหัวมันให้เป็นเส้น แว่น หรือแท่ง</t>
  </si>
  <si>
    <t>ท่าข้าวกำนันสมคิด</t>
  </si>
  <si>
    <t>นายอนุกูล ทองกำไร</t>
  </si>
  <si>
    <t>137</t>
  </si>
  <si>
    <t>เขาแก้วศรีสมบูรณ์</t>
  </si>
  <si>
    <t>64230</t>
  </si>
  <si>
    <t>055-624271</t>
  </si>
  <si>
    <t>สาขาความรู้</t>
  </si>
  <si>
    <t>ชื่อเรื่อง</t>
  </si>
  <si>
    <t>ชื่อสถาบันหรือแหล่งการเรียนรู้</t>
  </si>
  <si>
    <t>ที่ตั้ง/สถานที่ติดต่อ</t>
  </si>
  <si>
    <t>ชื่อ-สกุล</t>
  </si>
  <si>
    <t>หมู่ที่</t>
  </si>
  <si>
    <t>ด้านการเกษตร</t>
  </si>
  <si>
    <t>แปลงไร่นาสวนผสมและเกษตรผสมผสาน</t>
  </si>
  <si>
    <t>ศูนย์บริการและถ่ายทอดเทคโนโลยีการเกษตร</t>
  </si>
  <si>
    <t xml:space="preserve">นายคราด  </t>
  </si>
  <si>
    <t>วุ้นพ่วง</t>
  </si>
  <si>
    <t>นายสากล</t>
  </si>
  <si>
    <t>เรืองศิริ</t>
  </si>
  <si>
    <t>ปากพระ</t>
  </si>
  <si>
    <t>นายบึง</t>
  </si>
  <si>
    <t>สุขดี</t>
  </si>
  <si>
    <t>บ้านกล้วย</t>
  </si>
  <si>
    <t>ปลูกผักสวนครัวพืชรั้วกินได้และการทำปุ๋ยหมัก</t>
  </si>
  <si>
    <t>การขยายพันธุ์ไม้ผล</t>
  </si>
  <si>
    <t>นายวอย</t>
  </si>
  <si>
    <t>บัวกลิ่น</t>
  </si>
  <si>
    <t>แปลงไร่นาสวนผสม</t>
  </si>
  <si>
    <t>นายยับ</t>
  </si>
  <si>
    <t>แก้วเนย</t>
  </si>
  <si>
    <t>บ้านหลุม</t>
  </si>
  <si>
    <t>การทำปุ๋ยหมัก</t>
  </si>
  <si>
    <t>การทำนา</t>
  </si>
  <si>
    <t xml:space="preserve">   นายเขียว</t>
  </si>
  <si>
    <t>ทรงกลิ่น</t>
  </si>
  <si>
    <t>การเพิ่มผลผลิตข้าว</t>
  </si>
  <si>
    <t xml:space="preserve">   นายสุเทพ</t>
  </si>
  <si>
    <t>โพธิ์แจ้ง</t>
  </si>
  <si>
    <t xml:space="preserve">   นายทองใบ</t>
  </si>
  <si>
    <t>แจ่มจันทร์</t>
  </si>
  <si>
    <t>ยางซ้าย</t>
  </si>
  <si>
    <t xml:space="preserve">   นายสมาน</t>
  </si>
  <si>
    <t>ถาวร</t>
  </si>
  <si>
    <t>วังทองแดง</t>
  </si>
  <si>
    <t xml:space="preserve">   นายทวี</t>
  </si>
  <si>
    <t>ปานขวัญ</t>
  </si>
  <si>
    <t>การปลูกผักสวนครัวและพืชผักปลอดภัยจากสารพิษ</t>
  </si>
  <si>
    <t>   นาง เฉลิม รัตนา</t>
  </si>
  <si>
    <t>ปากแคว</t>
  </si>
  <si>
    <t>การทำปุ๋ยน้ำหมักชัวภาพ,สารสกัดธรรมชาติ</t>
  </si>
  <si>
    <t>   นาย ปรีชา ม่วงเปีย</t>
  </si>
  <si>
    <t>การปลูกผักปลอดสารพิษ</t>
  </si>
  <si>
    <t>   นาย ปราณี เมฆตานี</t>
  </si>
  <si>
    <t>การปลูกข้าว</t>
  </si>
  <si>
    <t>   นาย เยี่ยม แก้วถม</t>
  </si>
  <si>
    <t>การปลูกข้าวปลอดภัยจากสารเคมี</t>
  </si>
  <si>
    <t>   นาย แฉล้ม อภัยจิตร</t>
  </si>
  <si>
    <t>การทำไร่นาสวนผสมและการจัดรูปแบบบ่อปลา</t>
  </si>
  <si>
    <t>   นาย จักรพงษ์ เลิศม่วง</t>
  </si>
  <si>
    <t>ไร่นาสวนผสม</t>
  </si>
  <si>
    <t>   นาย สวาท อ่อนเชตุ</t>
  </si>
  <si>
    <t>   นางสาว กิติมา มีอักโข</t>
  </si>
  <si>
    <t>ด้านปศุสัตว์</t>
  </si>
  <si>
    <t>ไก่พื้นเมือง</t>
  </si>
  <si>
    <t>การทำปุ๋ยพืชสดก่อนการทำนา</t>
  </si>
  <si>
    <t>นายเสน่ห์</t>
  </si>
  <si>
    <t>ฉลองชนม์</t>
  </si>
  <si>
    <t>การเพิ่มผลผลิตข้าวโดยใช้ปุ๋ยเคมีตามอัตราส่งเสริม</t>
  </si>
  <si>
    <t>กลุ่มเกษตรกรทำไร่วังไม้ขอน</t>
  </si>
  <si>
    <t>การปลูกมะเขือเชิงธุรกิจ</t>
  </si>
  <si>
    <t>กลุ่มผู้ปลูกมะเขือครบวงจร</t>
  </si>
  <si>
    <t>นายมุด</t>
  </si>
  <si>
    <t>ประทาน</t>
  </si>
  <si>
    <t>นายรุม</t>
  </si>
  <si>
    <t>มิ่งเมือง</t>
  </si>
  <si>
    <t>นายประทม</t>
  </si>
  <si>
    <t>ชมภูทวีป</t>
  </si>
  <si>
    <t>ย่านยาว</t>
  </si>
  <si>
    <t>นายสุเวช</t>
  </si>
  <si>
    <t>ธีปะนะ</t>
  </si>
  <si>
    <t>การปลูกผักสวนครัว</t>
  </si>
  <si>
    <t>นายสวิง</t>
  </si>
  <si>
    <t>จำรูญ</t>
  </si>
  <si>
    <t>นายโกเมศ</t>
  </si>
  <si>
    <t>ภุมราภรณ์</t>
  </si>
  <si>
    <t>1,4</t>
  </si>
  <si>
    <t>ปากน้ำ</t>
  </si>
  <si>
    <t>เพิ่มประสิทธิภาพการผลิตถั่วเหลือง</t>
  </si>
  <si>
    <t>กลุ่มผู้ปลูกถั่วเหลือง</t>
  </si>
  <si>
    <t>1,2,3,4</t>
  </si>
  <si>
    <t>ระบบการให้น้ำในสวนไม้ผล</t>
  </si>
  <si>
    <t>นายพร้อม</t>
  </si>
  <si>
    <t>เฉียบแหลม</t>
  </si>
  <si>
    <t>วังพิณพาทย์</t>
  </si>
  <si>
    <t>การปลูกพืชไร่</t>
  </si>
  <si>
    <t>   นาย นเรศ แก้วมณี</t>
  </si>
  <si>
    <t>ในเมือง</t>
  </si>
  <si>
    <t>การปลูกพืชผักปลอดภัย</t>
  </si>
  <si>
    <t>   นางสาว ยุพิน ไชโย</t>
  </si>
  <si>
    <t>การทำขนมไทย</t>
  </si>
  <si>
    <t>   นาง นรินทร์ เดือนเพ็ญ</t>
  </si>
  <si>
    <t>ไม้ผลผสมผสาน</t>
  </si>
  <si>
    <t>   นาย บุญชอบ เอมอิ่ม</t>
  </si>
  <si>
    <t>คลองกระจง</t>
  </si>
  <si>
    <t>ระบบการส่งน้ำในสวนไม้ผล</t>
  </si>
  <si>
    <t>   นาย พร้อม เฉียบแหลม</t>
  </si>
  <si>
    <t>การผลิตข้าวชุมชน</t>
  </si>
  <si>
    <t>   นาง สุกัญญา ปัจฉิม</t>
  </si>
  <si>
    <t>   นาย มนัส ประมัย</t>
  </si>
  <si>
    <t>ปลูกผักเพื่อการค้า</t>
  </si>
  <si>
    <t>   นาย ประครอง พรามชม</t>
  </si>
  <si>
    <t>มะนาววงบ่อ</t>
  </si>
  <si>
    <t>   นาย ทวีป นิระชน</t>
  </si>
  <si>
    <t>การปลูกมะนาว</t>
  </si>
  <si>
    <t>   นาง จำลอง มะตะบอง</t>
  </si>
  <si>
    <t>คลองยาง</t>
  </si>
  <si>
    <t>แปรรูปผลไม้ และ ไร่นาสวนผสม</t>
  </si>
  <si>
    <t>   นาย ทองห่อ โวหารพจน์</t>
  </si>
  <si>
    <t>เมืองบางยม</t>
  </si>
  <si>
    <t>การขยายพันธุ์ไม้</t>
  </si>
  <si>
    <t>   นาย ธีรเจต จัดการ</t>
  </si>
  <si>
    <t>   นาย ประสิทธิ์ คำบุตร</t>
  </si>
  <si>
    <t>ท่าทอง</t>
  </si>
  <si>
    <t>ไม้ผลเพื่อการค้า</t>
  </si>
  <si>
    <t>   นาย สุธน กล่ำบุตร</t>
  </si>
  <si>
    <t>   นาย แรม โตจริง</t>
  </si>
  <si>
    <t>   นาย อุทิศ ศิลปชัย</t>
  </si>
  <si>
    <t>ป่ากุมเกาะ</t>
  </si>
  <si>
    <t>การผลิตพันธุ์ข้าว</t>
  </si>
  <si>
    <t>   นาย ทวี มีบุญ</t>
  </si>
  <si>
    <t>เมืองบางขลัง</t>
  </si>
  <si>
    <t>การปลูกแตงโมคุณภาพดี</t>
  </si>
  <si>
    <t>   นาย สุเทพ ปานศรี</t>
  </si>
  <si>
    <t>หนองกลับ</t>
  </si>
  <si>
    <t>ปลูกผักปลอดภัยจากสารพิษ</t>
  </si>
  <si>
    <t>นายสมนึก</t>
  </si>
  <si>
    <t>รอดวัด</t>
  </si>
  <si>
    <t>ทับผึ้ง</t>
  </si>
  <si>
    <t>นายบุญช่วย</t>
  </si>
  <si>
    <t>มั่นคง</t>
  </si>
  <si>
    <t>5,9</t>
  </si>
  <si>
    <t>นายประสาน</t>
  </si>
  <si>
    <t>มากสกุล</t>
  </si>
  <si>
    <t>นาขุนไกร</t>
  </si>
  <si>
    <t>นายจำลอง</t>
  </si>
  <si>
    <t>เกษรจรุง</t>
  </si>
  <si>
    <t>การเพาะเห็ดเชิงการค้า</t>
  </si>
  <si>
    <t>นางบุญรอด</t>
  </si>
  <si>
    <t>ชูหน้า</t>
  </si>
  <si>
    <t>นายอำภา</t>
  </si>
  <si>
    <t>นิลโกศล</t>
  </si>
  <si>
    <t>นายสำราญ</t>
  </si>
  <si>
    <t>ชูสุวรรณ</t>
  </si>
  <si>
    <t>นายฉลอง</t>
  </si>
  <si>
    <t>การผลิตเมล็ดข้าวพันธุ์ดี</t>
  </si>
  <si>
    <t>กลุ่มเกษตรกรทำนาบ้านซ่าน</t>
  </si>
  <si>
    <t>2,9</t>
  </si>
  <si>
    <t>ผักปลอดสารพิษ</t>
  </si>
  <si>
    <t>กลุ่มผู้ปลูกผักปลอดสารพิษ</t>
  </si>
  <si>
    <t>   นาย ทัน บุญชู</t>
  </si>
  <si>
    <t>ศูนย์เรียนรู้</t>
  </si>
  <si>
    <t>   นาย อนงค์วรรณ เทพสุทิน</t>
  </si>
  <si>
    <t>   นาง สำรวย แสงสุข</t>
  </si>
  <si>
    <t>ปลูกผักปลอดสารเคมี</t>
  </si>
  <si>
    <t>   นาง นพวรรณ พนิชพะเนาว์</t>
  </si>
  <si>
    <t>   นาง สังเวย สังข์วงค์</t>
  </si>
  <si>
    <t>เพาะเห็ด</t>
  </si>
  <si>
    <t>   นาง สันศนีย์ กิจนาค</t>
  </si>
  <si>
    <t>วังลึก</t>
  </si>
  <si>
    <t>การผลิตมะม่วงนอกฤดู</t>
  </si>
  <si>
    <t>   นาย เชิด เพ็ญศรี</t>
  </si>
  <si>
    <t>   นาย ชเลง ทิมมะ</t>
  </si>
  <si>
    <t>   นาย บุญช่วย มั่นคง</t>
  </si>
  <si>
    <t>การปลูกผักปลอดภัยจากสารพิษ</t>
  </si>
  <si>
    <t>   นาย ทอง บุตรลพ</t>
  </si>
  <si>
    <t>การแปรรูปพริก</t>
  </si>
  <si>
    <t>   นาง อำภา ทรงทอง</t>
  </si>
  <si>
    <t>การทำนาโดยไม่ผาตอซัง</t>
  </si>
  <si>
    <t>   นาย เอื้อน อินเรือน</t>
  </si>
  <si>
    <t>   นาย เปี๊ยก พรมพุก</t>
  </si>
  <si>
    <t>การปลูกพุทราพันธุ์ดี</t>
  </si>
  <si>
    <t>   นาย ประวิก จันทร์เดช</t>
  </si>
  <si>
    <t>การผลิตปุ๋ยอินทรีย์อัดเม็ด</t>
  </si>
  <si>
    <t>   นาย นพดล พันธุ์สน</t>
  </si>
  <si>
    <t>ทำนา</t>
  </si>
  <si>
    <t>   นาย บุญยัง ชูโฉม</t>
  </si>
  <si>
    <t>   นาย กิตติชัย วิบ฿ลย์กุล</t>
  </si>
  <si>
    <t>การผลิตปุ๋ยอินทรีย์น้ำ</t>
  </si>
  <si>
    <t>   นาย ทวีป ครุธชาติ</t>
  </si>
  <si>
    <t>การผลิตไม้ผล</t>
  </si>
  <si>
    <t>   นาย สนอง อินทิม</t>
  </si>
  <si>
    <t>แก้วมังกร</t>
  </si>
  <si>
    <t>   นาง จินดา ศรีสุข</t>
  </si>
  <si>
    <t>   นาง พนาวัลย์ แม้นอินทร์</t>
  </si>
  <si>
    <t>ไม้ผลสวนผสม</t>
  </si>
  <si>
    <t>   นาย สมพงษ์ พุฒตาล</t>
  </si>
  <si>
    <t>   นาย ฉัน สุวรรณรัตน์</t>
  </si>
  <si>
    <t>การผลิตผักปลอดสารพิษ</t>
  </si>
  <si>
    <t>   นาย ชั้น เกตุทอง</t>
  </si>
  <si>
    <t>การเลี้ยงโคเนื้อ</t>
  </si>
  <si>
    <t>การบังคับมะม่วงออกนอกฤดู</t>
  </si>
  <si>
    <t>นายบุญชู</t>
  </si>
  <si>
    <t>ต้นตระกูล</t>
  </si>
  <si>
    <t>นายเจือ</t>
  </si>
  <si>
    <t>อ่องเภา</t>
  </si>
  <si>
    <t>การตัดแต่งกิ่งไม้ผล</t>
  </si>
  <si>
    <t>นายปรีชา</t>
  </si>
  <si>
    <t>บุญประสพ</t>
  </si>
  <si>
    <t>การป้องกันโรคและแมลงในสวนส้มเขียวหวานโดยชีววิธี</t>
  </si>
  <si>
    <t>กลุ่มเกษตรกรทำสวนแม่สิน</t>
  </si>
  <si>
    <t>กลุ่มเกษตรกรทำสวรแม่สิน</t>
  </si>
  <si>
    <t>การใช้เมล็ดพันธุ์ข้าวพันธุ์ดี</t>
  </si>
  <si>
    <t>การต่อเชื้อไตรโคเดอร์ม่า</t>
  </si>
  <si>
    <t>กลุ่มอาภารักษ์</t>
  </si>
  <si>
    <t>ระบบให้น้ำในสวนไม้ผล</t>
  </si>
  <si>
    <t>นายชลอ</t>
  </si>
  <si>
    <t>พ่วงศรีนาค</t>
  </si>
  <si>
    <t>แม่สำ</t>
  </si>
  <si>
    <t>การปลูกระหุ่งแบบครบวงจร</t>
  </si>
  <si>
    <t>นายถนอม</t>
  </si>
  <si>
    <t>ครุฑนาก</t>
  </si>
  <si>
    <t>การผลิตมะม่วงนอกฤดูกาล</t>
  </si>
  <si>
    <t>นายวิทย์</t>
  </si>
  <si>
    <t>ผลงาม</t>
  </si>
  <si>
    <t>การปลูกหอมแดง</t>
  </si>
  <si>
    <t>บ้านดอนไก่เขี่ย</t>
  </si>
  <si>
    <t>แปลงไร่นาสวนผสม/ขยายพันธุ์มะม่วง</t>
  </si>
  <si>
    <t>พานมั่ว</t>
  </si>
  <si>
    <t>ทฤษฎีใหม่และเกษตรผสมผสาน</t>
  </si>
  <si>
    <t>นายหยาด</t>
  </si>
  <si>
    <t>ทรัพย์พร้อม</t>
  </si>
  <si>
    <t>นายคำ</t>
  </si>
  <si>
    <t>ติแก้ว</t>
  </si>
  <si>
    <t>เกษตรทฤษฎีใหม่</t>
  </si>
  <si>
    <t>นายจงกล</t>
  </si>
  <si>
    <t>เหลือศรีจันทร์</t>
  </si>
  <si>
    <t>นายแนบ</t>
  </si>
  <si>
    <t>โกศัย</t>
  </si>
  <si>
    <t>การให้สารเร่งในสวนมะม่วง</t>
  </si>
  <si>
    <t>นางประกิจ</t>
  </si>
  <si>
    <t>จงบริบูรณ์</t>
  </si>
  <si>
    <t>แปลงเกษตรผสมผสาน</t>
  </si>
  <si>
    <t>นายประทวน</t>
  </si>
  <si>
    <t>ปาสวิสุทธิ์</t>
  </si>
  <si>
    <t>นายเสียง</t>
  </si>
  <si>
    <t>โนนพยอม</t>
  </si>
  <si>
    <t>ดงคู่</t>
  </si>
  <si>
    <t>ส่งเสริมการผลิตข้าวหอมมะลิ</t>
  </si>
  <si>
    <t>บ้านดงคู่</t>
  </si>
  <si>
    <t>2,3,7</t>
  </si>
  <si>
    <t>ฟาร์มสาธิตการเลี้ยงโคนม</t>
  </si>
  <si>
    <t>นางฟองจันทร์</t>
  </si>
  <si>
    <t>อินทร์ทอง</t>
  </si>
  <si>
    <t>นายสันติสุข</t>
  </si>
  <si>
    <t>ปักษี</t>
  </si>
  <si>
    <t>การประดิษฐ์และการใช้สปริงเกอร์แบบประหยัด</t>
  </si>
  <si>
    <t>   นาย จำลอง มูลแก่น</t>
  </si>
  <si>
    <t>การดูแลรักษา และการเพิ่มผลผลิต</t>
  </si>
  <si>
    <t>   นาย จุมพลภัทร์ พลงามภูริพงศ์</t>
  </si>
  <si>
    <t>การปลูกมะนาวในวงบ่อ</t>
  </si>
  <si>
    <t>   นาง สุนัน ขวัญวงศ์</t>
  </si>
  <si>
    <t>IPM ส้มเขียวหวาน</t>
  </si>
  <si>
    <t>   นาง สุรินทร์ ไกรสรเจริญ</t>
  </si>
  <si>
    <t>   นาย เชิด ชะนะชัย</t>
  </si>
  <si>
    <t>   นาย พุชฌงค์ ไทยรุ่งโรจน์</t>
  </si>
  <si>
    <t>การขยายพันธุ์มะม่วงเพื่อการค้า</t>
  </si>
  <si>
    <t>   นาง สุรัง เจื้อยแจ้ว</t>
  </si>
  <si>
    <t>   นาย เอนก บัวอ่อน</t>
  </si>
  <si>
    <t>   นาย ประถม อาดูล</t>
  </si>
  <si>
    <t>   นาย วิรัตน์ อาดูล</t>
  </si>
  <si>
    <t>   นาย นิเทศน์ โกศัย</t>
  </si>
  <si>
    <t>   นาย บุญยัง นนทธิ</t>
  </si>
  <si>
    <t>   นาย วีระ ทาบัว</t>
  </si>
  <si>
    <t>สวนผสม,ปุ๋ยชีวภาพ</t>
  </si>
  <si>
    <t>   นาย สมชาย กระทุ่ม</t>
  </si>
  <si>
    <t>   นาง ละมูล เหลือศรีจันทร์</t>
  </si>
  <si>
    <t>   นาง สมศรี ประสมวงศ์</t>
  </si>
  <si>
    <t>นายเหวย</t>
  </si>
  <si>
    <t>บุญเหมือน</t>
  </si>
  <si>
    <t>หนองตูม</t>
  </si>
  <si>
    <t>นายทวิน</t>
  </si>
  <si>
    <t>บุญเนย</t>
  </si>
  <si>
    <t>น.ส.บุญทอง</t>
  </si>
  <si>
    <t>ทวีรัตน์</t>
  </si>
  <si>
    <t>ไกรกลาง</t>
  </si>
  <si>
    <t>นายสุนันท์</t>
  </si>
  <si>
    <t>หล่มประดิษฐ์</t>
  </si>
  <si>
    <t>กง</t>
  </si>
  <si>
    <t>นายอ่อน</t>
  </si>
  <si>
    <t>เอี่ยมมาก</t>
  </si>
  <si>
    <t>นายเดชา</t>
  </si>
  <si>
    <t>ไกรสีกาจ</t>
  </si>
  <si>
    <t>การเพาะเลี้ยงเห็ดนางฟ้า</t>
  </si>
  <si>
    <t>นายวัชระ</t>
  </si>
  <si>
    <t>พันโมต</t>
  </si>
  <si>
    <t>   นาย ศักดา เขม้นงาม</t>
  </si>
  <si>
    <t>   นาย ชูชีพ ทองรอด</t>
  </si>
  <si>
    <t>ปุ๋ยอินทรีย์ปั้นเม็ด</t>
  </si>
  <si>
    <t>   นาย สนิท ภู่พมร</t>
  </si>
  <si>
    <t>การผลิตปุ๋ยอินทรีย์อัดเม็ด และ กลุ่มผลิตเมล็ดพันธุ์ข้าวพัธุ์ดี</t>
  </si>
  <si>
    <t>   นาย สมหมาย หอมหวล</t>
  </si>
  <si>
    <t>   นาย พรเทพ ฟักตั้ง</t>
  </si>
  <si>
    <t>   นาย ทองคำ เข็มทองคำ</t>
  </si>
  <si>
    <t>   นาย สินชัย บุญเสริม</t>
  </si>
  <si>
    <t>การปลูกข้าวโพดเลี้ยงสัตว์</t>
  </si>
  <si>
    <t>   นาย ตี๋ จิตรพินิจ</t>
  </si>
  <si>
    <t>   นาย ชลอ เย็นฉ่ำ</t>
  </si>
  <si>
    <t>ปุ๋ยหมักจากเปลือกกล้วย</t>
  </si>
  <si>
    <t>   นาย เอี้ยบ จวนสุข</t>
  </si>
  <si>
    <t>   นาย แดน น้อยอินทร์</t>
  </si>
  <si>
    <t>   นาย เสน่ห์ สีนวน</t>
  </si>
  <si>
    <t>   นาย ดาวลอย อยู่คง</t>
  </si>
  <si>
    <t>การทำไร่นาสวนผสม</t>
  </si>
  <si>
    <t>   นาย ทวีโชค เม้ยกำเนิด</t>
  </si>
  <si>
    <t>ไก่ไข่</t>
  </si>
  <si>
    <t>นายสิงห์</t>
  </si>
  <si>
    <t>เสามั่น</t>
  </si>
  <si>
    <t>นายเตือน</t>
  </si>
  <si>
    <t>รอดทัพ</t>
  </si>
  <si>
    <t>นายกล</t>
  </si>
  <si>
    <t>โฉมคุ้ม</t>
  </si>
  <si>
    <t>บ้านน้ำพุ</t>
  </si>
  <si>
    <t>หมู่บ้านผลิตพันธุ์ข้าวขาวดอกมะลิ</t>
  </si>
  <si>
    <t>สาธิตการผลิตข้าวเหนียว</t>
  </si>
  <si>
    <t>นายสุวรรณ์</t>
  </si>
  <si>
    <t>พิรานรัมย์</t>
  </si>
  <si>
    <t>การเพาะเห็ดฟาง</t>
  </si>
  <si>
    <t>นางทองสะ</t>
  </si>
  <si>
    <t>อินทริส</t>
  </si>
  <si>
    <t>นายศิริชัย</t>
  </si>
  <si>
    <t>เนื้อไม้</t>
  </si>
  <si>
    <t>นายสอื้น</t>
  </si>
  <si>
    <t>ฟื้นตน</t>
  </si>
  <si>
    <t>ฉางข้าวในเขตเกษตรน้ำฝน</t>
  </si>
  <si>
    <t>บ้านโคกกระเชียง</t>
  </si>
  <si>
    <t>นายมุข</t>
  </si>
  <si>
    <t>น้อยคำ</t>
  </si>
  <si>
    <t>การป้องกันสารอะฟลาท๊อกซินในข้าวโพด</t>
  </si>
  <si>
    <t>นายทิว</t>
  </si>
  <si>
    <t>บุญคง</t>
  </si>
  <si>
    <t>นายสม</t>
  </si>
  <si>
    <t>เล็กแจว</t>
  </si>
  <si>
    <t>การผลิตมะนาวนอกฤดู</t>
  </si>
  <si>
    <t>นายโนรี</t>
  </si>
  <si>
    <t>พิณดนตรี</t>
  </si>
  <si>
    <t>การผลิตถั่วเหลืองฝักสดเพื่อส่งออก</t>
  </si>
  <si>
    <t>นายพุฒ</t>
  </si>
  <si>
    <t>ศาลางาม</t>
  </si>
  <si>
    <t>นายภูชนะ</t>
  </si>
  <si>
    <t>คุณาจิตต์</t>
  </si>
  <si>
    <t>นายสัน</t>
  </si>
  <si>
    <t>ขังทัศน์</t>
  </si>
  <si>
    <t>การทำสวนส้มโอ</t>
  </si>
  <si>
    <t>นายสิทธิชัย</t>
  </si>
  <si>
    <t>ประดิษฐ์คง</t>
  </si>
  <si>
    <t>การปลูกละมุด</t>
  </si>
  <si>
    <t>นายมาก</t>
  </si>
  <si>
    <t>ดีหนอ</t>
  </si>
  <si>
    <t>ศรีคีรีมาศ</t>
  </si>
  <si>
    <t>แปลงไร่นาสวรนผสม</t>
  </si>
  <si>
    <t>นางบุญทรง</t>
  </si>
  <si>
    <t>ปรมัย</t>
  </si>
  <si>
    <t>นายชำนาญ</t>
  </si>
  <si>
    <t>เปรมใจ</t>
  </si>
  <si>
    <t>การเพาะเห็ดนางฟ้า</t>
  </si>
  <si>
    <t>   นาย อุดม เปรมใจ</t>
  </si>
  <si>
    <t>ปุ๋ยน้ำชีวภาพ</t>
  </si>
  <si>
    <t>   นาย พชรกฤษณ์ อักช้าง</t>
  </si>
  <si>
    <t>การปลูกมะนาวนอกฤดู</t>
  </si>
  <si>
    <t>   นาย พิชัย ลัยนันท์</t>
  </si>
  <si>
    <t>ข้าวชุมชน</t>
  </si>
  <si>
    <t>   นาย สมศักดิ์ บัวป้อม</t>
  </si>
  <si>
    <t>ข้าว</t>
  </si>
  <si>
    <t>   นาย ไพเราะ แสงจันทร์</t>
  </si>
  <si>
    <t>   นาง ระเบียบ โททอง</t>
  </si>
  <si>
    <t>ถนอมอาหาร</t>
  </si>
  <si>
    <t>   นาย สัญชัย ใจเย็น</t>
  </si>
  <si>
    <t>ไม้ผล</t>
  </si>
  <si>
    <t>   นาย มนัส เพชรทอง</t>
  </si>
  <si>
    <t>นาข้าว</t>
  </si>
  <si>
    <t>   นาย สิงห์โต ธูปเกิด</t>
  </si>
  <si>
    <t>พืชไร่</t>
  </si>
  <si>
    <t>   นาง ยุพิน เขียวเกิด</t>
  </si>
  <si>
    <t>   นาย วิฑูรย์ แดงอิ่ม</t>
  </si>
  <si>
    <t>ช่างเกษตร</t>
  </si>
  <si>
    <t>   นาย บุญธรรม ด้วงคง</t>
  </si>
  <si>
    <t>การทำปุ๋ยอินทรีย์</t>
  </si>
  <si>
    <t>   นาย กล โฉมคุ้ม</t>
  </si>
  <si>
    <t>การปลูกผัก</t>
  </si>
  <si>
    <t>   นางสาว ญดาพร ทาลุมพุก</t>
  </si>
  <si>
    <t>   นาย คนึง เปรมใจ</t>
  </si>
  <si>
    <t>การผลิตแก๊สชีวภาพจากมูลสัตว์</t>
  </si>
  <si>
    <t>นายสิงห์ทอง</t>
  </si>
  <si>
    <t>แผลงฤทธิ์</t>
  </si>
  <si>
    <t>นายหวล</t>
  </si>
  <si>
    <t>จิตรประเสริฐ</t>
  </si>
  <si>
    <t>นายซ้อน</t>
  </si>
  <si>
    <t>คงเพื่อน</t>
  </si>
  <si>
    <t>บ้านใหม่ชัยมงคล</t>
  </si>
  <si>
    <t>นายงาม</t>
  </si>
  <si>
    <t>พึ่งเมือง</t>
  </si>
  <si>
    <t>นางคำปลิว</t>
  </si>
  <si>
    <t>คำถีระ</t>
  </si>
  <si>
    <t>การทำสวนผลไม้</t>
  </si>
  <si>
    <t>จ.ส.อ.อรุณ</t>
  </si>
  <si>
    <t>สืบสุยะ</t>
  </si>
  <si>
    <t>ไร่นาสวนผสมตามแนวทฤษฎีใหม่</t>
  </si>
  <si>
    <t>   นาย โยธิน ตาปิ๋วเครือ</t>
  </si>
  <si>
    <t>บ้านใหม่ไชยมงคล</t>
  </si>
  <si>
    <t>   นาย เล็ก คงเผื่อน</t>
  </si>
  <si>
    <t>การจัดการไร่นา</t>
  </si>
  <si>
    <t>   นาย บุญกิ่ง คำภีระ</t>
  </si>
  <si>
    <t>การผลิตพันธุ์ข้าวชุมชน</t>
  </si>
  <si>
    <t>   นาง เกษมณี จันทร์พรม</t>
  </si>
  <si>
    <t>โรงเรียนเกษตรกรผัก</t>
  </si>
  <si>
    <t>   นาย บุญทอม อยู่ภักดี</t>
  </si>
  <si>
    <t>การผลิตกล้วยไข่</t>
  </si>
  <si>
    <t>   นาย บุญยืน ประกิจ</t>
  </si>
  <si>
    <t>   นาย เกรียงศักดิ์ สายคำมูล</t>
  </si>
  <si>
    <t>แปรรูปผลผลิตอ้อย</t>
  </si>
  <si>
    <t>   นาย เฮียน ตาคำชัย</t>
  </si>
  <si>
    <t>การปลูกไม้ผล, การขยายพันธุ์</t>
  </si>
  <si>
    <t>   นาย อรุณ สืบสุยะ</t>
  </si>
  <si>
    <t>การปลูกลำไยปลอดสารพิษ</t>
  </si>
  <si>
    <t>   นาย มูล อินทะนนท์</t>
  </si>
  <si>
    <t>กลางดง</t>
  </si>
  <si>
    <t>การผลิตเมล็ดพันธุ์ข้าว</t>
  </si>
  <si>
    <t>   นาย เสน่ห์ ช่างปืน</t>
  </si>
  <si>
    <t>การสร้างสวนไม้ผล</t>
  </si>
  <si>
    <t>   นาย ปี่แก้ว อุตบัววงศ์</t>
  </si>
  <si>
    <t>ศูนย์ผลิตพันธุ์ข้าวชุมชน</t>
  </si>
  <si>
    <t>   นาย บุญธรรม จันต๊ะวงศ์ทา</t>
  </si>
  <si>
    <t>นายวิชัย</t>
  </si>
  <si>
    <t>ครุธนี</t>
  </si>
  <si>
    <t>บ้านด่าน</t>
  </si>
  <si>
    <t>นายมณี</t>
  </si>
  <si>
    <t>เปรมอ้น</t>
  </si>
  <si>
    <t>การปลูกแกสดิโอลัส</t>
  </si>
  <si>
    <t>เกษตรกรทำนาบ้านด่าน</t>
  </si>
  <si>
    <t>การปลูกผักสวนครัวตลอดปี</t>
  </si>
  <si>
    <t>ปั้นสังข์</t>
  </si>
  <si>
    <t>นายเอนก</t>
  </si>
  <si>
    <t>สรรเสรฐ</t>
  </si>
  <si>
    <t>นายบุญเพ็ง</t>
  </si>
  <si>
    <t>ศิริบุตร</t>
  </si>
  <si>
    <t>การปลูกพืชผักสวนครัวตลอดปี</t>
  </si>
  <si>
    <t>นายจีระศักดิ์</t>
  </si>
  <si>
    <t>บุญแก้ว</t>
  </si>
  <si>
    <t>ตลิ่งชัน</t>
  </si>
  <si>
    <t>นายบุญยืน</t>
  </si>
  <si>
    <t>สุริยะลังกา</t>
  </si>
  <si>
    <t>นายเล็ก</t>
  </si>
  <si>
    <t>ผลพัก</t>
  </si>
  <si>
    <t>การแปรรูปพืชสมุนไพร</t>
  </si>
  <si>
    <t>นายกอบแก้ว แสงเมือง</t>
  </si>
  <si>
    <t>เกษตรผสมผสาน</t>
  </si>
  <si>
    <t>นายบุญชอบ สรรเสริญ</t>
  </si>
  <si>
    <t>การปลูกเผือกหอม</t>
  </si>
  <si>
    <t>นายณรงค์</t>
  </si>
  <si>
    <t>มากโสด</t>
  </si>
  <si>
    <t>หนองบ้ว</t>
  </si>
  <si>
    <t>นายน้อย</t>
  </si>
  <si>
    <t>กรรณิการ์</t>
  </si>
  <si>
    <t>วรรณกลาง</t>
  </si>
  <si>
    <t>การปลูกพุทราทดแทนการทำนา</t>
  </si>
  <si>
    <t>นายเคลื่อน</t>
  </si>
  <si>
    <t>แก้วสิงห์</t>
  </si>
  <si>
    <t>นายธีรชัย</t>
  </si>
  <si>
    <t>ตั้งสกุลวัฒนา</t>
  </si>
  <si>
    <t>การบังคับมะนาวออกนอกฤดูกาล</t>
  </si>
  <si>
    <t>แก้วหายเคราะห์</t>
  </si>
  <si>
    <t>นายขันธ์</t>
  </si>
  <si>
    <t>รูปทรง</t>
  </si>
  <si>
    <t>การผลิตเมล็ดผักบุ้งจีน</t>
  </si>
  <si>
    <t>นายนิวัติ</t>
  </si>
  <si>
    <t>เลิศวิสุทธิ์</t>
  </si>
  <si>
    <t>นครเดิฐ</t>
  </si>
  <si>
    <t>การปลูกผักบุ้งผลิตเมล็ดพันธุ์</t>
  </si>
  <si>
    <t>นายสมทรง</t>
  </si>
  <si>
    <t>บุญวน</t>
  </si>
  <si>
    <t>การปลูกผักสวนครัวแบบอาชีพ</t>
  </si>
  <si>
    <t>นายจัง</t>
  </si>
  <si>
    <t>คั้นเมฆ</t>
  </si>
  <si>
    <t>การสร้างสวนพุทราพันธุ์ดี</t>
  </si>
  <si>
    <t>การป้องกันกำจัดโรคพริก</t>
  </si>
  <si>
    <t>นายพยุง</t>
  </si>
  <si>
    <t>จันทร์วิไล</t>
  </si>
  <si>
    <t xml:space="preserve">นาย สมทรง </t>
  </si>
  <si>
    <t>ปู่ญวน</t>
  </si>
  <si>
    <t>หมายเลข</t>
  </si>
  <si>
    <t>ชื่อสายทาง</t>
  </si>
  <si>
    <t>กม.</t>
  </si>
  <si>
    <t>ระยะทาง</t>
  </si>
  <si>
    <t>ชนิดผิวทาง</t>
  </si>
  <si>
    <t>ทางหลวง</t>
  </si>
  <si>
    <t>ลูกรัง</t>
  </si>
  <si>
    <t>ลาดยาง</t>
  </si>
  <si>
    <t>คอนกรีต</t>
  </si>
  <si>
    <t xml:space="preserve">วังวน - เมืองเก่า
</t>
  </si>
  <si>
    <t>153+480</t>
  </si>
  <si>
    <t>157+080</t>
  </si>
  <si>
    <t>เมืองเก่า - สุโขทัย</t>
  </si>
  <si>
    <t>162+380</t>
  </si>
  <si>
    <t>171+606</t>
  </si>
  <si>
    <t>สุโขทัย - บ้านกร่าง</t>
  </si>
  <si>
    <t>174+419</t>
  </si>
  <si>
    <t>194+769</t>
  </si>
  <si>
    <t>เมือง , กงไกรลาศ</t>
  </si>
  <si>
    <t>คุยประดู่ - คลองโพธิ์</t>
  </si>
  <si>
    <t>41+451</t>
  </si>
  <si>
    <t>79+969</t>
  </si>
  <si>
    <t>เมือง , คีรีมาศ</t>
  </si>
  <si>
    <t>คลองโพธิ์ - ท่าช้าง</t>
  </si>
  <si>
    <t>89+348</t>
  </si>
  <si>
    <t>เมือง , ศรีสำโรง</t>
  </si>
  <si>
    <t>ท่าช้าง - สววรคโลก</t>
  </si>
  <si>
    <t>110+000</t>
  </si>
  <si>
    <t xml:space="preserve">สวรรคโลก - ศรีสัชนาลัย </t>
  </si>
  <si>
    <t>147+000</t>
  </si>
  <si>
    <t>ศรีสัชนาลัย - แม่สิน</t>
  </si>
  <si>
    <t>190+947</t>
  </si>
  <si>
    <t>ห้วยช้าง - ศรีสัชนาลัย</t>
  </si>
  <si>
    <t>22+214</t>
  </si>
  <si>
    <t>39+907</t>
  </si>
  <si>
    <t>วังวน - แจกัน</t>
  </si>
  <si>
    <t>0+000</t>
  </si>
  <si>
    <t>7+000</t>
  </si>
  <si>
    <t>แจกัน - บ้านสวน</t>
  </si>
  <si>
    <t>30+000</t>
  </si>
  <si>
    <t>23.000</t>
  </si>
  <si>
    <t>บ้านสวน - โค้งตานก</t>
  </si>
  <si>
    <t>34+789</t>
  </si>
  <si>
    <t>หอรบ - สวรรคโลก</t>
  </si>
  <si>
    <t>53+217</t>
  </si>
  <si>
    <t>92+319</t>
  </si>
  <si>
    <t>ทางเข้าบ้านหลุม</t>
  </si>
  <si>
    <t>4+000</t>
  </si>
  <si>
    <t>4.000</t>
  </si>
  <si>
    <t>บ้านสวน - ตาลเตี้ย</t>
  </si>
  <si>
    <t>4+887</t>
  </si>
  <si>
    <t>ตาลเตี้ย - ศรีสำโรง</t>
  </si>
  <si>
    <t>17+408</t>
  </si>
  <si>
    <t>ศรีสำโรง - ดอนโก</t>
  </si>
  <si>
    <t>0+403</t>
  </si>
  <si>
    <t>19+200</t>
  </si>
  <si>
    <t>18.797</t>
  </si>
  <si>
    <t>17.797</t>
  </si>
  <si>
    <t>ดอนโก - เขาดิน</t>
  </si>
  <si>
    <t>29+633</t>
  </si>
  <si>
    <t>เมืองเก่า - ดอนโก</t>
  </si>
  <si>
    <t>32+800</t>
  </si>
  <si>
    <t>เมือง , ศรีสำโรง,</t>
  </si>
  <si>
    <t>32.800</t>
  </si>
  <si>
    <t>ดอนโก - ชะเลียง</t>
  </si>
  <si>
    <t>47+150</t>
  </si>
  <si>
    <t>ทุ่งเสลี่ยม ,</t>
  </si>
  <si>
    <t>14.350</t>
  </si>
  <si>
    <t>ดอนระเบียง - ป่าไร่หลวง</t>
  </si>
  <si>
    <t>35+482</t>
  </si>
  <si>
    <t>สวรรคโลก - ปลายราง</t>
  </si>
  <si>
    <t>30+650</t>
  </si>
  <si>
    <t>ศรีสัชนาลัย - ข้ามแม่น้ำยม</t>
  </si>
  <si>
    <t>0+568</t>
  </si>
  <si>
    <t>0.568</t>
  </si>
  <si>
    <t>สุโขทัย - เตว็ดใน</t>
  </si>
  <si>
    <t>6+086</t>
  </si>
  <si>
    <t>เตว็ดใน - วังไม้ขอน</t>
  </si>
  <si>
    <t>35+386</t>
  </si>
  <si>
    <t>29.300</t>
  </si>
  <si>
    <t>สวรรคโลก - ป่ากล้วย</t>
  </si>
  <si>
    <t>16+059</t>
  </si>
  <si>
    <t>สวรรคโลก ,</t>
  </si>
  <si>
    <t>16.059</t>
  </si>
  <si>
    <t>คลองกล้วย - ศรีนคร</t>
  </si>
  <si>
    <t>6+640</t>
  </si>
  <si>
    <t>8+751</t>
  </si>
  <si>
    <t>คีรีมาศ - สามแยกแจกกัน</t>
  </si>
  <si>
    <t>21+196</t>
  </si>
  <si>
    <t>คีรีมาศ , เมือง</t>
  </si>
  <si>
    <t>26.791</t>
  </si>
  <si>
    <t>23+386</t>
  </si>
  <si>
    <t>28+981</t>
  </si>
  <si>
    <t>สุโขทัย - ท่าฉนวน</t>
  </si>
  <si>
    <t>25+025</t>
  </si>
  <si>
    <t>25.025</t>
  </si>
  <si>
    <t>เมืองเก่า - อุทยานฯ ศรีสัชนาลัย</t>
  </si>
  <si>
    <t>51+772</t>
  </si>
  <si>
    <t>หนองอ้อ - สารจิตร</t>
  </si>
  <si>
    <t>7+693</t>
  </si>
  <si>
    <t>เตว็ดใน - วังทองแดง</t>
  </si>
  <si>
    <t>12+569</t>
  </si>
  <si>
    <t>12.569</t>
  </si>
  <si>
    <t>11+840</t>
  </si>
  <si>
    <t>11.840</t>
  </si>
  <si>
    <t>ศรีสำโรง - ปากน้ำ</t>
  </si>
  <si>
    <t>10+000</t>
  </si>
  <si>
    <t>10.000</t>
  </si>
  <si>
    <t>ปากน้ำ - ศรีนคร</t>
  </si>
  <si>
    <t>30+292</t>
  </si>
  <si>
    <t>20.292</t>
  </si>
  <si>
    <t>คีรีมาศ - อุทยานแห่งชาติรามคำแหง</t>
  </si>
  <si>
    <t>11+800</t>
  </si>
  <si>
    <t>11.800</t>
  </si>
  <si>
    <t>ศรีสำโรง - ทุ่งป่ากระถิน</t>
  </si>
  <si>
    <t>3+000</t>
  </si>
  <si>
    <t>หัวฝาย - แม่ทุเลา</t>
  </si>
  <si>
    <t>แม่ทุเลา - ท่าแพ</t>
  </si>
  <si>
    <t>27+575</t>
  </si>
  <si>
    <t>17.570</t>
  </si>
  <si>
    <t>15+319</t>
  </si>
  <si>
    <t>วัดโคก -สระบัว</t>
  </si>
  <si>
    <t>5+284</t>
  </si>
  <si>
    <t>บ้านกล้วย - คลองยาง</t>
  </si>
  <si>
    <t>2+913</t>
  </si>
  <si>
    <t>2.913</t>
  </si>
  <si>
    <t>ชุมชนแม่ย่า - หรรษา</t>
  </si>
  <si>
    <t>0+950</t>
  </si>
  <si>
    <t>0.950</t>
  </si>
  <si>
    <t>ทางเข้าสวรรคโลก</t>
  </si>
  <si>
    <t>9+583</t>
  </si>
  <si>
    <t>7.300</t>
  </si>
  <si>
    <t>คลองยาง - บ้านเหมือง</t>
  </si>
  <si>
    <t>10+298</t>
  </si>
  <si>
    <t>10.298</t>
  </si>
  <si>
    <t>หนองช้าง - ศรีสัชนาลัย</t>
  </si>
  <si>
    <t>13+858</t>
  </si>
  <si>
    <t>ทางเข้านิคมสหกรณ์สวรรคโลก</t>
  </si>
  <si>
    <t>7+850</t>
  </si>
  <si>
    <t>7.850</t>
  </si>
  <si>
    <t>0.720</t>
  </si>
  <si>
    <t>ทางเข้าสุโขทัย</t>
  </si>
  <si>
    <t>0+176</t>
  </si>
  <si>
    <t>0.176</t>
  </si>
  <si>
    <t>ทางเข้าทุ่งเสลี่ยม</t>
  </si>
  <si>
    <t>0+876</t>
  </si>
  <si>
    <t>0.876</t>
  </si>
  <si>
    <t>ลำดับ</t>
  </si>
  <si>
    <t>โฉนดที่ดิน</t>
  </si>
  <si>
    <t>น.ส.3 ก</t>
  </si>
  <si>
    <t xml:space="preserve">น.ส.3 </t>
  </si>
  <si>
    <t>แปลง</t>
  </si>
  <si>
    <t>ไร่</t>
  </si>
  <si>
    <t>งาน</t>
  </si>
  <si>
    <t>วา</t>
  </si>
  <si>
    <t>ด้านพืช</t>
  </si>
  <si>
    <t>จำนวนตำบล</t>
  </si>
  <si>
    <t>พื้นที่เสียหาย (ไร่)</t>
  </si>
  <si>
    <t>รวมพื้นที่
(ไร่)</t>
  </si>
  <si>
    <t>วงเงินขอรับการช่วยเหลือ (บาท)</t>
  </si>
  <si>
    <t>พืชสวนและอื่นๆ</t>
  </si>
  <si>
    <t>รวมทั้งสิ้น</t>
  </si>
  <si>
    <t xml:space="preserve">  ** ช่วยเหลือไม่เกินรายละ 30 ไร่ อัตรา ข้าว 1,113 บาท/ไร่ , พืชไร่ 1,148 บาท/ไร่   พืชสวน 1,690 บาท/ไร่</t>
  </si>
  <si>
    <t>วงเงินขอรับการช่วยเหลือ(บาท)</t>
  </si>
  <si>
    <r>
      <t>ตารางที่ 20</t>
    </r>
    <r>
      <rPr>
        <sz val="16"/>
        <color indexed="12"/>
        <rFont val="TH SarabunPSK"/>
        <family val="2"/>
      </rPr>
      <t xml:space="preserve"> พื้นที่เสี่ยงต่อการเกิดดินถล่มรายตำบล จังหวัดสุโขทัย</t>
    </r>
  </si>
  <si>
    <t>ระดับความรุนแรงต่อการเกิดดินถล่ม</t>
  </si>
  <si>
    <t>เนื้อที่
(ไร่)</t>
  </si>
  <si>
    <t>สูง</t>
  </si>
  <si>
    <t>เมืองสุโขทัย ผลรวม</t>
  </si>
  <si>
    <t>นาเชิงคีรี</t>
  </si>
  <si>
    <t>คีรีมาศ ผลรวม</t>
  </si>
  <si>
    <t>ทุ่งเสลี่ยม ผลรวม</t>
  </si>
  <si>
    <t>บ้านด่านลานหอย ผลรวม</t>
  </si>
  <si>
    <t>ศรีสัชนาลัย ผลรวม</t>
  </si>
  <si>
    <t>ศรีสำโรง ผลรวม</t>
  </si>
  <si>
    <t>สุโขทัย ผลรวม</t>
  </si>
  <si>
    <t>ที่มา : กองนโยบายและแผนการใช้ที่ดิน กรมพัฒนาที่ดิน</t>
  </si>
  <si>
    <r>
      <t>ตารางที่ 20</t>
    </r>
    <r>
      <rPr>
        <sz val="16"/>
        <color indexed="12"/>
        <rFont val="TH SarabunPSK"/>
        <family val="2"/>
      </rPr>
      <t xml:space="preserve">  ภาวะเศรษฐกิจสังคมครัวเรือนเกษตร ปีเพาะปลูกปี 2550/51 - 2557/58 และ 2558/59</t>
    </r>
  </si>
  <si>
    <t>รายการ</t>
  </si>
  <si>
    <t>2551/52</t>
  </si>
  <si>
    <t>1. รายได้เงินสดรวมในการเกษตร</t>
  </si>
  <si>
    <t xml:space="preserve">     1.1 ทางพืช</t>
  </si>
  <si>
    <t xml:space="preserve">     1.2 ทางสัตว์</t>
  </si>
  <si>
    <t xml:space="preserve">     1.3 อื่น ๆ</t>
  </si>
  <si>
    <t>2. รายได้เงินสดรวมนอกการเกษตร</t>
  </si>
  <si>
    <t>3. รายจ่ายเงินสดรวมในการเกษตร</t>
  </si>
  <si>
    <t xml:space="preserve">     1.3 อื่น ๆ </t>
  </si>
  <si>
    <t>4.รายจ่ายเงินสดรวมนอกการเกษตร</t>
  </si>
  <si>
    <t>5. รานได้สุทธิเงินสดทางการเกษตร (1)-(3)</t>
  </si>
  <si>
    <t>6. รายได้เงินสดสุทธิเกษตรรวมรายได้เงินสด
นอกการเกษตร (5)+(2)</t>
  </si>
  <si>
    <t>7. ขนาดครัวเรือน (คน/ครัวเรือน)</t>
  </si>
  <si>
    <t>8. รายได้เงินสดสุทธิเกษตรรวมรายได้เงินสด
นอกการเกษตรต่อคน/ปี (6)+(7)</t>
  </si>
  <si>
    <t>ที่มา : สำนักงานเศรษฐกิจการเกษตร ที่ 2 (ข้อมูล ณ กุมภาพันธ์ 2562)</t>
  </si>
  <si>
    <t xml:space="preserve">                   </t>
  </si>
  <si>
    <r>
      <t>ที่มา :</t>
    </r>
    <r>
      <rPr>
        <vertAlign val="superscript"/>
        <sz val="16"/>
        <rFont val="TH SarabunPSK"/>
        <family val="2"/>
      </rPr>
      <t xml:space="preserve">  (1)</t>
    </r>
    <r>
      <rPr>
        <sz val="16"/>
        <rFont val="TH SarabunPSK"/>
        <family val="2"/>
      </rPr>
      <t>ที่ทำการปกครองจังหวัดสุโขทัย (ข้อมูล ณ ธันวาคม 2562)</t>
    </r>
  </si>
  <si>
    <r>
      <t>ตารางที่ 2</t>
    </r>
    <r>
      <rPr>
        <b/>
        <sz val="16"/>
        <color indexed="12"/>
        <rFont val="TH SarabunPSK"/>
        <family val="2"/>
      </rPr>
      <t xml:space="preserve">  </t>
    </r>
    <r>
      <rPr>
        <sz val="16"/>
        <color indexed="12"/>
        <rFont val="TH SarabunPSK"/>
        <family val="2"/>
      </rPr>
      <t>จำนวนประชากรจังหวัดสุโขทัย ปี 2562</t>
    </r>
  </si>
  <si>
    <t>ที่มา :  สำนักงานสหกรณ์จังหวัดสุโขทัย (ไม่รวมสหกรณ์ที่ชำระบัญชี) กุมภาพันธ์ 2563</t>
  </si>
  <si>
    <t xml:space="preserve">ที่มา :   1. สำนักงานสหกรณ์จังหวัดสุโขทัย  (กุมภาพันธ์ 2563) </t>
  </si>
  <si>
    <r>
      <t>ตารางที่ 5</t>
    </r>
    <r>
      <rPr>
        <sz val="16"/>
        <color indexed="12"/>
        <rFont val="TH SarabunPSK"/>
        <family val="2"/>
      </rPr>
      <t xml:space="preserve">  สถาบันเกษตรกรจังหวัดสุโขทัย ปี 2562</t>
    </r>
  </si>
  <si>
    <r>
      <t>ตารางที่ 6</t>
    </r>
    <r>
      <rPr>
        <sz val="16"/>
        <color indexed="12"/>
        <rFont val="TH SarabunPSK"/>
        <family val="2"/>
      </rPr>
      <t xml:space="preserve">  ข้อมูลการจดทะเบียนวิสาหกิจจังหวัดสุโขทัย จำแนกรายอำเภอ ปี 2562</t>
    </r>
  </si>
  <si>
    <r>
      <t>ตารางที่ 7</t>
    </r>
    <r>
      <rPr>
        <sz val="16"/>
        <color indexed="12"/>
        <rFont val="TH SarabunPSK"/>
        <family val="2"/>
      </rPr>
      <t xml:space="preserve">  ข้อมูลอาสาด้านการเกษตร ปี 2562</t>
    </r>
  </si>
  <si>
    <r>
      <t xml:space="preserve">          </t>
    </r>
    <r>
      <rPr>
        <b/>
        <vertAlign val="superscript"/>
        <sz val="16"/>
        <rFont val="TH SarabunPSK"/>
        <family val="2"/>
      </rPr>
      <t>(3)</t>
    </r>
    <r>
      <rPr>
        <b/>
        <sz val="16"/>
        <rFont val="TH SarabunPSK"/>
        <family val="2"/>
      </rPr>
      <t xml:space="preserve">สำนักงานตรวจบัญชีสหกรณ์สุโขทัย  (ข้อมูล ณ กุมภาพันธ์ 2563)     </t>
    </r>
  </si>
  <si>
    <r>
      <rPr>
        <b/>
        <vertAlign val="superscript"/>
        <sz val="16"/>
        <rFont val="TH SarabunPSK"/>
        <family val="2"/>
      </rPr>
      <t>(5)</t>
    </r>
    <r>
      <rPr>
        <b/>
        <sz val="16"/>
        <rFont val="TH SarabunPSK"/>
        <family val="2"/>
      </rPr>
      <t>สำนักงานการปฏิรูปที่ดินจังหวัดสุโขทัย (ข้อมูล ณ มกราคม 2563)</t>
    </r>
  </si>
  <si>
    <r>
      <rPr>
        <b/>
        <vertAlign val="superscript"/>
        <sz val="16"/>
        <rFont val="TH SarabunPSK"/>
        <family val="2"/>
      </rPr>
      <t>(4)</t>
    </r>
    <r>
      <rPr>
        <b/>
        <sz val="16"/>
        <rFont val="TH SarabunPSK"/>
        <family val="2"/>
      </rPr>
      <t>สถานีพัฒนาที่ดินจังหวัดสุโขทัย (ข้อมูล ณ มกราคม 2563)</t>
    </r>
  </si>
  <si>
    <t>ที่มา : สำนักงานกองทุนฟื้นฟูและพัฒนาเกษตรกร สาขาจังหวัดสุโขทัย (ข้อมูล ณ 20 มกราคม 2563)</t>
  </si>
  <si>
    <t>ส.ป.ก.สุโขทัย</t>
  </si>
  <si>
    <t xml:space="preserve">          2. สำนักงานการปฏิรูปที่ดินจังหวัดสุโขทัย  (ข้อมูล ณ มกราคม 2563)</t>
  </si>
  <si>
    <r>
      <t>ตารางที่ 9</t>
    </r>
    <r>
      <rPr>
        <sz val="16"/>
        <color indexed="12"/>
        <rFont val="TH SarabunPSK"/>
        <family val="2"/>
      </rPr>
      <t xml:space="preserve">  เงินกองทุน และเงินช่วยเหลือ ปี 2562</t>
    </r>
  </si>
  <si>
    <t>ที่มา :   1. สำนักงานสหกรณ์จังหวัดสุโขทัย (ไม่มีข้อมูล)</t>
  </si>
  <si>
    <t>ร้านทองเอกรัช</t>
  </si>
  <si>
    <t>ชุดดอกไม้</t>
  </si>
  <si>
    <t>9 ม.6 ต.ศรีสัชนาลัย อ.ศรีสัชนาลัย จ.สุโขทัย</t>
  </si>
  <si>
    <t>เครื่องเงินชุดสร้อยโชติกา</t>
  </si>
  <si>
    <t>96/2 ม.2 ต.ท่าชัย อ.ศรีสัชนาลัย จ.สุโขทัย</t>
  </si>
  <si>
    <t>ชุดสร้อยพวงมาลัยดอกพิกุล</t>
  </si>
  <si>
    <t>ชุดสร้อยทัดทรวงมณีวัลย์</t>
  </si>
  <si>
    <t>ร้านเงินนันทกานต์</t>
  </si>
  <si>
    <t>ชุดคอปกดอกสวรรค์</t>
  </si>
  <si>
    <t>105 ม.3 ต.ท่าชัย อ.ศรีสัชนาลัย จ.สุโขทัย</t>
  </si>
  <si>
    <t>สมคิดเครื่องเงินสุโขทัย</t>
  </si>
  <si>
    <t>ชุดคอโชคเกอร์ดอกกาสะลอง</t>
  </si>
  <si>
    <t>106/2 ม.3 ต.ศรีสัชนาลัย อ.ศรีสัชนาลัย จ.สุโขทัย</t>
  </si>
  <si>
    <t>ร้านเงินช่างวิเชียร</t>
  </si>
  <si>
    <t>สร้อยคอช่อพฤษา</t>
  </si>
  <si>
    <t>38/2 ม.8 ต.ท่าชัน อ.ศรีสัชนาลัย จ.สุโขทัย</t>
  </si>
  <si>
    <t>สร้อยคอ เงินศิลาดล</t>
  </si>
  <si>
    <t>สร้อยคอ ปีกปักษา</t>
  </si>
  <si>
    <t>คอปกเสื้อนางพญาลายเครือวัลย์</t>
  </si>
  <si>
    <t>จันทร์ตาผ้าไทย</t>
  </si>
  <si>
    <t>เสื้อผ้าสำเร็จรูปหญิง</t>
  </si>
  <si>
    <t>772 ม.1 ต.หาดเสี้ยว อ.ศรีสัชนาลัย จ.สุโขทัย</t>
  </si>
  <si>
    <t>นางมาลี   เนียมหอม</t>
  </si>
  <si>
    <t>ทองม้วนรสกะทิ</t>
  </si>
  <si>
    <t>149/2 ม.1 ต.บ้านกร่าง อ.กงไกรลาศ จ.สุโขทัย</t>
  </si>
  <si>
    <t>ขนมผิง</t>
  </si>
  <si>
    <t>ขนมผิงรสงาดำ</t>
  </si>
  <si>
    <t>203/2 ม.3 อ.เมืองสุโขทัย จ.สุโขทัย</t>
  </si>
  <si>
    <t>ผ้าถักโคร์เซต์เย็นตา</t>
  </si>
  <si>
    <t>เสื้อถักโคร้เซต์ลายสัปรส</t>
  </si>
  <si>
    <t>277/2 ม.3 ต.เมืองเก่า อ.เมืองสุโขทัย จ.สุโขทัย</t>
  </si>
  <si>
    <t>นางสารี่  จิระประยุต</t>
  </si>
  <si>
    <t>ชล๊อคเกอร์สตาร์</t>
  </si>
  <si>
    <t>389 ม.2 ถนนจรดวิถีถ่อง ต.เมืองเก่า อ.เมืองสุโขทัย จ.สุโขทัย</t>
  </si>
  <si>
    <t>นางประนอม  ยิ้มทอง</t>
  </si>
  <si>
    <t>ชุดหม้อข้าวหม้อแกงจิ๋ว</t>
  </si>
  <si>
    <t>78 ม.3 ต.ทุ่งหลวง อ.คีรีมาศ จ.สุโขทัย</t>
  </si>
  <si>
    <t>วิสาหกิจชุมชนแปรรูปมะม่วง หมู่ที่4 ตำบลศรีนคร</t>
  </si>
  <si>
    <t>ข้าวเกรียบมะม่วง</t>
  </si>
  <si>
    <t>74/4 ม.4 ต.ศรีนคร อ.ศรีนคร จ.สุโขทัย</t>
  </si>
  <si>
    <t>สร้อยคอสายทองสร้อยฟ้า</t>
  </si>
  <si>
    <t>ทอผ้าและตัดเย็บบ้านหาดเสี้ยว</t>
  </si>
  <si>
    <t>ผ้าขาวม้า</t>
  </si>
  <si>
    <t>434 ม.2  ต.หาดเสี้ยว อ.ศรีสัชนาลัย จ.สุโขทัย</t>
  </si>
  <si>
    <t>เสื้อสำเร็จรูปหญิง</t>
  </si>
  <si>
    <t>434 ม.2 ต.หาดเสี้ยว อ.ศรีสัชนาลัย จ.สุโขทัย</t>
  </si>
  <si>
    <t>นางรั่นทม เถื่อนเป้า</t>
  </si>
  <si>
    <t>กล้วยอบเนย</t>
  </si>
  <si>
    <t>8/9 ม.2 ต.หนองตูม อ.กงไกรลาศ จ.สุโขทัย</t>
  </si>
  <si>
    <t>มันม่วงอบเนย</t>
  </si>
  <si>
    <t>8/9 ม.2  ต.หนองตูม อ.กงไกรลาศ จ.สุโขทัย</t>
  </si>
  <si>
    <t>น้ำปลา-น้านวล</t>
  </si>
  <si>
    <t>น้ำปลา-ปลาสร้อย</t>
  </si>
  <si>
    <t>160/1 ม.9 ต.กง อ.กงไกรลาศ จ.สุโขทัย</t>
  </si>
  <si>
    <t>กำไรเงินข้าวพิกุลลายเครือวัลย์</t>
  </si>
  <si>
    <t>382/1 ม.2 ต.เมืองเก่า อ.เมืองสุโขทัย จ.สุโขทัย</t>
  </si>
  <si>
    <t>วิสาหกิจชุมชนดาวอินคา 01</t>
  </si>
  <si>
    <t>อินคาดี้ น้ำมันดาวอินคา</t>
  </si>
  <si>
    <t>140 ม.2  ต.หาดเสี้ยว อ.ศรีสัชนาลัย จ.สุโขทัย</t>
  </si>
  <si>
    <t>ครีมโลชั่น</t>
  </si>
  <si>
    <t>140 ม.2 ต.หาดเสี้ยว อ.ศรีสัชนาลัย จ.สุโขทัย</t>
  </si>
  <si>
    <t>เข็มกลัดมยุรกาญจน์</t>
  </si>
  <si>
    <t>กรุเงินสุโขทัย</t>
  </si>
  <si>
    <t>ชุดพรพระร่วงไพรีศรีสุโขทัย</t>
  </si>
  <si>
    <t>241 ม.6 ต.หนองอ้อ อ.ศรีสัชนาลัย จ.สุโขทัย</t>
  </si>
  <si>
    <t>ปะคำเชลียง</t>
  </si>
  <si>
    <t>241 ม.6  ต.หนองอ้อ อ.ศรีสัชนาลัย จ.สุโขทัย</t>
  </si>
  <si>
    <t>ชุดเอื้องเงิน</t>
  </si>
  <si>
    <t>14 ม.3 ถนนสวรรคโลก-ศรีสัชนาลัย ต.ท่าชัย อ.ศรีสัชนาลัย จ.สุโขทัย</t>
  </si>
  <si>
    <t>ถั่วทอดยอดพธู</t>
  </si>
  <si>
    <t>155 ม.3 ต.วังลึก อ.ศรีสำโรง จ.สุโขทัย</t>
  </si>
  <si>
    <t>ชุดเกสรนพเก้า</t>
  </si>
  <si>
    <t>130 อ.ศรีสัชนาลัย จ.สุโขทัย</t>
  </si>
  <si>
    <t>ห้างหุ้นส่วนจำกัด เทพเกื้อกูลธุรกิจ</t>
  </si>
  <si>
    <t>น้ำผึ้ง</t>
  </si>
  <si>
    <t xml:space="preserve">52/2-4 ม.4 ถนนจรดวิถีถ่อง ต.ธานี อ.เมืองสุโขทัย จ.สุโขทัย                                                                                                                                                                                                      </t>
  </si>
  <si>
    <t>เครื่องดื่มสมุนไพรเห็ดหลินจือสกัด</t>
  </si>
  <si>
    <t>52/2-4 ม.4 ถนนจรดวิถีถ่อง ต.ธานี อ.เมืองสุโขทัย จ.สุโขทัย</t>
  </si>
  <si>
    <t>นางวรรณา  ติปะยานนต์</t>
  </si>
  <si>
    <t>ยาหม่องสมุนไพรนายอ่างทอง</t>
  </si>
  <si>
    <t>186 ม.5 ต.ตลิ่งชั่น อ.บ้านด่านลานหอย จ.สุโขทัย</t>
  </si>
  <si>
    <t>นาฬิกา สังคโลก</t>
  </si>
  <si>
    <t>ร้านสุโขทัยลายโบราณ</t>
  </si>
  <si>
    <t>กระเป๋ากอบัว</t>
  </si>
  <si>
    <t>317 ม.10 ต.ท่าชัย อ.ศรีสัชนาลัย จ.สุโขทัย</t>
  </si>
  <si>
    <t>ร้านเงินนพวิบูลย์</t>
  </si>
  <si>
    <t>สร้อยคอเสี้ยวจันทร์</t>
  </si>
  <si>
    <t>78 ม.9/2 ต.ท่าชัย อ.ศรีสัชนาลัย จ.สุโขทัย</t>
  </si>
  <si>
    <t>อินฟินิตี้</t>
  </si>
  <si>
    <t>78 ม.3 ต.ท่าชัย อ.ศรีสัชนาลัย จ.สุโขทัย</t>
  </si>
  <si>
    <t>ถั่วทอดแม่บุญมา</t>
  </si>
  <si>
    <t>ถั่วทอด</t>
  </si>
  <si>
    <t>41/11 ม.8 ถนนจรดวิถีถ่อง ต.คลองตาล อ.ศรีสำโรง จ.สุโขทัย</t>
  </si>
  <si>
    <t>พระพิฆเนตรปางค้าขายร่ำรวยเงินทอง</t>
  </si>
  <si>
    <t>คำปัน  ผ้าทอ</t>
  </si>
  <si>
    <t>ชุดสตรี</t>
  </si>
  <si>
    <t>171 ม.3 ต.บ้านตึก อ.ศรีสัชนาลัย จ.สุโขทัย</t>
  </si>
  <si>
    <t>กลุ่มแม่บ้านเกษตรกรหนองตูมพัฒนา</t>
  </si>
  <si>
    <t>21/2 ม.6 ต.หนองตูม อ.กงไกรลาศ จ.สุโขทัย</t>
  </si>
  <si>
    <t>กล้วยรสบาบีคิว</t>
  </si>
  <si>
    <t>กล้วยม้วนงาอบเนย</t>
  </si>
  <si>
    <t>บ้านฝ้ายหอม</t>
  </si>
  <si>
    <t>ผ้าซิ่นตีนจก</t>
  </si>
  <si>
    <t>199 ม.11 ซอย2 ต.ป่างิ้ว อ.ศรีสัชนาลัย จ.สุโขทัย</t>
  </si>
  <si>
    <t>เครื่องปั้นดินเผาหม้อกรันพระร่วง</t>
  </si>
  <si>
    <t>เครื่องปั้นดินเผาชุดขันน้ำ</t>
  </si>
  <si>
    <t>ร้านไหมทองทองโบราณ</t>
  </si>
  <si>
    <t>สร้อยคอดอกพิกุลจี้ทับทรวง</t>
  </si>
  <si>
    <t>366 ม.5 ต.ท่าชัย อ.ศรีสัชนาลัย จ.สุโขทัย</t>
  </si>
  <si>
    <t>ร้านไหมเงินไหมทอง</t>
  </si>
  <si>
    <t>จี้อุบะทอง</t>
  </si>
  <si>
    <t>คอเกลียวพระจันทร์เงิน</t>
  </si>
  <si>
    <t>กลุ่มกระเป๋าด้นมือบ้านนาต้นจั่น</t>
  </si>
  <si>
    <t>กระเป๋าผ้า</t>
  </si>
  <si>
    <t>202 ม.5 ต.บ้านตึก อ.ศรีสัชนาลัย จ.สุโขทัย</t>
  </si>
  <si>
    <t>กลุ่มอาชีพทอผ้าบ้านนาต้นจั่น</t>
  </si>
  <si>
    <t>ผ้าคลุมไหล่ ผ้าบิด</t>
  </si>
  <si>
    <t>111 ม.111 ต.บ้านตึก อ.ศรีสัชนาลัย จ.สุโขทัย</t>
  </si>
  <si>
    <t>นางสาวปิ่น กลิ่นหอม</t>
  </si>
  <si>
    <t>คุ๊กกี้สิงคโปร์</t>
  </si>
  <si>
    <t>43 ม.8 ต.หนองตูม อ.กงไกรลาศ จ.สุโขทัย</t>
  </si>
  <si>
    <t>เผือกอบเนย</t>
  </si>
  <si>
    <t>43 ต.หนองตูม อ.กงไกรลาศ จ.สุโขทัย</t>
  </si>
  <si>
    <t>นางเปรย   กลิ่นหอม</t>
  </si>
  <si>
    <t>ฟักทองอบเนย</t>
  </si>
  <si>
    <t>8 ม.8 ต.หนองตูม อ.กงไกรลาศ จ.สุโขทัย</t>
  </si>
  <si>
    <t>เผือกแผ่นเผือกเส้น</t>
  </si>
  <si>
    <t>8 ม.8 ต.กงไกรลาศ อ.กงไกรลาศ จ.สุโขทัย</t>
  </si>
  <si>
    <t>ผ้ายกมุก.</t>
  </si>
  <si>
    <t>99 ม.10 อ.ศรีสัชนาลัย จ.สุโขทัย</t>
  </si>
  <si>
    <t>ผ้านุ่งป้าย</t>
  </si>
  <si>
    <t>เสื้อถักตาข่าย/ผ้าหมักโคลน</t>
  </si>
  <si>
    <t>พิรานันท์</t>
  </si>
  <si>
    <t>330/9 ม.9 ต.ปากแคว อ.เมืองสุโขทัย จ.สุโขทัย</t>
  </si>
  <si>
    <t>กระเป๋าเบ้สะพาย</t>
  </si>
  <si>
    <t>เสื้อผ้าสำเร็จรูปชาย</t>
  </si>
  <si>
    <t>โอ่งผ้าไหมเงินทอง</t>
  </si>
  <si>
    <t>โอ่งผ้าไหมเงินทองขนาดใหญ่</t>
  </si>
  <si>
    <t>67 ม.1 ต.ไกรนอก อ.กงไกรลาศ จ.สุโขทัย</t>
  </si>
  <si>
    <t>นางสาวนราภรณ์  เกิดผล</t>
  </si>
  <si>
    <t>ผ้าพันคอ</t>
  </si>
  <si>
    <t>350 ม.2 ต.หาดเสี้ยว อ.ศรีสัชนาลัย จ.สุโขทัย</t>
  </si>
  <si>
    <t>สุนทรี (นางสาวรวีวรรณ ขนาดนิด)</t>
  </si>
  <si>
    <t>กระเป๋า</t>
  </si>
  <si>
    <t>329 ม.9 ต.หนองอ้อ อ.ศรีสัชนาลัย จ.สุโขทัย</t>
  </si>
  <si>
    <t>493 ม.2  ต.หาดเสี้ยว อ.ศรีสัชนาลัย จ.สุโขทัย</t>
  </si>
  <si>
    <t>เสื้อสูทชาย</t>
  </si>
  <si>
    <t>ผ้าคลุมไหล่</t>
  </si>
  <si>
    <t>กลุ่มสตรีต้มน้ำปลา</t>
  </si>
  <si>
    <t>น้ำปลาแท้เด็ดดวง สูตรโบราณ</t>
  </si>
  <si>
    <t>299/3 ม.12 ต.ท่าฉนวน อ.กงไกรลาศ จ.สุโขทัย</t>
  </si>
  <si>
    <t>ดีมาศ</t>
  </si>
  <si>
    <t>แชมพูสมุนไพรอัญญา</t>
  </si>
  <si>
    <t>75/15 ซอยเลอไท ต.เมืองเก่า อ.ศรีสัชนาลัย จ.สุโขทัย</t>
  </si>
  <si>
    <t>สบู่สมุนไพรว่านหางจรเข้ผสมใบบัวบก</t>
  </si>
  <si>
    <t>75/15 ซอยเลอไท ต.ธานี อ.เมืองสุโขทัย จ.สุโขทัย</t>
  </si>
  <si>
    <t>ผัดไทยพร้อมปรุง</t>
  </si>
  <si>
    <t>นายนิวัฒน์    สายธงแก้ว</t>
  </si>
  <si>
    <t>หมี่กรอบโบราณสุโขทัย</t>
  </si>
  <si>
    <t>55/5 ม.6 ต.คลองมะพลับ อ.ศรีนคร จ.สุโขทัย</t>
  </si>
  <si>
    <t>89 ม.8  ต.ท่าชัย อ.ศรีสัชนาลัย จ.สุโขทัย</t>
  </si>
  <si>
    <t>ศรีมาลา  พวงแก้ว</t>
  </si>
  <si>
    <t>ชุดเครื่องประดับมาลาถวิล</t>
  </si>
  <si>
    <t>78/3 ม.3  ต.ท่าชัย อ.ศรีสัชนาลัย จ.สุโขทัย</t>
  </si>
  <si>
    <t>หม้อกรันพระร่วง เครื่องปั้นดินเผาตกแต่งด้วยผ้าไทย(จิ๋ว)</t>
  </si>
  <si>
    <t>35 ม.8 ต.ทุ่งหลวง อ.คีรีมาศ จ.สุโขทัย</t>
  </si>
  <si>
    <t>สังคโลก อาร์ต</t>
  </si>
  <si>
    <t>ชุดชา ชุดกาแฟสังคโลก</t>
  </si>
  <si>
    <t>532/1 ม.10 ต.เมืองเก่า อ.เมืองสุโขทัย จ.สุโขทัย</t>
  </si>
  <si>
    <t>ถั่วทอดลอนศิลป ๒๐๐ ปี</t>
  </si>
  <si>
    <t>ถั่วทอดลอนศิลป200 ปี</t>
  </si>
  <si>
    <t>41/2 ม.7 ต.คลองตาล อ.ศรีสำโรง จ.สุโขทัย</t>
  </si>
  <si>
    <t>กลุ่มเย็บผ้าเพื่อการประดิษฐชุมชน ตำบล ไกรนอก</t>
  </si>
  <si>
    <t>กระเป๋าสะพาย</t>
  </si>
  <si>
    <t>28/2 ม.2 ต.ไกรนอก อ.กงไกรลาศ จ.สุโขทัย</t>
  </si>
  <si>
    <t>กลุ่มงานฝีมือ</t>
  </si>
  <si>
    <t>หูหุ้มกระเป๋าไหมพรม</t>
  </si>
  <si>
    <t>76 ม.4 ต.ไกรนอก อ.กงไกรลาศ จ.สุโขทัย</t>
  </si>
  <si>
    <t>แป้งกล้วยทอด</t>
  </si>
  <si>
    <t>8 ม.4 ต.หนองบัว อ.ศรีนคร จ.สุโขทัย</t>
  </si>
  <si>
    <t>วิสาหกิจชุมชนกลุ่มแปรรูปผลิตภัณฑ์จากไม้สัก</t>
  </si>
  <si>
    <t>ผลิตภัณฑ์ประดิษฐ์จากไม้</t>
  </si>
  <si>
    <t>47/2 ม.7 ต.น้ำขุม อ.ศรีนคร จ.สุโขทัย</t>
  </si>
  <si>
    <t>ตะเกียงลายไทยซี่</t>
  </si>
  <si>
    <t>38 ม.2 ต.ทุ่งหลวง อ.คีรีมาศ จ.สุโขทัย</t>
  </si>
  <si>
    <t>ร้านณาณาศิลป์</t>
  </si>
  <si>
    <t>ผ้าซิ่นยกดอกมุกชะม้าย</t>
  </si>
  <si>
    <t>238 ม.2 ต.หาดเสี้ยว อ.ศรีสัชนาลัย จ.สุโขทัย</t>
  </si>
  <si>
    <t>ชุดกุหลาบสวรรค์</t>
  </si>
  <si>
    <t>133 ม.2 ต.ศรีสัชนาลัย อ.ศรีสัชนาลัย จ.สุโขทัย</t>
  </si>
  <si>
    <t>ภูวนาถกะหรี่ 2 ปั๊บ</t>
  </si>
  <si>
    <t>กะหรี่ 2 ปั๊บ</t>
  </si>
  <si>
    <t>41/15 ต.ธานี อ.เมืองสุโขทัย จ.สุโขทัย</t>
  </si>
  <si>
    <t>กำไลหน้าต่างเงิน</t>
  </si>
  <si>
    <t>นัสสาดีไซน์</t>
  </si>
  <si>
    <t>กำไลเกลียวทอง</t>
  </si>
  <si>
    <t>78/1 ม.2 ต.ศงรีสัชนาลัย อ.ศรีสัชนาลัย จ.สุโขทัย</t>
  </si>
  <si>
    <t>กี่ฝ้ายหอม</t>
  </si>
  <si>
    <t>ผ้ายก</t>
  </si>
  <si>
    <t>407 ม.10 ต.บ้านตึก อ.ศรีสัชนาลัย จ.สุโขทัย</t>
  </si>
  <si>
    <t>นงนุชดีไซน์ Nongnuchsign</t>
  </si>
  <si>
    <t>ชุดแซกสตรี</t>
  </si>
  <si>
    <t>64/9 ถนนบาลเมือง ต.ธานี อ.เมืองสุโขทัย จ.สุโขทัย</t>
  </si>
  <si>
    <t>เสื้อสำเร็จรูปสตรี</t>
  </si>
  <si>
    <t>หมี่กรอบกรองทอง</t>
  </si>
  <si>
    <t>97/13 ถนนสิงหวัฒน์ ต.ธานี อ.เมืองสุโขทัย จ.สุโขทัย</t>
  </si>
  <si>
    <t>กลุ่มวิสาหกิจชุมชนดอกไม้ประดิษฐ์จากกระดาษสาบ้านเกาะวงษ์เกียรติ์</t>
  </si>
  <si>
    <t>ข้าวแต๋น</t>
  </si>
  <si>
    <t>46/7 ม.2 ต.ทับผึ้ง อ.ศรีสำโรง จ.สุโขทัย</t>
  </si>
  <si>
    <t>เครื่องเงินลายโบราณชุดสัตตดารา</t>
  </si>
  <si>
    <t>96/4 ม.2 ต.ท่าชัย อ.ศรีสัชนาลัย จ.สุโขทัย</t>
  </si>
  <si>
    <t>ชุดประคำดอกบัวหลวง</t>
  </si>
  <si>
    <t>358 ม.3 ถนนสวรรคโลก-สรีสัชนาลัย ต.ท่าชัย อ.ศรีสัชนาลัย จ.สุโขทัย</t>
  </si>
  <si>
    <t>ทรงเครื่องพระ(เงินชุบทอง)</t>
  </si>
  <si>
    <t>นาง สมกมล แสงประยงค์</t>
  </si>
  <si>
    <t>เผือกเส้นรสเค็ม</t>
  </si>
  <si>
    <t>167/2 ม.167/2 ต.หนองตูม อ.กงไกรลาศ จ.สุโขทัย</t>
  </si>
  <si>
    <t>แอ๋วซุปเปอร์มาร์เก็ต</t>
  </si>
  <si>
    <t>18 ม.16 ต.โตนด อ.คีรีมาศ จ.สุโขทัย</t>
  </si>
  <si>
    <t>กลุ่มเครื่องปั้นดินเผาบ้านทุ่งหลวง</t>
  </si>
  <si>
    <t>หม้อกรันพระร่วง</t>
  </si>
  <si>
    <t>92 ม.5 ต.ทุ่งหลวง อ.คีรีมาศ จ.สุโขทัย</t>
  </si>
  <si>
    <t>กล้วยสามรส</t>
  </si>
  <si>
    <t>OTOP แม่ลำเจียก</t>
  </si>
  <si>
    <t>72 ม.2 ถนนสุโขทัย-กำแพงเพชร ต.หนองจิก อ.คีรีมาศ จ.สุโขทัย</t>
  </si>
  <si>
    <t>กลุ่มอาชีพแปรรูปสมุนไพร หมู่ 5</t>
  </si>
  <si>
    <t>สีผึ้งสมุนไพร</t>
  </si>
  <si>
    <t>108 ม.5 ต.สามเรือน อ.ศรีสำโรง จ.สุโขทัย</t>
  </si>
  <si>
    <t>แชมพูสมุนไพรนวลคำ</t>
  </si>
  <si>
    <t>วิสาหกิจชุมชนคนบ้านโฮ่งเทพนม</t>
  </si>
  <si>
    <t>ผลิตภัณฑ์จากผักตบชวา</t>
  </si>
  <si>
    <t>35/1 ม.5 ซอยเทพนม2 ต.ทุ่งเสลี่ยม อ.ทุ่งเสลี่ยม จ.สุโขทัย</t>
  </si>
  <si>
    <t>กระเช้าผักตบชวา</t>
  </si>
  <si>
    <t>35/1 ม.43/2 ซอยเทพนม2 ต.ทุ่งเสลี่ยม อ.ทุ่งเสลี่ยม จ.สุโขทัย</t>
  </si>
  <si>
    <t>ชัยสุรินทร์ เกษตรแปรูปไทย</t>
  </si>
  <si>
    <t>ขิงสามรส</t>
  </si>
  <si>
    <t>39/4 ม.2 ถนนจรดวิถีถ่อง ต.ปากแคว อ.เมืองสุโขทัย จ.สุโขทัย</t>
  </si>
  <si>
    <t>กลุ่มอาชีพผลิตภัณฑ์เครื่องเงินโบราณ</t>
  </si>
  <si>
    <t>สร้อยมาลัย</t>
  </si>
  <si>
    <t>70 ม.13 ถนนศรีสัชนาลัย ต.ท่าชัย อ.ศรีสัชนาลัย จ.สุโขทัย</t>
  </si>
  <si>
    <t>บจก.ฟาเธอร์ แมน กรุ๊ป</t>
  </si>
  <si>
    <t>มะม่วงดิบ อบแห้ง</t>
  </si>
  <si>
    <t>276/3 ม.2 ต.บ้านสวน อ.เมืองสุโขทัย จ.สุโขทัย</t>
  </si>
  <si>
    <t>อันนา กล้วยแผ่น (Banana Sheet)</t>
  </si>
  <si>
    <t>อันนา บานาน่าบาร์</t>
  </si>
  <si>
    <t>วิสาหกิจชุมชนกลุ่มผลิตข้าวหอมนิลปลอดสารพิษและแปรรูป</t>
  </si>
  <si>
    <t>ข้าวกล้องหอมนิล</t>
  </si>
  <si>
    <t>199/10 ม.10 ต.คลองมะพลับ อ.ศรีนคร จ.สุโขทัย</t>
  </si>
  <si>
    <t>ข้าวกล้องไรซ์เบอร์รี่</t>
  </si>
  <si>
    <t>วิสาหกิจชุมชนแปรรูปผลผลิตทางการเกษตรบ้านสายใจไทย</t>
  </si>
  <si>
    <t>ไข่เค็มดินสอพอง</t>
  </si>
  <si>
    <t>นางสุภาพร  ปิ่นทอง</t>
  </si>
  <si>
    <t>กระเป๋าสตางค์ยาว</t>
  </si>
  <si>
    <t>13/4 ม.13 ต.ป่ากุมเกาะ อ.สวรรคโลก จ.สุโขทัย</t>
  </si>
  <si>
    <t>กระเป๋าสะพายทรงสูง</t>
  </si>
  <si>
    <t>กลุ่มเกษตรกรตำบลวังทองแดง</t>
  </si>
  <si>
    <t>ข้าวไรซ์เบอร์รี่</t>
  </si>
  <si>
    <t>111/4 ม.1 ต.วังทองแดง อ.เมืองสุโขทัย จ.สุโขทัย</t>
  </si>
  <si>
    <t>กลุ่มจักสานไม้ไผ่</t>
  </si>
  <si>
    <t>เปลเด็ก</t>
  </si>
  <si>
    <t>73/5 อ.เมืองสุโขทัย จ.สุโขทัย</t>
  </si>
  <si>
    <t>สร้องคอมะลิวัลย์</t>
  </si>
  <si>
    <t>ไส้กรอกสุโข่ทัยตราสุวัฒน์</t>
  </si>
  <si>
    <t>97 ม.4 ซอย- ถนน- ต.เกาะตาเลี้ยง อ.ศรีสำโรง จ.สุโขทัย</t>
  </si>
  <si>
    <t>ไส้กรอกสุโข่ทัยตราสุวัฒน์ (วุ้นเส้น)</t>
  </si>
  <si>
    <t>น้ำปลาร้าต้มสุกปรุงรส</t>
  </si>
  <si>
    <t>บ้านสวนธัญเทพ (นางชมสุดา  ทุมชะ)</t>
  </si>
  <si>
    <t>น้ำมัลเบอร์รี่</t>
  </si>
  <si>
    <t>128/1 ม.7 ซอย- ถนน- ต.วังตะคร้อ อ.บ้านด่านลานหอย จ.สุโขทัย</t>
  </si>
  <si>
    <t>ผ้าจก</t>
  </si>
  <si>
    <t>434 ม.2 ซอย- ถนน- ต.หาดเสี้ยว อ.ศรีสัชนาลัย จ.สุโขทัย</t>
  </si>
  <si>
    <t>กลุ่มสตรีทอผ้าบ้านดอยไก่เขี่ย</t>
  </si>
  <si>
    <t>94 ม.7 ซอย- ถนน- ต.ป่างิ้ว อ.ศรีสัชนาลัย จ.สุโขทัย</t>
  </si>
  <si>
    <t>โฉนดที่ดิน
เลขที่ 5891</t>
  </si>
  <si>
    <t>บริษัท ฟาเธอร์ แมน กรุ๊ป จำกัด</t>
  </si>
  <si>
    <t>แปรรูปผัก ผลไม้ เช่น กล้วยอบแผ่น, กล้วยตาก, 
มะม่วงอบแห้ง, กล้วยกรอบอบเนยเป็นต้น</t>
  </si>
  <si>
    <t>150/9</t>
  </si>
  <si>
    <t>0817075833</t>
  </si>
  <si>
    <t>อบเมล็ดพืช เก็บรักษาลำเลียงเมล็ดพืชทุกชนิดในโกดัง 
เช่น เมล็ดข้าวเปลือกฯ</t>
  </si>
  <si>
    <t>เก็บรักษา-ลำเลียงเมล็ดพืชทุกชนิด เช่น เมล็ดข้าวโพด ฯลฯ ในโกดัง, 
การร่อน คัดแยกขนาดคุณภาพของผลิตผลเกษตรกรรม สีข้าวชนิดแยกแกลบยกรำ (กำลังสีสูงสุดของร้านสีข้าว 15 เกวียน/วัน)</t>
  </si>
  <si>
    <t>เก็บรักษา - ลำเลียงเมล็ดพืชทุกชนิดในโกดัง เช่น เมล็ดข้าวเปลือก ฯลฯ ,
 สีข้าว (กำลังสีสูงสุดของร้านสีข้าว 4 เกวียน/วัน )</t>
  </si>
  <si>
    <t>การปอกหัวพืช หรือทำหัวพืชให้เป็นเส้น แว่น หรือแท่ง และการเก็บรักษา 
หรือลำเลียงพืช เมล็ดพืช หรือผลิตผลจากพืชในไซโล โกดัง หรือคลังสินค้า</t>
  </si>
  <si>
    <t>พรศิริพืชผล</t>
  </si>
  <si>
    <t>นางสาวศิริพร ปัญญา</t>
  </si>
  <si>
    <t>เก็บรักษาลำเลียงพืชผลทางการเกษตรในโกดัง</t>
  </si>
  <si>
    <t>6/5</t>
  </si>
  <si>
    <t xml:space="preserve">สหกรณ์การเกษตรคีรีมาศ จำกัด </t>
  </si>
  <si>
    <t>การปอกหัวพืช หรือทำหัวพืชให้เป็นเส้น แว่น หรือแท่ง และการเก็บรักษา 
หรือลำเลียงพืช เมล็ดพืช หรือผลผลิตจากพืช ในไซโล โกดัง หรือคลังสินค้า</t>
  </si>
  <si>
    <t>รวบรวมผลิตผลการเกษตรเพื่อจำหน่าย และเก็บรักษาลำเลียงเมล็ดพืช เก็บไว้ในไซโล</t>
  </si>
  <si>
    <t>การเก็บรักษา - ลำเลียงเมล็ดพืชทุกชนิดในโกดัง เช่น เมล็ดข้าวเปลือก</t>
  </si>
  <si>
    <t>ตลาดกลางผลิตผลการเกษตรสหกรณ์
การเกษตรกงไกรลาศ จำกัด</t>
  </si>
  <si>
    <t>เก็บรักษาลำเลียงเมล็ดพืชทุกชนิดในโกดัง และปอกหัวพืช 
หรือทำหัวพืชให้เป็นเส้น แว่น หรือแท่ง</t>
  </si>
  <si>
    <t>หจก. เทพชัยอินเตอร์ไรซ์ธัญกิจ</t>
  </si>
  <si>
    <t>อบข้าวเปลือก เก็บรักษา-ลำเลียงเมล็ดพืชทุกชนิดในโกดัง 
และสีข้าวกำลังสีสูงสุด ๔๐ เกวียน/วัน</t>
  </si>
  <si>
    <t>ท่าข้าวปัญจะมงคล</t>
  </si>
  <si>
    <t>นางศรีวรรณ ปัญจะมงคล</t>
  </si>
  <si>
    <t>เก็บรักษาหรือลำเลียงพืช เมล็ดพืชหรือผลิตผลจากพืชในโกดังหรือคลังสินค้า</t>
  </si>
  <si>
    <t>199</t>
  </si>
  <si>
    <t>ศรีสัชนาลัย-อุตรดิตถ์</t>
  </si>
  <si>
    <t>081-0368289</t>
  </si>
  <si>
    <t>รวบรวมผลิตผลการเกษตรเพื่อจำหน่ายและเก็บรักษาลำเลียง
เมล็ดพืชเก็บไว้ในไซโล</t>
  </si>
  <si>
    <t>หจก. ทองชัยแสง การเกษตร</t>
  </si>
  <si>
    <t>หจก. โรงสีข้าวดับเบิ้ลเก่งเงินล้าน 2555</t>
  </si>
  <si>
    <t>หจก. โรงสีบัวทองคูณธัญญกิจ</t>
  </si>
  <si>
    <t>เก็บรักษา ลำเลียงเมล็ดพืชทุกชนิดในโกดัง เช่น เมล็ดข้าวเปลือก และสีข้าว 
(กำลังสีสูงสุดของร้านสีข้าว 400 เกวียน/วัน)</t>
  </si>
  <si>
    <t>หจก. โชคชัย ธัญญกิจ</t>
  </si>
  <si>
    <t>หจก. พรอำนวยทรัพย์การฝ้าย</t>
  </si>
  <si>
    <t>อบเมล็ดพืช, การเก็บรักษา-เมล็ดพืชทุกชนิด เช่น เมล็ดข้าวเปลือก ฯลฯ 
การร่อน-คัด-แยกขนาดคุณภาพของผลิตผลเกษตรกรรม</t>
  </si>
  <si>
    <t>ที่มา : สำนักงานอุตสาหกรรมจังหวัดสุโขทัย (ข้อมูล ณ มกราคม 2563)</t>
  </si>
  <si>
    <r>
      <t>ตารางที่ 12</t>
    </r>
    <r>
      <rPr>
        <sz val="16"/>
        <color indexed="12"/>
        <rFont val="TH SarabunPSK"/>
        <family val="2"/>
      </rPr>
      <t xml:space="preserve">  แหล่งการเรียนรู้ด้านการเกษตร ปี 2562</t>
    </r>
  </si>
  <si>
    <t>ศูนย์ ศพก. เครือข่าย (ด้านปศุสัตว์)</t>
  </si>
  <si>
    <t>นายองอาจ เพ็งเอี่ยม</t>
  </si>
  <si>
    <t>สุกร</t>
  </si>
  <si>
    <t xml:space="preserve">   นางสาวนันทิยา นาคขำ</t>
  </si>
  <si>
    <t xml:space="preserve">  นางละออ เกิดทอง</t>
  </si>
  <si>
    <t xml:space="preserve">   นางพันธ์ทิพย์ นิมิตร</t>
  </si>
  <si>
    <t xml:space="preserve">   นายนราศักดิ์ ช้างชัย</t>
  </si>
  <si>
    <t xml:space="preserve">   นางประชุม เพชรประสม</t>
  </si>
  <si>
    <t xml:space="preserve">  นางสุดใจ วงษ์วิเศษ</t>
  </si>
  <si>
    <t>นายอิตติศักดิ์ อินถาวงค์</t>
  </si>
  <si>
    <t xml:space="preserve">นางปภวรินทร์ เศรษฐอชิรกุล </t>
  </si>
  <si>
    <t>ที่มา : 1. สำนักงานเกษตรจังหวัดสุโขทัย  (ณ มีนาคม 2562)             2. สำนักงานปศุสัตว์จังหวัดสุโขทัย (ณ มกราคม 2563)</t>
  </si>
  <si>
    <r>
      <t>ตารางที่ 13</t>
    </r>
    <r>
      <rPr>
        <sz val="16"/>
        <color indexed="12"/>
        <rFont val="TH SarabunPSK"/>
        <family val="2"/>
      </rPr>
      <t xml:space="preserve">  เส้นทางการคมนาคมขนส่ง ปี 2562</t>
    </r>
  </si>
  <si>
    <t>3.600</t>
  </si>
  <si>
    <t>37.000</t>
  </si>
  <si>
    <t>คีรีมาศ - หนองบัว</t>
  </si>
  <si>
    <t>นาไผ่ล้อม - ถ้ำแม่ย่า</t>
  </si>
  <si>
    <t>ทุ่งเสลี่ยม - ศรีสัชนาลัย</t>
  </si>
  <si>
    <t>ที่มา  : แขวงทางหลวงสุโขทัย กรมทางหลวง (ข้อมูล ณ มกราคม 2563)</t>
  </si>
  <si>
    <t>ที่มา : สำนักงานที่ดินจังหวัดสุโขทัย (ข้อมูล ณ วันที่ 31 ธันวาคม 2562)</t>
  </si>
  <si>
    <r>
      <t xml:space="preserve">ที่มา :  </t>
    </r>
    <r>
      <rPr>
        <b/>
        <vertAlign val="superscript"/>
        <sz val="16"/>
        <color rgb="FFFF0000"/>
        <rFont val="TH SarabunPSK"/>
        <family val="2"/>
      </rPr>
      <t xml:space="preserve"> (1)</t>
    </r>
    <r>
      <rPr>
        <b/>
        <sz val="16"/>
        <color rgb="FFFF0000"/>
        <rFont val="TH SarabunPSK"/>
        <family val="2"/>
      </rPr>
      <t xml:space="preserve">สำนักงานเกษตรจังหวัดสุโขทัย (ข้อมูล ณ กุมภาพันธ์ 2562)                       </t>
    </r>
  </si>
  <si>
    <r>
      <t>ตารางที่ 14</t>
    </r>
    <r>
      <rPr>
        <sz val="16"/>
        <color indexed="12"/>
        <rFont val="TH SarabunPSK"/>
        <family val="2"/>
      </rPr>
      <t xml:space="preserve">  การออกเอกสารสิทธิ์ที่ดินจังหวัดสุโขทัย ปี 2562</t>
    </r>
  </si>
  <si>
    <r>
      <t>ตารางที่ 15</t>
    </r>
    <r>
      <rPr>
        <sz val="16"/>
        <color indexed="12"/>
        <rFont val="TH SarabunPSK"/>
        <family val="2"/>
      </rPr>
      <t xml:space="preserve">  รวมความเสียหายและการช่วยเหลือจากวาตภัย (16 กุมภาพันธ์ 2562)</t>
    </r>
  </si>
  <si>
    <t>พื้นที่เสียหาย 
(ไร่)</t>
  </si>
  <si>
    <t>จำนวนเงิน
(บาท)</t>
  </si>
  <si>
    <t>พื้นที่เสียหาย
(ไร่)</t>
  </si>
  <si>
    <t>จำนวนเงิน 
(บาท)</t>
  </si>
  <si>
    <t>ที่มา : สำนักงานเกษตรจังหวัดสุโขทัย (ข้อมูล ณ มีนาคม 2563)</t>
  </si>
  <si>
    <r>
      <t>ตารางที่ 16</t>
    </r>
    <r>
      <rPr>
        <sz val="16"/>
        <color indexed="12"/>
        <rFont val="TH SarabunPSK"/>
        <family val="2"/>
      </rPr>
      <t xml:space="preserve">  รวมความเสียหายและการช่วยเหลือจากภัยแล้ง (3 พฤษภาคม 2562)</t>
    </r>
  </si>
  <si>
    <r>
      <t>ตารางที่ 17</t>
    </r>
    <r>
      <rPr>
        <b/>
        <sz val="16"/>
        <color indexed="12"/>
        <rFont val="TH SarabunPSK"/>
        <family val="2"/>
      </rPr>
      <t xml:space="preserve">  </t>
    </r>
    <r>
      <rPr>
        <sz val="16"/>
        <color indexed="12"/>
        <rFont val="TH SarabunPSK"/>
        <family val="2"/>
      </rPr>
      <t>รวมความเสียหายและการช่วยเหลือจากฝนทิ้งช่วง  เกิดภัย 22 กรกฎาคม 2562</t>
    </r>
  </si>
  <si>
    <t>วงเงินขอรับ
การช่วยเหลือ
(บาท)</t>
  </si>
  <si>
    <r>
      <t>ตารางที่ 18</t>
    </r>
    <r>
      <rPr>
        <b/>
        <sz val="16"/>
        <color indexed="12"/>
        <rFont val="TH SarabunPSK"/>
        <family val="2"/>
      </rPr>
      <t xml:space="preserve">  </t>
    </r>
    <r>
      <rPr>
        <sz val="16"/>
        <color indexed="12"/>
        <rFont val="TH SarabunPSK"/>
        <family val="2"/>
      </rPr>
      <t>รวมความเสียหายและการช่วยเหลือจากอุทกภัย  เกิดภัย 29 สิงหาคม 2562</t>
    </r>
  </si>
  <si>
    <r>
      <t>ตารางที่ 19</t>
    </r>
    <r>
      <rPr>
        <b/>
        <sz val="16"/>
        <color indexed="12"/>
        <rFont val="TH SarabunPSK"/>
        <family val="2"/>
      </rPr>
      <t xml:space="preserve">  </t>
    </r>
    <r>
      <rPr>
        <sz val="16"/>
        <color indexed="12"/>
        <rFont val="TH SarabunPSK"/>
        <family val="2"/>
      </rPr>
      <t>รวมความเสียหายและการช่วยเหลือจากภัยแล้ง  เกิดภัย 20 ตุลาคม 2562</t>
    </r>
  </si>
  <si>
    <r>
      <rPr>
        <b/>
        <u/>
        <sz val="16"/>
        <color indexed="12"/>
        <rFont val="TH SarabunPSK"/>
        <family val="2"/>
      </rPr>
      <t>ตารางที่ 10</t>
    </r>
    <r>
      <rPr>
        <sz val="16"/>
        <color indexed="12"/>
        <rFont val="TH SarabunPSK"/>
        <family val="2"/>
      </rPr>
      <t xml:space="preserve">  สินค้าเด่นของจังหวัด ปี 2562</t>
    </r>
  </si>
  <si>
    <r>
      <rPr>
        <b/>
        <sz val="16"/>
        <rFont val="TH SarabunPSK"/>
        <family val="2"/>
      </rPr>
      <t>ที่มา :</t>
    </r>
    <r>
      <rPr>
        <sz val="16"/>
        <rFont val="TH SarabunPSK"/>
        <family val="2"/>
      </rPr>
      <t xml:space="preserve"> สำนักงานพัฒนาชุมชนจังหวัดสุโขทัย</t>
    </r>
  </si>
  <si>
    <t xml:space="preserve">         2. สำนักงานเกษตรจังหวัดสุโขทัย   (มีนาคม 2563)  </t>
  </si>
  <si>
    <r>
      <rPr>
        <u/>
        <sz val="14"/>
        <color indexed="12"/>
        <rFont val="TH SarabunPSK"/>
        <family val="2"/>
      </rPr>
      <t>ตารางที่ 11</t>
    </r>
    <r>
      <rPr>
        <sz val="14"/>
        <color indexed="12"/>
        <rFont val="TH SarabunPSK"/>
        <family val="2"/>
      </rPr>
      <t xml:space="preserve">  โรงงานอุตสาหกรรมเกษตร/การแปรรูป ปี 2562</t>
    </r>
  </si>
  <si>
    <t>ลักษณะการแบ่งหน่วยปกครองจังหวัดสุโขทัย</t>
  </si>
  <si>
    <t>จำนวนประชากรจังหวัดสุโขทัย</t>
  </si>
  <si>
    <t>รายได้ - รายจ่าย ครัวเรือนภาคการเกษตร</t>
  </si>
  <si>
    <t>การแบ่งประเภทสหกรณ์จังหวัดสุโขทัย</t>
  </si>
  <si>
    <t>สถาบันเกษตรกรจังหวัดสุโขทัย</t>
  </si>
  <si>
    <t>ข้อมูลการจดทะเบียนวิสาหกิจจังหวัดสุโขทัย</t>
  </si>
  <si>
    <t>สินค้าเด่นของจังหวัดสุโขทัย</t>
  </si>
  <si>
    <t>โรงงานอุตสาหกรรมเกษตร/การแปรรูป</t>
  </si>
  <si>
    <t>21-29</t>
  </si>
  <si>
    <t>17-20</t>
  </si>
  <si>
    <t>10-16</t>
  </si>
  <si>
    <t>30-32</t>
  </si>
  <si>
    <t>การออกเอกสารสิทธิ์ที่ดินจังหวัดสุโขทัย</t>
  </si>
  <si>
    <t>รวมความเสียหายและการช่วยเหลือจากวาตภัย (เกิดภัย 16 ก.พ.62)</t>
  </si>
  <si>
    <t>รวมความเสียหายและการช่วยเหลือจากภัยแล้ง (เกิดภัย 3 พ.ค.62)</t>
  </si>
  <si>
    <t>รวมความเสียหายและการช่วยเหลือจากฝนทิ้งช่วง (เกิดภัย 22 ก.ค.62)</t>
  </si>
  <si>
    <t>รวมความเสียหายและการช่วยเหลือจากอุทกภัย (เกิดภัย 29 ส.ค.62)</t>
  </si>
  <si>
    <t>รวมความเสียหายและการช่วยเหลือจากภัยแล้ง (เกิดภัย 20 ต.ค.62)</t>
  </si>
  <si>
    <t>พื้นที่เสี่ยงต่อการเกิดดินถล่ม (รายตำบล) จังหวัดสุโขทัย</t>
  </si>
  <si>
    <t>ภาวะเศรษฐกิจสังคมครัวเรือนเกษตร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</si>
</sst>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000]d/mm/yyyy;@"/>
  </numFmts>
  <fonts count="54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u/>
      <sz val="14"/>
      <color indexed="12"/>
      <name val="Cordia New"/>
      <family val="2"/>
    </font>
    <font>
      <b/>
      <u/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7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4"/>
      <color rgb="FF0000FF"/>
      <name val="TH SarabunPSK"/>
      <family val="2"/>
    </font>
    <font>
      <b/>
      <vertAlign val="superscript"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rgb="FF0000FF"/>
      <name val="TH SarabunPSK"/>
      <family val="2"/>
    </font>
    <font>
      <vertAlign val="superscript"/>
      <sz val="16"/>
      <name val="TH SarabunPSK"/>
      <family val="2"/>
    </font>
    <font>
      <b/>
      <sz val="12"/>
      <color rgb="FF0000FF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/>
      <sz val="16"/>
      <color rgb="FF0000FF"/>
      <name val="TH SarabunPSK"/>
      <family val="2"/>
    </font>
    <font>
      <b/>
      <sz val="16"/>
      <color rgb="FF0070C0"/>
      <name val="TH SarabunPSK"/>
      <family val="2"/>
    </font>
    <font>
      <b/>
      <sz val="17"/>
      <color rgb="FF0070C0"/>
      <name val="TH SarabunPSK"/>
      <family val="2"/>
    </font>
    <font>
      <sz val="17"/>
      <color rgb="FF0070C0"/>
      <name val="TH SarabunPSK"/>
      <family val="2"/>
    </font>
    <font>
      <sz val="16"/>
      <color rgb="FF0070C0"/>
      <name val="TH SarabunPSK"/>
      <family val="2"/>
    </font>
    <font>
      <sz val="14"/>
      <color theme="1"/>
      <name val="TH SarabunPSK"/>
      <family val="2"/>
    </font>
    <font>
      <u/>
      <sz val="16"/>
      <color indexed="12"/>
      <name val="TH SarabunPSK"/>
      <family val="2"/>
    </font>
    <font>
      <sz val="12"/>
      <name val="Cordia New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indexed="12"/>
      <name val="TH SarabunPSK"/>
      <family val="2"/>
    </font>
    <font>
      <b/>
      <u/>
      <sz val="16"/>
      <name val="TH SarabunPSK"/>
      <family val="2"/>
    </font>
    <font>
      <b/>
      <u/>
      <sz val="16"/>
      <name val="TH SarabunIT๙"/>
      <family val="2"/>
    </font>
    <font>
      <b/>
      <sz val="16"/>
      <name val="TH SarabunIT๙"/>
      <family val="2"/>
    </font>
    <font>
      <sz val="3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name val="Cordia New"/>
      <family val="2"/>
    </font>
    <font>
      <sz val="17"/>
      <color rgb="FFFF0000"/>
      <name val="TH SarabunPSK"/>
      <family val="2"/>
    </font>
    <font>
      <sz val="14"/>
      <name val="Cordia New"/>
      <family val="2"/>
    </font>
    <font>
      <sz val="14"/>
      <color indexed="12"/>
      <name val="TH SarabunPSK"/>
      <family val="2"/>
    </font>
    <font>
      <u/>
      <sz val="14"/>
      <color indexed="12"/>
      <name val="TH SarabunPSK"/>
      <family val="2"/>
    </font>
    <font>
      <b/>
      <vertAlign val="superscript"/>
      <sz val="16"/>
      <color rgb="FFFF0000"/>
      <name val="TH SarabunPSK"/>
      <family val="2"/>
    </font>
    <font>
      <sz val="14"/>
      <name val="Cordia New"/>
      <charset val="222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dotted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dotted">
        <color theme="8" tint="-0.499984740745262"/>
      </top>
      <bottom style="dotted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dotted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dotted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43" fontId="4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735">
    <xf numFmtId="0" fontId="0" fillId="0" borderId="0" xfId="0"/>
    <xf numFmtId="0" fontId="3" fillId="0" borderId="0" xfId="0" applyFont="1"/>
    <xf numFmtId="0" fontId="5" fillId="0" borderId="0" xfId="1" applyFont="1" applyAlignment="1" applyProtection="1"/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0" xfId="0" applyFont="1" applyFill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3" fontId="3" fillId="0" borderId="8" xfId="2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/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4" fillId="0" borderId="0" xfId="0" applyFont="1" applyFill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5" applyFont="1" applyFill="1"/>
    <xf numFmtId="0" fontId="3" fillId="0" borderId="0" xfId="5" applyFont="1" applyFill="1"/>
    <xf numFmtId="0" fontId="16" fillId="0" borderId="0" xfId="5" applyFont="1"/>
    <xf numFmtId="0" fontId="18" fillId="0" borderId="0" xfId="5" applyFont="1" applyFill="1"/>
    <xf numFmtId="0" fontId="17" fillId="0" borderId="0" xfId="5" applyFont="1" applyFill="1"/>
    <xf numFmtId="0" fontId="3" fillId="0" borderId="10" xfId="1" applyFont="1" applyFill="1" applyBorder="1" applyAlignment="1" applyProtection="1">
      <alignment horizontal="left" vertical="center"/>
    </xf>
    <xf numFmtId="3" fontId="20" fillId="0" borderId="10" xfId="5" applyNumberFormat="1" applyFont="1" applyFill="1" applyBorder="1" applyAlignment="1">
      <alignment horizontal="right" vertical="center"/>
    </xf>
    <xf numFmtId="0" fontId="17" fillId="0" borderId="0" xfId="5" applyFont="1"/>
    <xf numFmtId="0" fontId="22" fillId="0" borderId="0" xfId="5" applyFont="1" applyFill="1"/>
    <xf numFmtId="0" fontId="24" fillId="0" borderId="0" xfId="5" applyFont="1" applyFill="1"/>
    <xf numFmtId="0" fontId="18" fillId="0" borderId="0" xfId="5" applyFont="1"/>
    <xf numFmtId="0" fontId="20" fillId="0" borderId="0" xfId="5" applyFont="1"/>
    <xf numFmtId="0" fontId="9" fillId="0" borderId="5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" fontId="20" fillId="0" borderId="10" xfId="15" applyNumberFormat="1" applyFont="1" applyFill="1" applyBorder="1" applyAlignment="1">
      <alignment vertical="center"/>
    </xf>
    <xf numFmtId="2" fontId="3" fillId="0" borderId="10" xfId="5" applyNumberFormat="1" applyFont="1" applyFill="1" applyBorder="1" applyAlignment="1">
      <alignment horizontal="right" vertical="center"/>
    </xf>
    <xf numFmtId="3" fontId="20" fillId="0" borderId="10" xfId="5" applyNumberFormat="1" applyFont="1" applyFill="1" applyBorder="1" applyAlignment="1">
      <alignment vertical="center"/>
    </xf>
    <xf numFmtId="3" fontId="21" fillId="0" borderId="10" xfId="5" applyNumberFormat="1" applyFont="1" applyFill="1" applyBorder="1" applyAlignment="1">
      <alignment vertical="center"/>
    </xf>
    <xf numFmtId="3" fontId="21" fillId="0" borderId="10" xfId="15" applyNumberFormat="1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2" fontId="9" fillId="0" borderId="10" xfId="5" applyNumberFormat="1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0" xfId="5" applyFont="1" applyFill="1"/>
    <xf numFmtId="0" fontId="9" fillId="0" borderId="0" xfId="5" applyFont="1"/>
    <xf numFmtId="0" fontId="26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3" fillId="0" borderId="0" xfId="1" applyFont="1" applyAlignment="1" applyProtection="1"/>
    <xf numFmtId="0" fontId="3" fillId="0" borderId="0" xfId="5" applyFont="1"/>
    <xf numFmtId="0" fontId="27" fillId="0" borderId="0" xfId="5" applyFont="1" applyAlignment="1">
      <alignment horizontal="right"/>
    </xf>
    <xf numFmtId="0" fontId="28" fillId="2" borderId="1" xfId="5" applyFont="1" applyFill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8" fillId="2" borderId="5" xfId="5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/>
    </xf>
    <xf numFmtId="0" fontId="28" fillId="2" borderId="10" xfId="5" applyFont="1" applyFill="1" applyBorder="1" applyAlignment="1">
      <alignment horizontal="center" vertical="center"/>
    </xf>
    <xf numFmtId="0" fontId="28" fillId="2" borderId="10" xfId="5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 wrapText="1"/>
    </xf>
    <xf numFmtId="0" fontId="28" fillId="3" borderId="10" xfId="1" applyFont="1" applyFill="1" applyBorder="1" applyAlignment="1" applyProtection="1">
      <alignment horizontal="center"/>
    </xf>
    <xf numFmtId="187" fontId="27" fillId="0" borderId="10" xfId="3" applyNumberFormat="1" applyFont="1" applyBorder="1" applyAlignment="1">
      <alignment horizontal="right"/>
    </xf>
    <xf numFmtId="187" fontId="27" fillId="0" borderId="10" xfId="3" applyNumberFormat="1" applyFont="1" applyBorder="1" applyAlignment="1">
      <alignment horizontal="center"/>
    </xf>
    <xf numFmtId="43" fontId="27" fillId="0" borderId="10" xfId="3" applyNumberFormat="1" applyFont="1" applyBorder="1" applyAlignment="1">
      <alignment horizontal="center"/>
    </xf>
    <xf numFmtId="0" fontId="27" fillId="0" borderId="0" xfId="5" applyFont="1" applyAlignment="1">
      <alignment horizontal="center"/>
    </xf>
    <xf numFmtId="0" fontId="27" fillId="0" borderId="0" xfId="5" applyFont="1" applyBorder="1" applyAlignment="1">
      <alignment horizontal="center"/>
    </xf>
    <xf numFmtId="0" fontId="26" fillId="0" borderId="0" xfId="5" applyFont="1"/>
    <xf numFmtId="0" fontId="3" fillId="0" borderId="0" xfId="5" applyFont="1" applyAlignment="1">
      <alignment horizontal="right"/>
    </xf>
    <xf numFmtId="0" fontId="3" fillId="0" borderId="0" xfId="10" applyFont="1"/>
    <xf numFmtId="0" fontId="9" fillId="0" borderId="0" xfId="10" applyFont="1"/>
    <xf numFmtId="0" fontId="26" fillId="0" borderId="0" xfId="10" applyFont="1" applyAlignment="1">
      <alignment horizontal="center"/>
    </xf>
    <xf numFmtId="0" fontId="25" fillId="0" borderId="0" xfId="10" applyFont="1" applyAlignment="1">
      <alignment horizontal="center"/>
    </xf>
    <xf numFmtId="0" fontId="9" fillId="2" borderId="1" xfId="10" applyFont="1" applyFill="1" applyBorder="1"/>
    <xf numFmtId="0" fontId="3" fillId="0" borderId="0" xfId="10" applyFont="1" applyFill="1"/>
    <xf numFmtId="0" fontId="9" fillId="2" borderId="5" xfId="10" applyFont="1" applyFill="1" applyBorder="1"/>
    <xf numFmtId="0" fontId="9" fillId="2" borderId="5" xfId="10" applyFont="1" applyFill="1" applyBorder="1" applyAlignment="1">
      <alignment horizontal="center"/>
    </xf>
    <xf numFmtId="0" fontId="9" fillId="2" borderId="14" xfId="10" applyFont="1" applyFill="1" applyBorder="1" applyAlignment="1">
      <alignment horizontal="center"/>
    </xf>
    <xf numFmtId="0" fontId="9" fillId="2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center"/>
    </xf>
    <xf numFmtId="0" fontId="9" fillId="2" borderId="6" xfId="10" applyFont="1" applyFill="1" applyBorder="1" applyAlignment="1">
      <alignment horizontal="center"/>
    </xf>
    <xf numFmtId="0" fontId="9" fillId="2" borderId="17" xfId="10" applyFont="1" applyFill="1" applyBorder="1" applyAlignment="1">
      <alignment horizontal="center"/>
    </xf>
    <xf numFmtId="187" fontId="3" fillId="0" borderId="7" xfId="8" applyNumberFormat="1" applyFont="1" applyBorder="1"/>
    <xf numFmtId="187" fontId="3" fillId="0" borderId="7" xfId="8" applyNumberFormat="1" applyFont="1" applyBorder="1" applyAlignment="1">
      <alignment horizontal="center"/>
    </xf>
    <xf numFmtId="187" fontId="3" fillId="0" borderId="7" xfId="8" applyNumberFormat="1" applyFont="1" applyBorder="1" applyAlignment="1">
      <alignment horizontal="center" vertical="center"/>
    </xf>
    <xf numFmtId="187" fontId="3" fillId="0" borderId="7" xfId="8" applyNumberFormat="1" applyFont="1" applyBorder="1" applyAlignment="1">
      <alignment vertical="center"/>
    </xf>
    <xf numFmtId="0" fontId="3" fillId="0" borderId="8" xfId="10" applyFont="1" applyBorder="1"/>
    <xf numFmtId="187" fontId="3" fillId="0" borderId="8" xfId="8" applyNumberFormat="1" applyFont="1" applyBorder="1"/>
    <xf numFmtId="187" fontId="3" fillId="0" borderId="8" xfId="8" applyNumberFormat="1" applyFont="1" applyBorder="1" applyAlignment="1">
      <alignment horizontal="center"/>
    </xf>
    <xf numFmtId="187" fontId="3" fillId="0" borderId="8" xfId="8" applyNumberFormat="1" applyFont="1" applyBorder="1" applyAlignment="1">
      <alignment horizontal="center" vertical="center"/>
    </xf>
    <xf numFmtId="187" fontId="3" fillId="0" borderId="8" xfId="8" applyNumberFormat="1" applyFont="1" applyBorder="1" applyAlignment="1">
      <alignment horizontal="right"/>
    </xf>
    <xf numFmtId="0" fontId="3" fillId="0" borderId="9" xfId="10" applyFont="1" applyBorder="1"/>
    <xf numFmtId="187" fontId="3" fillId="0" borderId="9" xfId="8" applyNumberFormat="1" applyFont="1" applyBorder="1"/>
    <xf numFmtId="187" fontId="3" fillId="0" borderId="9" xfId="8" applyNumberFormat="1" applyFont="1" applyBorder="1" applyAlignment="1">
      <alignment horizontal="center"/>
    </xf>
    <xf numFmtId="187" fontId="3" fillId="0" borderId="9" xfId="8" applyNumberFormat="1" applyFont="1" applyBorder="1" applyAlignment="1">
      <alignment horizontal="center" vertical="center"/>
    </xf>
    <xf numFmtId="0" fontId="9" fillId="3" borderId="10" xfId="10" applyFont="1" applyFill="1" applyBorder="1" applyAlignment="1">
      <alignment horizontal="center"/>
    </xf>
    <xf numFmtId="187" fontId="9" fillId="3" borderId="10" xfId="8" applyNumberFormat="1" applyFont="1" applyFill="1" applyBorder="1"/>
    <xf numFmtId="187" fontId="9" fillId="3" borderId="10" xfId="8" applyNumberFormat="1" applyFont="1" applyFill="1" applyBorder="1" applyAlignment="1">
      <alignment horizontal="center"/>
    </xf>
    <xf numFmtId="187" fontId="9" fillId="3" borderId="10" xfId="8" applyNumberFormat="1" applyFont="1" applyFill="1" applyBorder="1" applyAlignment="1">
      <alignment horizontal="center" vertical="center"/>
    </xf>
    <xf numFmtId="0" fontId="9" fillId="0" borderId="0" xfId="10" applyFont="1" applyFill="1"/>
    <xf numFmtId="187" fontId="9" fillId="0" borderId="0" xfId="3" applyNumberFormat="1" applyFont="1"/>
    <xf numFmtId="0" fontId="3" fillId="0" borderId="0" xfId="5" applyFont="1" applyAlignment="1">
      <alignment horizontal="center"/>
    </xf>
    <xf numFmtId="187" fontId="3" fillId="0" borderId="0" xfId="3" applyNumberFormat="1" applyFont="1"/>
    <xf numFmtId="187" fontId="3" fillId="0" borderId="0" xfId="3" applyNumberFormat="1" applyFont="1" applyFill="1"/>
    <xf numFmtId="187" fontId="3" fillId="0" borderId="0" xfId="3" applyNumberFormat="1" applyFont="1" applyFill="1" applyAlignment="1">
      <alignment horizontal="center"/>
    </xf>
    <xf numFmtId="187" fontId="3" fillId="0" borderId="7" xfId="3" applyNumberFormat="1" applyFont="1" applyBorder="1"/>
    <xf numFmtId="187" fontId="3" fillId="0" borderId="7" xfId="8" applyNumberFormat="1" applyFont="1" applyBorder="1" applyAlignment="1">
      <alignment horizontal="right"/>
    </xf>
    <xf numFmtId="187" fontId="3" fillId="0" borderId="7" xfId="8" applyNumberFormat="1" applyFont="1" applyFill="1" applyBorder="1" applyAlignment="1">
      <alignment horizontal="right"/>
    </xf>
    <xf numFmtId="187" fontId="3" fillId="0" borderId="7" xfId="3" applyNumberFormat="1" applyFont="1" applyBorder="1" applyAlignment="1">
      <alignment horizontal="right"/>
    </xf>
    <xf numFmtId="187" fontId="3" fillId="0" borderId="7" xfId="3" applyNumberFormat="1" applyFont="1" applyBorder="1" applyAlignment="1">
      <alignment horizontal="center"/>
    </xf>
    <xf numFmtId="187" fontId="3" fillId="0" borderId="8" xfId="3" applyNumberFormat="1" applyFont="1" applyBorder="1"/>
    <xf numFmtId="187" fontId="3" fillId="0" borderId="8" xfId="8" applyNumberFormat="1" applyFont="1" applyFill="1" applyBorder="1" applyAlignment="1">
      <alignment horizontal="right"/>
    </xf>
    <xf numFmtId="187" fontId="3" fillId="0" borderId="8" xfId="3" applyNumberFormat="1" applyFont="1" applyBorder="1" applyAlignment="1">
      <alignment horizontal="right"/>
    </xf>
    <xf numFmtId="187" fontId="3" fillId="0" borderId="8" xfId="3" applyNumberFormat="1" applyFont="1" applyBorder="1" applyAlignment="1">
      <alignment horizontal="center"/>
    </xf>
    <xf numFmtId="187" fontId="3" fillId="0" borderId="19" xfId="3" applyNumberFormat="1" applyFont="1" applyBorder="1"/>
    <xf numFmtId="187" fontId="3" fillId="0" borderId="19" xfId="3" applyNumberFormat="1" applyFont="1" applyBorder="1" applyAlignment="1">
      <alignment horizontal="right"/>
    </xf>
    <xf numFmtId="187" fontId="3" fillId="0" borderId="19" xfId="3" applyNumberFormat="1" applyFont="1" applyFill="1" applyBorder="1" applyAlignment="1">
      <alignment horizontal="right"/>
    </xf>
    <xf numFmtId="187" fontId="3" fillId="0" borderId="19" xfId="3" applyNumberFormat="1" applyFont="1" applyBorder="1" applyAlignment="1">
      <alignment horizontal="center"/>
    </xf>
    <xf numFmtId="187" fontId="3" fillId="0" borderId="9" xfId="3" applyNumberFormat="1" applyFont="1" applyBorder="1"/>
    <xf numFmtId="187" fontId="3" fillId="0" borderId="9" xfId="3" applyNumberFormat="1" applyFont="1" applyFill="1" applyBorder="1"/>
    <xf numFmtId="187" fontId="3" fillId="0" borderId="0" xfId="3" applyNumberFormat="1" applyFont="1" applyBorder="1"/>
    <xf numFmtId="187" fontId="9" fillId="3" borderId="10" xfId="3" applyNumberFormat="1" applyFont="1" applyFill="1" applyBorder="1" applyAlignment="1">
      <alignment horizontal="center"/>
    </xf>
    <xf numFmtId="187" fontId="9" fillId="3" borderId="10" xfId="3" applyNumberFormat="1" applyFont="1" applyFill="1" applyBorder="1"/>
    <xf numFmtId="187" fontId="9" fillId="0" borderId="0" xfId="3" applyNumberFormat="1" applyFont="1" applyFill="1"/>
    <xf numFmtId="187" fontId="25" fillId="0" borderId="0" xfId="3" applyNumberFormat="1" applyFont="1" applyFill="1"/>
    <xf numFmtId="187" fontId="3" fillId="0" borderId="0" xfId="8" applyNumberFormat="1" applyFont="1"/>
    <xf numFmtId="49" fontId="3" fillId="0" borderId="0" xfId="3" applyNumberFormat="1" applyFont="1"/>
    <xf numFmtId="187" fontId="26" fillId="0" borderId="0" xfId="3" applyNumberFormat="1" applyFont="1"/>
    <xf numFmtId="0" fontId="29" fillId="0" borderId="0" xfId="1" applyFont="1" applyAlignment="1" applyProtection="1"/>
    <xf numFmtId="187" fontId="9" fillId="2" borderId="5" xfId="8" applyNumberFormat="1" applyFont="1" applyFill="1" applyBorder="1" applyAlignment="1">
      <alignment horizontal="center"/>
    </xf>
    <xf numFmtId="187" fontId="9" fillId="2" borderId="10" xfId="8" applyNumberFormat="1" applyFont="1" applyFill="1" applyBorder="1" applyAlignment="1">
      <alignment horizontal="center"/>
    </xf>
    <xf numFmtId="187" fontId="3" fillId="0" borderId="8" xfId="8" applyNumberFormat="1" applyFont="1" applyBorder="1" applyAlignment="1">
      <alignment horizontal="right" vertical="center"/>
    </xf>
    <xf numFmtId="187" fontId="3" fillId="0" borderId="9" xfId="8" applyNumberFormat="1" applyFont="1" applyFill="1" applyBorder="1" applyAlignment="1">
      <alignment horizontal="right"/>
    </xf>
    <xf numFmtId="187" fontId="9" fillId="3" borderId="10" xfId="8" applyNumberFormat="1" applyFont="1" applyFill="1" applyBorder="1" applyAlignment="1">
      <alignment horizontal="right"/>
    </xf>
    <xf numFmtId="187" fontId="9" fillId="0" borderId="0" xfId="8" applyNumberFormat="1" applyFont="1"/>
    <xf numFmtId="187" fontId="25" fillId="0" borderId="0" xfId="8" applyNumberFormat="1" applyFont="1" applyFill="1"/>
    <xf numFmtId="0" fontId="9" fillId="0" borderId="0" xfId="5" applyFont="1" applyAlignment="1">
      <alignment horizontal="center"/>
    </xf>
    <xf numFmtId="0" fontId="9" fillId="2" borderId="10" xfId="5" applyFont="1" applyFill="1" applyBorder="1" applyAlignment="1">
      <alignment horizontal="center" vertical="center"/>
    </xf>
    <xf numFmtId="187" fontId="3" fillId="0" borderId="7" xfId="8" applyNumberFormat="1" applyFont="1" applyFill="1" applyBorder="1"/>
    <xf numFmtId="3" fontId="3" fillId="0" borderId="0" xfId="5" applyNumberFormat="1" applyFont="1"/>
    <xf numFmtId="187" fontId="3" fillId="0" borderId="8" xfId="8" applyNumberFormat="1" applyFont="1" applyFill="1" applyBorder="1"/>
    <xf numFmtId="187" fontId="3" fillId="0" borderId="19" xfId="8" applyNumberFormat="1" applyFont="1" applyBorder="1"/>
    <xf numFmtId="0" fontId="3" fillId="0" borderId="9" xfId="5" applyFont="1" applyBorder="1"/>
    <xf numFmtId="0" fontId="9" fillId="3" borderId="10" xfId="5" applyFont="1" applyFill="1" applyBorder="1" applyAlignment="1">
      <alignment horizontal="center"/>
    </xf>
    <xf numFmtId="187" fontId="9" fillId="3" borderId="6" xfId="8" applyNumberFormat="1" applyFont="1" applyFill="1" applyBorder="1" applyAlignment="1">
      <alignment horizontal="right"/>
    </xf>
    <xf numFmtId="0" fontId="26" fillId="0" borderId="0" xfId="5" applyFont="1" applyFill="1"/>
    <xf numFmtId="0" fontId="29" fillId="0" borderId="0" xfId="1" applyFont="1" applyAlignment="1" applyProtection="1">
      <alignment vertical="center"/>
    </xf>
    <xf numFmtId="0" fontId="17" fillId="0" borderId="0" xfId="5" applyFont="1" applyAlignment="1">
      <alignment horizontal="center"/>
    </xf>
    <xf numFmtId="0" fontId="30" fillId="0" borderId="0" xfId="5" applyFont="1"/>
    <xf numFmtId="0" fontId="31" fillId="0" borderId="0" xfId="5" applyFont="1"/>
    <xf numFmtId="0" fontId="32" fillId="0" borderId="0" xfId="5" applyFont="1"/>
    <xf numFmtId="187" fontId="32" fillId="0" borderId="0" xfId="3" applyNumberFormat="1" applyFont="1"/>
    <xf numFmtId="0" fontId="9" fillId="2" borderId="1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3" fillId="0" borderId="7" xfId="5" applyFont="1" applyBorder="1"/>
    <xf numFmtId="187" fontId="32" fillId="0" borderId="0" xfId="5" applyNumberFormat="1" applyFont="1"/>
    <xf numFmtId="0" fontId="3" fillId="0" borderId="8" xfId="5" applyFont="1" applyBorder="1"/>
    <xf numFmtId="0" fontId="3" fillId="0" borderId="19" xfId="5" applyFont="1" applyBorder="1"/>
    <xf numFmtId="0" fontId="3" fillId="0" borderId="19" xfId="5" applyFont="1" applyBorder="1" applyAlignment="1">
      <alignment horizontal="left"/>
    </xf>
    <xf numFmtId="0" fontId="33" fillId="0" borderId="0" xfId="5" applyFont="1"/>
    <xf numFmtId="0" fontId="3" fillId="0" borderId="0" xfId="5" applyFont="1" applyAlignment="1">
      <alignment horizontal="left"/>
    </xf>
    <xf numFmtId="187" fontId="3" fillId="0" borderId="0" xfId="3" applyNumberFormat="1" applyFont="1" applyAlignment="1">
      <alignment horizontal="right"/>
    </xf>
    <xf numFmtId="0" fontId="5" fillId="0" borderId="0" xfId="1" applyFont="1" applyBorder="1" applyAlignment="1" applyProtection="1"/>
    <xf numFmtId="0" fontId="9" fillId="0" borderId="0" xfId="5" applyFont="1" applyBorder="1"/>
    <xf numFmtId="0" fontId="26" fillId="0" borderId="0" xfId="5" applyFont="1" applyBorder="1" applyAlignment="1">
      <alignment horizontal="center"/>
    </xf>
    <xf numFmtId="187" fontId="9" fillId="0" borderId="0" xfId="3" applyNumberFormat="1" applyFont="1" applyBorder="1"/>
    <xf numFmtId="187" fontId="9" fillId="0" borderId="0" xfId="3" applyNumberFormat="1" applyFont="1" applyBorder="1" applyAlignment="1">
      <alignment horizontal="right"/>
    </xf>
    <xf numFmtId="0" fontId="3" fillId="0" borderId="0" xfId="5" applyFont="1" applyBorder="1"/>
    <xf numFmtId="187" fontId="3" fillId="0" borderId="0" xfId="3" applyNumberFormat="1" applyFont="1" applyBorder="1" applyAlignment="1">
      <alignment horizontal="right"/>
    </xf>
    <xf numFmtId="0" fontId="3" fillId="0" borderId="0" xfId="5" applyFont="1" applyFill="1" applyBorder="1"/>
    <xf numFmtId="187" fontId="9" fillId="2" borderId="1" xfId="3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/>
    </xf>
    <xf numFmtId="187" fontId="9" fillId="2" borderId="6" xfId="3" applyNumberFormat="1" applyFont="1" applyFill="1" applyBorder="1" applyAlignment="1">
      <alignment horizontal="center"/>
    </xf>
    <xf numFmtId="0" fontId="9" fillId="2" borderId="6" xfId="5" applyFont="1" applyFill="1" applyBorder="1" applyAlignment="1">
      <alignment horizontal="center"/>
    </xf>
    <xf numFmtId="0" fontId="9" fillId="2" borderId="6" xfId="5" applyFont="1" applyFill="1" applyBorder="1"/>
    <xf numFmtId="0" fontId="21" fillId="0" borderId="7" xfId="5" applyFont="1" applyBorder="1"/>
    <xf numFmtId="0" fontId="20" fillId="0" borderId="7" xfId="5" applyFont="1" applyBorder="1"/>
    <xf numFmtId="0" fontId="34" fillId="0" borderId="7" xfId="5" applyFont="1" applyBorder="1"/>
    <xf numFmtId="0" fontId="20" fillId="0" borderId="7" xfId="5" applyFont="1" applyBorder="1" applyAlignment="1">
      <alignment horizontal="center"/>
    </xf>
    <xf numFmtId="43" fontId="20" fillId="0" borderId="7" xfId="8" applyFont="1" applyBorder="1"/>
    <xf numFmtId="0" fontId="20" fillId="0" borderId="8" xfId="5" applyFont="1" applyBorder="1"/>
    <xf numFmtId="0" fontId="20" fillId="0" borderId="8" xfId="5" applyFont="1" applyBorder="1" applyAlignment="1">
      <alignment horizontal="center"/>
    </xf>
    <xf numFmtId="0" fontId="9" fillId="0" borderId="7" xfId="5" applyFont="1" applyFill="1" applyBorder="1"/>
    <xf numFmtId="0" fontId="3" fillId="0" borderId="7" xfId="5" applyFont="1" applyFill="1" applyBorder="1" applyAlignment="1">
      <alignment horizontal="left"/>
    </xf>
    <xf numFmtId="0" fontId="3" fillId="0" borderId="7" xfId="5" applyFont="1" applyFill="1" applyBorder="1" applyAlignment="1">
      <alignment horizontal="center"/>
    </xf>
    <xf numFmtId="187" fontId="3" fillId="0" borderId="7" xfId="3" applyNumberFormat="1" applyFont="1" applyFill="1" applyBorder="1" applyAlignment="1">
      <alignment horizontal="center"/>
    </xf>
    <xf numFmtId="3" fontId="3" fillId="0" borderId="7" xfId="5" quotePrefix="1" applyNumberFormat="1" applyFont="1" applyFill="1" applyBorder="1" applyAlignment="1">
      <alignment horizontal="center"/>
    </xf>
    <xf numFmtId="0" fontId="9" fillId="0" borderId="0" xfId="10" applyFont="1" applyBorder="1" applyAlignment="1">
      <alignment horizontal="center"/>
    </xf>
    <xf numFmtId="0" fontId="8" fillId="0" borderId="0" xfId="10" applyFont="1" applyAlignment="1">
      <alignment horizontal="center"/>
    </xf>
    <xf numFmtId="49" fontId="9" fillId="0" borderId="0" xfId="10" applyNumberFormat="1" applyFont="1" applyBorder="1" applyAlignment="1">
      <alignment horizontal="center"/>
    </xf>
    <xf numFmtId="0" fontId="9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49" fontId="3" fillId="0" borderId="0" xfId="10" applyNumberFormat="1" applyFont="1" applyAlignment="1">
      <alignment horizontal="center"/>
    </xf>
    <xf numFmtId="0" fontId="27" fillId="0" borderId="0" xfId="4" applyFont="1"/>
    <xf numFmtId="0" fontId="27" fillId="0" borderId="0" xfId="4" applyFont="1" applyAlignment="1">
      <alignment horizontal="center"/>
    </xf>
    <xf numFmtId="0" fontId="27" fillId="0" borderId="0" xfId="4" applyFont="1" applyAlignment="1">
      <alignment horizontal="center" vertical="center"/>
    </xf>
    <xf numFmtId="0" fontId="3" fillId="0" borderId="0" xfId="4" applyFont="1" applyAlignment="1">
      <alignment horizontal="left"/>
    </xf>
    <xf numFmtId="0" fontId="3" fillId="0" borderId="0" xfId="10" applyFont="1" applyAlignment="1">
      <alignment vertical="center"/>
    </xf>
    <xf numFmtId="0" fontId="9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9" fillId="0" borderId="0" xfId="10" applyFont="1" applyBorder="1" applyAlignment="1">
      <alignment vertical="center"/>
    </xf>
    <xf numFmtId="0" fontId="9" fillId="0" borderId="0" xfId="10" applyFont="1" applyAlignment="1">
      <alignment vertical="center"/>
    </xf>
    <xf numFmtId="0" fontId="3" fillId="0" borderId="0" xfId="10" applyFont="1" applyBorder="1" applyAlignment="1">
      <alignment horizontal="center" vertical="center"/>
    </xf>
    <xf numFmtId="0" fontId="3" fillId="0" borderId="0" xfId="10" applyFont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0" fontId="3" fillId="0" borderId="0" xfId="10" applyFont="1" applyFill="1" applyAlignment="1">
      <alignment vertical="center"/>
    </xf>
    <xf numFmtId="0" fontId="9" fillId="5" borderId="7" xfId="10" applyFont="1" applyFill="1" applyBorder="1" applyAlignment="1">
      <alignment vertical="center"/>
    </xf>
    <xf numFmtId="0" fontId="3" fillId="0" borderId="7" xfId="10" applyFont="1" applyBorder="1" applyAlignment="1">
      <alignment horizontal="center" vertical="center"/>
    </xf>
    <xf numFmtId="0" fontId="3" fillId="0" borderId="7" xfId="10" applyFont="1" applyBorder="1" applyAlignment="1">
      <alignment vertical="center"/>
    </xf>
    <xf numFmtId="0" fontId="3" fillId="0" borderId="21" xfId="10" applyFont="1" applyBorder="1" applyAlignment="1">
      <alignment vertical="center"/>
    </xf>
    <xf numFmtId="0" fontId="3" fillId="0" borderId="22" xfId="10" applyFont="1" applyBorder="1" applyAlignment="1">
      <alignment vertical="center"/>
    </xf>
    <xf numFmtId="0" fontId="3" fillId="0" borderId="8" xfId="10" applyFont="1" applyBorder="1" applyAlignment="1">
      <alignment vertical="center"/>
    </xf>
    <xf numFmtId="0" fontId="3" fillId="0" borderId="21" xfId="10" applyFont="1" applyBorder="1" applyAlignment="1">
      <alignment horizontal="left" vertical="center"/>
    </xf>
    <xf numFmtId="0" fontId="3" fillId="6" borderId="7" xfId="10" applyFont="1" applyFill="1" applyBorder="1" applyAlignment="1">
      <alignment vertical="top"/>
    </xf>
    <xf numFmtId="0" fontId="3" fillId="6" borderId="7" xfId="10" applyFont="1" applyFill="1" applyBorder="1" applyAlignment="1">
      <alignment horizontal="center" vertical="top"/>
    </xf>
    <xf numFmtId="0" fontId="3" fillId="0" borderId="5" xfId="10" applyFont="1" applyBorder="1" applyAlignment="1">
      <alignment vertical="center"/>
    </xf>
    <xf numFmtId="0" fontId="3" fillId="0" borderId="20" xfId="10" applyFont="1" applyBorder="1" applyAlignment="1">
      <alignment vertical="center"/>
    </xf>
    <xf numFmtId="0" fontId="3" fillId="0" borderId="20" xfId="10" applyFont="1" applyBorder="1" applyAlignment="1">
      <alignment horizontal="center" vertical="center"/>
    </xf>
    <xf numFmtId="0" fontId="3" fillId="0" borderId="27" xfId="10" applyFont="1" applyBorder="1" applyAlignment="1">
      <alignment horizontal="left" vertical="center"/>
    </xf>
    <xf numFmtId="0" fontId="3" fillId="0" borderId="28" xfId="10" applyFont="1" applyBorder="1" applyAlignment="1">
      <alignment vertical="center"/>
    </xf>
    <xf numFmtId="0" fontId="3" fillId="0" borderId="27" xfId="10" applyFont="1" applyBorder="1" applyAlignment="1">
      <alignment vertical="center"/>
    </xf>
    <xf numFmtId="0" fontId="3" fillId="0" borderId="0" xfId="10" applyFont="1" applyFill="1" applyBorder="1" applyAlignment="1">
      <alignment horizontal="center" vertical="center"/>
    </xf>
    <xf numFmtId="0" fontId="3" fillId="0" borderId="0" xfId="10" applyFont="1" applyFill="1" applyAlignment="1">
      <alignment horizontal="left" vertical="center"/>
    </xf>
    <xf numFmtId="0" fontId="3" fillId="0" borderId="0" xfId="10" applyFont="1" applyFill="1" applyAlignment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38" fillId="0" borderId="0" xfId="5" applyFont="1" applyBorder="1" applyAlignment="1">
      <alignment horizontal="center"/>
    </xf>
    <xf numFmtId="0" fontId="38" fillId="0" borderId="0" xfId="5" applyFont="1" applyBorder="1" applyAlignment="1">
      <alignment horizontal="left"/>
    </xf>
    <xf numFmtId="0" fontId="39" fillId="0" borderId="0" xfId="5" applyFont="1" applyAlignment="1">
      <alignment horizontal="center"/>
    </xf>
    <xf numFmtId="0" fontId="38" fillId="0" borderId="0" xfId="5" applyFont="1" applyAlignment="1">
      <alignment horizontal="center"/>
    </xf>
    <xf numFmtId="0" fontId="38" fillId="0" borderId="0" xfId="5" applyFont="1"/>
    <xf numFmtId="187" fontId="38" fillId="0" borderId="0" xfId="3" applyNumberFormat="1" applyFont="1" applyAlignment="1">
      <alignment horizontal="right"/>
    </xf>
    <xf numFmtId="187" fontId="38" fillId="0" borderId="0" xfId="3" applyNumberFormat="1" applyFont="1"/>
    <xf numFmtId="0" fontId="20" fillId="0" borderId="1" xfId="5" applyFont="1" applyBorder="1" applyAlignment="1">
      <alignment horizontal="center"/>
    </xf>
    <xf numFmtId="0" fontId="20" fillId="0" borderId="6" xfId="5" applyFont="1" applyBorder="1" applyAlignment="1">
      <alignment horizontal="center"/>
    </xf>
    <xf numFmtId="0" fontId="20" fillId="0" borderId="7" xfId="5" applyFont="1" applyFill="1" applyBorder="1" applyAlignment="1" applyProtection="1">
      <alignment horizontal="left" vertical="top"/>
    </xf>
    <xf numFmtId="0" fontId="20" fillId="0" borderId="21" xfId="5" applyFont="1" applyFill="1" applyBorder="1" applyAlignment="1" applyProtection="1">
      <alignment horizontal="center" vertical="center"/>
    </xf>
    <xf numFmtId="0" fontId="20" fillId="0" borderId="29" xfId="5" applyFont="1" applyFill="1" applyBorder="1" applyAlignment="1" applyProtection="1">
      <alignment horizontal="center" vertical="center"/>
    </xf>
    <xf numFmtId="0" fontId="20" fillId="0" borderId="31" xfId="5" applyFont="1" applyFill="1" applyBorder="1" applyAlignment="1" applyProtection="1">
      <alignment horizontal="center" vertical="center"/>
    </xf>
    <xf numFmtId="0" fontId="20" fillId="0" borderId="32" xfId="5" applyFont="1" applyFill="1" applyBorder="1" applyAlignment="1" applyProtection="1">
      <alignment horizontal="center" vertical="top" wrapText="1"/>
    </xf>
    <xf numFmtId="49" fontId="20" fillId="0" borderId="1" xfId="5" applyNumberFormat="1" applyFont="1" applyBorder="1" applyAlignment="1">
      <alignment horizontal="center"/>
    </xf>
    <xf numFmtId="0" fontId="20" fillId="0" borderId="20" xfId="5" applyFont="1" applyBorder="1"/>
    <xf numFmtId="0" fontId="20" fillId="0" borderId="23" xfId="5" applyFont="1" applyFill="1" applyBorder="1" applyAlignment="1" applyProtection="1">
      <alignment horizontal="center" vertical="top" wrapText="1"/>
    </xf>
    <xf numFmtId="0" fontId="20" fillId="0" borderId="33" xfId="5" applyFont="1" applyBorder="1" applyAlignment="1">
      <alignment horizontal="center"/>
    </xf>
    <xf numFmtId="0" fontId="20" fillId="0" borderId="24" xfId="5" applyFont="1" applyFill="1" applyBorder="1" applyAlignment="1" applyProtection="1">
      <alignment horizontal="center" vertical="top" wrapText="1"/>
    </xf>
    <xf numFmtId="0" fontId="20" fillId="0" borderId="9" xfId="5" applyFont="1" applyBorder="1"/>
    <xf numFmtId="0" fontId="20" fillId="0" borderId="26" xfId="5" applyFont="1" applyBorder="1"/>
    <xf numFmtId="0" fontId="20" fillId="0" borderId="30" xfId="5" applyFont="1" applyBorder="1"/>
    <xf numFmtId="0" fontId="20" fillId="0" borderId="25" xfId="5" applyFont="1" applyBorder="1" applyAlignment="1">
      <alignment horizontal="center"/>
    </xf>
    <xf numFmtId="0" fontId="20" fillId="0" borderId="9" xfId="5" applyFont="1" applyBorder="1" applyAlignment="1">
      <alignment horizontal="center"/>
    </xf>
    <xf numFmtId="0" fontId="20" fillId="0" borderId="20" xfId="5" applyFont="1" applyBorder="1" applyAlignment="1">
      <alignment horizontal="center"/>
    </xf>
    <xf numFmtId="0" fontId="20" fillId="0" borderId="27" xfId="5" applyFont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0" borderId="28" xfId="5" applyFont="1" applyBorder="1" applyAlignment="1">
      <alignment horizontal="center"/>
    </xf>
    <xf numFmtId="0" fontId="20" fillId="0" borderId="23" xfId="5" applyFont="1" applyBorder="1" applyAlignment="1">
      <alignment horizontal="center"/>
    </xf>
    <xf numFmtId="0" fontId="20" fillId="0" borderId="24" xfId="5" applyFont="1" applyBorder="1" applyAlignment="1">
      <alignment horizontal="center"/>
    </xf>
    <xf numFmtId="0" fontId="20" fillId="0" borderId="26" xfId="5" applyFont="1" applyBorder="1" applyAlignment="1">
      <alignment horizontal="center"/>
    </xf>
    <xf numFmtId="0" fontId="20" fillId="0" borderId="30" xfId="5" applyFont="1" applyBorder="1" applyAlignment="1">
      <alignment horizontal="center"/>
    </xf>
    <xf numFmtId="0" fontId="20" fillId="0" borderId="20" xfId="5" applyFont="1" applyBorder="1" applyAlignment="1">
      <alignment horizontal="left"/>
    </xf>
    <xf numFmtId="49" fontId="20" fillId="0" borderId="8" xfId="5" applyNumberFormat="1" applyFont="1" applyBorder="1" applyAlignment="1">
      <alignment horizontal="center"/>
    </xf>
    <xf numFmtId="0" fontId="20" fillId="0" borderId="10" xfId="5" applyFont="1" applyBorder="1" applyAlignment="1">
      <alignment horizontal="center"/>
    </xf>
    <xf numFmtId="0" fontId="20" fillId="0" borderId="10" xfId="5" applyFont="1" applyBorder="1"/>
    <xf numFmtId="0" fontId="20" fillId="0" borderId="2" xfId="5" applyFont="1" applyBorder="1" applyAlignment="1">
      <alignment horizontal="center"/>
    </xf>
    <xf numFmtId="0" fontId="20" fillId="0" borderId="3" xfId="5" applyFont="1" applyBorder="1" applyAlignment="1">
      <alignment horizontal="center"/>
    </xf>
    <xf numFmtId="0" fontId="20" fillId="0" borderId="4" xfId="5" applyFont="1" applyBorder="1" applyAlignment="1">
      <alignment horizontal="center"/>
    </xf>
    <xf numFmtId="0" fontId="20" fillId="0" borderId="6" xfId="5" applyFont="1" applyBorder="1"/>
    <xf numFmtId="0" fontId="20" fillId="0" borderId="15" xfId="5" applyFont="1" applyBorder="1" applyAlignment="1">
      <alignment horizontal="center"/>
    </xf>
    <xf numFmtId="0" fontId="20" fillId="0" borderId="16" xfId="5" applyFont="1" applyBorder="1" applyAlignment="1">
      <alignment horizontal="center"/>
    </xf>
    <xf numFmtId="0" fontId="20" fillId="0" borderId="17" xfId="5" applyFont="1" applyBorder="1" applyAlignment="1">
      <alignment horizontal="center"/>
    </xf>
    <xf numFmtId="49" fontId="20" fillId="0" borderId="6" xfId="5" applyNumberFormat="1" applyFont="1" applyBorder="1" applyAlignment="1">
      <alignment horizontal="center"/>
    </xf>
    <xf numFmtId="49" fontId="20" fillId="0" borderId="20" xfId="5" applyNumberFormat="1" applyFont="1" applyBorder="1" applyAlignment="1">
      <alignment horizontal="center"/>
    </xf>
    <xf numFmtId="0" fontId="20" fillId="0" borderId="8" xfId="5" applyFont="1" applyBorder="1" applyAlignment="1">
      <alignment horizontal="left"/>
    </xf>
    <xf numFmtId="0" fontId="3" fillId="0" borderId="9" xfId="5" applyFont="1" applyFill="1" applyBorder="1" applyAlignment="1" applyProtection="1">
      <alignment horizontal="left" vertical="top"/>
    </xf>
    <xf numFmtId="0" fontId="20" fillId="0" borderId="26" xfId="5" applyFont="1" applyFill="1" applyBorder="1" applyAlignment="1" applyProtection="1">
      <alignment horizontal="center" vertical="center"/>
    </xf>
    <xf numFmtId="0" fontId="20" fillId="0" borderId="30" xfId="5" applyFont="1" applyFill="1" applyBorder="1" applyAlignment="1" applyProtection="1">
      <alignment horizontal="center" vertical="center"/>
    </xf>
    <xf numFmtId="0" fontId="20" fillId="0" borderId="35" xfId="5" applyFont="1" applyFill="1" applyBorder="1" applyAlignment="1" applyProtection="1">
      <alignment horizontal="center" vertical="center"/>
    </xf>
    <xf numFmtId="0" fontId="20" fillId="0" borderId="36" xfId="5" applyFont="1" applyFill="1" applyBorder="1" applyAlignment="1" applyProtection="1">
      <alignment horizontal="center" vertical="top" wrapText="1"/>
    </xf>
    <xf numFmtId="0" fontId="20" fillId="0" borderId="27" xfId="5" applyFont="1" applyFill="1" applyBorder="1" applyAlignment="1" applyProtection="1">
      <alignment horizontal="center" vertical="top" wrapText="1"/>
    </xf>
    <xf numFmtId="0" fontId="20" fillId="0" borderId="28" xfId="5" applyFont="1" applyFill="1" applyBorder="1" applyAlignment="1" applyProtection="1">
      <alignment horizontal="center" vertical="top" wrapText="1"/>
    </xf>
    <xf numFmtId="0" fontId="20" fillId="0" borderId="0" xfId="5" applyFont="1" applyFill="1" applyBorder="1" applyAlignment="1" applyProtection="1">
      <alignment horizontal="center" vertical="top" wrapText="1"/>
    </xf>
    <xf numFmtId="0" fontId="20" fillId="0" borderId="25" xfId="5" applyFont="1" applyBorder="1"/>
    <xf numFmtId="49" fontId="20" fillId="0" borderId="10" xfId="5" applyNumberFormat="1" applyFont="1" applyBorder="1" applyAlignment="1">
      <alignment horizontal="center"/>
    </xf>
    <xf numFmtId="0" fontId="20" fillId="0" borderId="21" xfId="5" applyFont="1" applyBorder="1" applyAlignment="1">
      <alignment horizontal="center"/>
    </xf>
    <xf numFmtId="0" fontId="20" fillId="0" borderId="29" xfId="5" applyFont="1" applyBorder="1" applyAlignment="1">
      <alignment horizontal="center"/>
    </xf>
    <xf numFmtId="0" fontId="20" fillId="0" borderId="22" xfId="5" applyFont="1" applyBorder="1" applyAlignment="1">
      <alignment horizontal="center"/>
    </xf>
    <xf numFmtId="49" fontId="20" fillId="0" borderId="7" xfId="5" applyNumberFormat="1" applyFont="1" applyBorder="1" applyAlignment="1">
      <alignment horizontal="center"/>
    </xf>
    <xf numFmtId="49" fontId="20" fillId="0" borderId="9" xfId="5" applyNumberFormat="1" applyFont="1" applyBorder="1"/>
    <xf numFmtId="49" fontId="20" fillId="0" borderId="26" xfId="5" applyNumberFormat="1" applyFont="1" applyBorder="1"/>
    <xf numFmtId="49" fontId="20" fillId="0" borderId="30" xfId="5" applyNumberFormat="1" applyFont="1" applyBorder="1"/>
    <xf numFmtId="49" fontId="20" fillId="0" borderId="25" xfId="5" applyNumberFormat="1" applyFont="1" applyBorder="1"/>
    <xf numFmtId="49" fontId="20" fillId="0" borderId="9" xfId="5" applyNumberFormat="1" applyFont="1" applyBorder="1" applyAlignment="1">
      <alignment horizontal="center"/>
    </xf>
    <xf numFmtId="0" fontId="20" fillId="0" borderId="10" xfId="5" applyFont="1" applyBorder="1" applyAlignment="1">
      <alignment horizontal="center" vertical="top"/>
    </xf>
    <xf numFmtId="0" fontId="20" fillId="0" borderId="10" xfId="5" applyFont="1" applyBorder="1" applyAlignment="1">
      <alignment vertical="top"/>
    </xf>
    <xf numFmtId="0" fontId="20" fillId="0" borderId="2" xfId="5" applyFont="1" applyFill="1" applyBorder="1" applyAlignment="1" applyProtection="1">
      <alignment horizontal="center" vertical="top" wrapText="1"/>
    </xf>
    <xf numFmtId="0" fontId="20" fillId="0" borderId="4" xfId="5" applyFont="1" applyFill="1" applyBorder="1" applyAlignment="1" applyProtection="1">
      <alignment horizontal="center" vertical="top" wrapText="1"/>
    </xf>
    <xf numFmtId="0" fontId="20" fillId="0" borderId="3" xfId="5" applyFont="1" applyFill="1" applyBorder="1" applyAlignment="1" applyProtection="1">
      <alignment horizontal="center" vertical="top" wrapText="1"/>
    </xf>
    <xf numFmtId="0" fontId="20" fillId="0" borderId="6" xfId="5" applyFont="1" applyBorder="1" applyAlignment="1">
      <alignment horizontal="left"/>
    </xf>
    <xf numFmtId="0" fontId="20" fillId="0" borderId="15" xfId="5" applyFont="1" applyFill="1" applyBorder="1" applyAlignment="1" applyProtection="1">
      <alignment horizontal="center" vertical="top" wrapText="1"/>
    </xf>
    <xf numFmtId="0" fontId="20" fillId="0" borderId="17" xfId="5" applyFont="1" applyFill="1" applyBorder="1" applyAlignment="1" applyProtection="1">
      <alignment horizontal="center" vertical="top" wrapText="1"/>
    </xf>
    <xf numFmtId="0" fontId="20" fillId="0" borderId="16" xfId="5" applyFont="1" applyFill="1" applyBorder="1" applyAlignment="1" applyProtection="1">
      <alignment horizontal="center" vertical="top" wrapText="1"/>
    </xf>
    <xf numFmtId="0" fontId="20" fillId="0" borderId="10" xfId="5" applyFont="1" applyBorder="1" applyAlignment="1">
      <alignment horizontal="left"/>
    </xf>
    <xf numFmtId="0" fontId="20" fillId="0" borderId="10" xfId="5" applyFont="1" applyFill="1" applyBorder="1" applyAlignment="1" applyProtection="1">
      <alignment horizontal="left" vertical="top"/>
    </xf>
    <xf numFmtId="0" fontId="20" fillId="0" borderId="2" xfId="5" applyFont="1" applyFill="1" applyBorder="1" applyAlignment="1" applyProtection="1">
      <alignment horizontal="center" vertical="center"/>
    </xf>
    <xf numFmtId="0" fontId="20" fillId="0" borderId="3" xfId="5" applyFont="1" applyFill="1" applyBorder="1" applyAlignment="1" applyProtection="1">
      <alignment horizontal="center" vertical="center"/>
    </xf>
    <xf numFmtId="0" fontId="20" fillId="0" borderId="37" xfId="5" applyFont="1" applyFill="1" applyBorder="1" applyAlignment="1" applyProtection="1">
      <alignment horizontal="center" vertical="center"/>
    </xf>
    <xf numFmtId="0" fontId="20" fillId="0" borderId="38" xfId="5" applyFont="1" applyFill="1" applyBorder="1" applyAlignment="1" applyProtection="1">
      <alignment horizontal="center" vertical="top" wrapText="1"/>
    </xf>
    <xf numFmtId="0" fontId="26" fillId="0" borderId="0" xfId="5" applyFont="1" applyAlignment="1">
      <alignment horizontal="left"/>
    </xf>
    <xf numFmtId="187" fontId="26" fillId="0" borderId="0" xfId="3" applyNumberFormat="1" applyFont="1" applyAlignment="1">
      <alignment horizontal="right"/>
    </xf>
    <xf numFmtId="0" fontId="40" fillId="0" borderId="0" xfId="5" applyFont="1"/>
    <xf numFmtId="0" fontId="25" fillId="0" borderId="0" xfId="5" applyFont="1" applyAlignment="1">
      <alignment horizontal="center"/>
    </xf>
    <xf numFmtId="0" fontId="9" fillId="0" borderId="0" xfId="16" applyFont="1"/>
    <xf numFmtId="0" fontId="37" fillId="0" borderId="0" xfId="16" applyFont="1"/>
    <xf numFmtId="0" fontId="3" fillId="0" borderId="0" xfId="16" applyFont="1"/>
    <xf numFmtId="0" fontId="9" fillId="2" borderId="10" xfId="16" applyFont="1" applyFill="1" applyBorder="1" applyAlignment="1">
      <alignment horizontal="center"/>
    </xf>
    <xf numFmtId="1" fontId="9" fillId="2" borderId="10" xfId="16" applyNumberFormat="1" applyFont="1" applyFill="1" applyBorder="1" applyAlignment="1">
      <alignment horizontal="center"/>
    </xf>
    <xf numFmtId="2" fontId="9" fillId="2" borderId="10" xfId="16" applyNumberFormat="1" applyFont="1" applyFill="1" applyBorder="1" applyAlignment="1">
      <alignment horizontal="center"/>
    </xf>
    <xf numFmtId="0" fontId="3" fillId="0" borderId="10" xfId="16" applyFont="1" applyFill="1" applyBorder="1" applyAlignment="1">
      <alignment horizontal="center"/>
    </xf>
    <xf numFmtId="0" fontId="3" fillId="0" borderId="10" xfId="16" applyFont="1" applyFill="1" applyBorder="1" applyAlignment="1">
      <alignment horizontal="left"/>
    </xf>
    <xf numFmtId="187" fontId="3" fillId="0" borderId="10" xfId="3" applyNumberFormat="1" applyFont="1" applyFill="1" applyBorder="1" applyAlignment="1">
      <alignment horizontal="right" vertical="center"/>
    </xf>
    <xf numFmtId="187" fontId="3" fillId="0" borderId="10" xfId="3" applyNumberFormat="1" applyFont="1" applyFill="1" applyBorder="1" applyAlignment="1">
      <alignment horizontal="center" vertical="center"/>
    </xf>
    <xf numFmtId="43" fontId="3" fillId="0" borderId="10" xfId="3" applyNumberFormat="1" applyFont="1" applyFill="1" applyBorder="1" applyAlignment="1">
      <alignment horizontal="center" vertical="center"/>
    </xf>
    <xf numFmtId="187" fontId="9" fillId="3" borderId="10" xfId="3" applyNumberFormat="1" applyFont="1" applyFill="1" applyBorder="1" applyAlignment="1">
      <alignment horizontal="center" vertical="center"/>
    </xf>
    <xf numFmtId="3" fontId="37" fillId="0" borderId="0" xfId="16" applyNumberFormat="1" applyFont="1"/>
    <xf numFmtId="0" fontId="3" fillId="0" borderId="0" xfId="5" applyFont="1" applyAlignment="1">
      <alignment vertical="center"/>
    </xf>
    <xf numFmtId="0" fontId="10" fillId="0" borderId="0" xfId="5"/>
    <xf numFmtId="0" fontId="41" fillId="0" borderId="0" xfId="5" applyFont="1" applyAlignment="1">
      <alignment horizontal="left" vertical="center"/>
    </xf>
    <xf numFmtId="0" fontId="38" fillId="4" borderId="10" xfId="5" applyFont="1" applyFill="1" applyBorder="1" applyAlignment="1">
      <alignment horizontal="center" vertical="center" wrapText="1"/>
    </xf>
    <xf numFmtId="0" fontId="26" fillId="0" borderId="10" xfId="5" applyFont="1" applyBorder="1" applyAlignment="1">
      <alignment vertical="top" wrapText="1"/>
    </xf>
    <xf numFmtId="0" fontId="26" fillId="0" borderId="10" xfId="5" applyFont="1" applyBorder="1" applyAlignment="1">
      <alignment horizontal="center" vertical="top" wrapText="1"/>
    </xf>
    <xf numFmtId="187" fontId="26" fillId="0" borderId="10" xfId="3" applyNumberFormat="1" applyFont="1" applyBorder="1" applyAlignment="1">
      <alignment horizontal="center" vertical="top" wrapText="1"/>
    </xf>
    <xf numFmtId="43" fontId="26" fillId="0" borderId="10" xfId="3" applyFont="1" applyBorder="1" applyAlignment="1">
      <alignment horizontal="center" vertical="top" wrapText="1"/>
    </xf>
    <xf numFmtId="0" fontId="38" fillId="3" borderId="10" xfId="5" applyFont="1" applyFill="1" applyBorder="1" applyAlignment="1">
      <alignment horizontal="center" vertical="center" wrapText="1"/>
    </xf>
    <xf numFmtId="187" fontId="38" fillId="3" borderId="10" xfId="3" applyNumberFormat="1" applyFont="1" applyFill="1" applyBorder="1" applyAlignment="1">
      <alignment horizontal="center" vertical="center" wrapText="1"/>
    </xf>
    <xf numFmtId="43" fontId="38" fillId="3" borderId="10" xfId="3" applyFont="1" applyFill="1" applyBorder="1" applyAlignment="1">
      <alignment horizontal="center" vertical="center" wrapText="1"/>
    </xf>
    <xf numFmtId="0" fontId="3" fillId="0" borderId="0" xfId="17" applyFont="1"/>
    <xf numFmtId="0" fontId="29" fillId="0" borderId="0" xfId="1" applyFont="1" applyAlignment="1" applyProtection="1">
      <alignment horizontal="left" vertical="center"/>
    </xf>
    <xf numFmtId="0" fontId="42" fillId="0" borderId="0" xfId="5" applyFont="1" applyAlignment="1">
      <alignment horizontal="left" vertical="center"/>
    </xf>
    <xf numFmtId="0" fontId="43" fillId="0" borderId="0" xfId="5" applyFont="1"/>
    <xf numFmtId="0" fontId="44" fillId="0" borderId="0" xfId="5" applyFont="1"/>
    <xf numFmtId="0" fontId="38" fillId="2" borderId="10" xfId="5" applyFont="1" applyFill="1" applyBorder="1" applyAlignment="1">
      <alignment horizontal="center" vertical="center" wrapText="1"/>
    </xf>
    <xf numFmtId="43" fontId="26" fillId="0" borderId="10" xfId="3" applyFont="1" applyBorder="1" applyAlignment="1">
      <alignment horizontal="center" vertical="center" wrapText="1"/>
    </xf>
    <xf numFmtId="0" fontId="38" fillId="7" borderId="10" xfId="5" applyFont="1" applyFill="1" applyBorder="1" applyAlignment="1">
      <alignment horizontal="center" vertical="center" wrapText="1"/>
    </xf>
    <xf numFmtId="0" fontId="43" fillId="0" borderId="0" xfId="5" applyFont="1" applyAlignment="1">
      <alignment horizontal="center"/>
    </xf>
    <xf numFmtId="0" fontId="3" fillId="0" borderId="10" xfId="5" applyFont="1" applyBorder="1" applyAlignment="1">
      <alignment vertical="top" wrapText="1"/>
    </xf>
    <xf numFmtId="0" fontId="3" fillId="0" borderId="10" xfId="5" applyFont="1" applyBorder="1" applyAlignment="1">
      <alignment horizontal="center" vertical="top" wrapText="1"/>
    </xf>
    <xf numFmtId="43" fontId="3" fillId="0" borderId="10" xfId="3" applyFont="1" applyBorder="1" applyAlignment="1">
      <alignment horizontal="right" vertical="top" wrapText="1"/>
    </xf>
    <xf numFmtId="0" fontId="9" fillId="0" borderId="10" xfId="5" applyFont="1" applyBorder="1" applyAlignment="1">
      <alignment horizontal="center" vertical="top" wrapText="1"/>
    </xf>
    <xf numFmtId="43" fontId="3" fillId="0" borderId="0" xfId="5" applyNumberFormat="1" applyFont="1"/>
    <xf numFmtId="0" fontId="42" fillId="0" borderId="0" xfId="5" applyFont="1"/>
    <xf numFmtId="187" fontId="3" fillId="0" borderId="10" xfId="3" applyNumberFormat="1" applyFont="1" applyBorder="1" applyAlignment="1">
      <alignment vertical="top" wrapText="1"/>
    </xf>
    <xf numFmtId="4" fontId="3" fillId="0" borderId="10" xfId="3" applyNumberFormat="1" applyFont="1" applyBorder="1" applyAlignment="1">
      <alignment horizontal="center" vertical="top" wrapText="1"/>
    </xf>
    <xf numFmtId="4" fontId="3" fillId="0" borderId="10" xfId="3" applyNumberFormat="1" applyFont="1" applyBorder="1" applyAlignment="1">
      <alignment horizontal="center" vertical="center" wrapText="1"/>
    </xf>
    <xf numFmtId="0" fontId="3" fillId="0" borderId="10" xfId="5" applyFont="1" applyBorder="1" applyAlignment="1">
      <alignment horizontal="left" vertical="top" wrapText="1"/>
    </xf>
    <xf numFmtId="0" fontId="9" fillId="3" borderId="10" xfId="5" applyFont="1" applyFill="1" applyBorder="1" applyAlignment="1">
      <alignment horizontal="center" vertical="top" wrapText="1"/>
    </xf>
    <xf numFmtId="187" fontId="9" fillId="3" borderId="10" xfId="3" applyNumberFormat="1" applyFont="1" applyFill="1" applyBorder="1" applyAlignment="1">
      <alignment vertical="top" wrapText="1"/>
    </xf>
    <xf numFmtId="4" fontId="9" fillId="3" borderId="10" xfId="3" applyNumberFormat="1" applyFont="1" applyFill="1" applyBorder="1" applyAlignment="1">
      <alignment horizontal="center" vertical="top" wrapText="1"/>
    </xf>
    <xf numFmtId="43" fontId="9" fillId="3" borderId="10" xfId="3" applyFont="1" applyFill="1" applyBorder="1" applyAlignment="1">
      <alignment horizontal="right" vertical="top" wrapText="1"/>
    </xf>
    <xf numFmtId="0" fontId="29" fillId="0" borderId="0" xfId="1" applyFont="1" applyBorder="1" applyAlignment="1" applyProtection="1">
      <alignment horizontal="left"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/>
    </xf>
    <xf numFmtId="4" fontId="3" fillId="0" borderId="1" xfId="5" applyNumberFormat="1" applyFont="1" applyBorder="1" applyAlignment="1">
      <alignment horizontal="left" vertical="center"/>
    </xf>
    <xf numFmtId="187" fontId="3" fillId="0" borderId="10" xfId="8" applyNumberFormat="1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187" fontId="9" fillId="7" borderId="1" xfId="8" applyNumberFormat="1" applyFont="1" applyFill="1" applyBorder="1" applyAlignment="1">
      <alignment horizontal="center" vertical="center"/>
    </xf>
    <xf numFmtId="4" fontId="3" fillId="0" borderId="7" xfId="5" applyNumberFormat="1" applyFont="1" applyBorder="1" applyAlignment="1">
      <alignment horizontal="left" vertical="center"/>
    </xf>
    <xf numFmtId="0" fontId="9" fillId="0" borderId="5" xfId="5" applyFont="1" applyBorder="1" applyAlignment="1">
      <alignment horizontal="left" vertical="center"/>
    </xf>
    <xf numFmtId="4" fontId="3" fillId="0" borderId="8" xfId="5" applyNumberFormat="1" applyFont="1" applyBorder="1" applyAlignment="1">
      <alignment horizontal="left" vertical="center"/>
    </xf>
    <xf numFmtId="0" fontId="9" fillId="0" borderId="6" xfId="5" applyFont="1" applyBorder="1" applyAlignment="1">
      <alignment horizontal="left" vertical="center"/>
    </xf>
    <xf numFmtId="4" fontId="3" fillId="0" borderId="9" xfId="5" applyNumberFormat="1" applyFont="1" applyBorder="1" applyAlignment="1">
      <alignment horizontal="left" vertical="center"/>
    </xf>
    <xf numFmtId="187" fontId="9" fillId="7" borderId="5" xfId="8" applyNumberFormat="1" applyFont="1" applyFill="1" applyBorder="1" applyAlignment="1">
      <alignment horizontal="center" vertical="center"/>
    </xf>
    <xf numFmtId="4" fontId="3" fillId="0" borderId="19" xfId="5" applyNumberFormat="1" applyFont="1" applyBorder="1" applyAlignment="1">
      <alignment horizontal="left" vertical="center"/>
    </xf>
    <xf numFmtId="187" fontId="3" fillId="0" borderId="19" xfId="8" applyNumberFormat="1" applyFont="1" applyBorder="1" applyAlignment="1">
      <alignment horizontal="center" vertical="center"/>
    </xf>
    <xf numFmtId="0" fontId="9" fillId="7" borderId="5" xfId="5" applyFont="1" applyFill="1" applyBorder="1" applyAlignment="1">
      <alignment vertical="center"/>
    </xf>
    <xf numFmtId="4" fontId="3" fillId="7" borderId="10" xfId="5" applyNumberFormat="1" applyFont="1" applyFill="1" applyBorder="1" applyAlignment="1">
      <alignment vertical="center"/>
    </xf>
    <xf numFmtId="187" fontId="9" fillId="7" borderId="10" xfId="8" applyNumberFormat="1" applyFont="1" applyFill="1" applyBorder="1" applyAlignment="1">
      <alignment vertical="center"/>
    </xf>
    <xf numFmtId="0" fontId="3" fillId="0" borderId="6" xfId="5" applyFont="1" applyBorder="1" applyAlignment="1">
      <alignment horizontal="center" vertical="center"/>
    </xf>
    <xf numFmtId="187" fontId="9" fillId="7" borderId="6" xfId="8" applyNumberFormat="1" applyFont="1" applyFill="1" applyBorder="1" applyAlignment="1">
      <alignment horizontal="center" vertical="center"/>
    </xf>
    <xf numFmtId="4" fontId="3" fillId="0" borderId="6" xfId="5" applyNumberFormat="1" applyFont="1" applyBorder="1" applyAlignment="1">
      <alignment horizontal="left" vertical="center"/>
    </xf>
    <xf numFmtId="187" fontId="3" fillId="0" borderId="6" xfId="8" applyNumberFormat="1" applyFont="1" applyBorder="1" applyAlignment="1">
      <alignment horizontal="center" vertical="center"/>
    </xf>
    <xf numFmtId="187" fontId="9" fillId="2" borderId="10" xfId="8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26" fillId="0" borderId="0" xfId="5" applyFont="1" applyAlignment="1">
      <alignment horizontal="center" vertical="top" wrapText="1"/>
    </xf>
    <xf numFmtId="187" fontId="26" fillId="0" borderId="0" xfId="3" applyNumberFormat="1" applyFont="1" applyAlignment="1">
      <alignment horizontal="center" vertical="top" wrapText="1"/>
    </xf>
    <xf numFmtId="0" fontId="38" fillId="0" borderId="10" xfId="5" applyFont="1" applyBorder="1"/>
    <xf numFmtId="43" fontId="38" fillId="0" borderId="10" xfId="8" applyNumberFormat="1" applyFont="1" applyBorder="1"/>
    <xf numFmtId="43" fontId="38" fillId="0" borderId="10" xfId="3" applyNumberFormat="1" applyFont="1" applyBorder="1"/>
    <xf numFmtId="43" fontId="38" fillId="0" borderId="10" xfId="3" applyNumberFormat="1" applyFont="1" applyBorder="1" applyAlignment="1">
      <alignment horizontal="center"/>
    </xf>
    <xf numFmtId="43" fontId="38" fillId="0" borderId="10" xfId="8" applyNumberFormat="1" applyFont="1" applyBorder="1" applyAlignment="1">
      <alignment horizontal="center"/>
    </xf>
    <xf numFmtId="43" fontId="38" fillId="8" borderId="10" xfId="8" applyNumberFormat="1" applyFont="1" applyFill="1" applyBorder="1" applyAlignment="1">
      <alignment horizontal="center"/>
    </xf>
    <xf numFmtId="0" fontId="26" fillId="0" borderId="10" xfId="5" applyFont="1" applyBorder="1"/>
    <xf numFmtId="43" fontId="26" fillId="0" borderId="10" xfId="8" applyNumberFormat="1" applyFont="1" applyBorder="1"/>
    <xf numFmtId="43" fontId="26" fillId="0" borderId="10" xfId="3" applyNumberFormat="1" applyFont="1" applyBorder="1"/>
    <xf numFmtId="43" fontId="26" fillId="0" borderId="10" xfId="3" applyNumberFormat="1" applyFont="1" applyBorder="1" applyAlignment="1">
      <alignment horizontal="center"/>
    </xf>
    <xf numFmtId="43" fontId="26" fillId="0" borderId="10" xfId="8" applyNumberFormat="1" applyFont="1" applyBorder="1" applyAlignment="1">
      <alignment horizontal="center"/>
    </xf>
    <xf numFmtId="43" fontId="26" fillId="8" borderId="10" xfId="8" applyNumberFormat="1" applyFont="1" applyFill="1" applyBorder="1" applyAlignment="1">
      <alignment horizontal="center"/>
    </xf>
    <xf numFmtId="43" fontId="38" fillId="8" borderId="10" xfId="8" applyNumberFormat="1" applyFont="1" applyFill="1" applyBorder="1"/>
    <xf numFmtId="43" fontId="26" fillId="8" borderId="10" xfId="8" applyNumberFormat="1" applyFont="1" applyFill="1" applyBorder="1"/>
    <xf numFmtId="0" fontId="38" fillId="0" borderId="10" xfId="5" applyFont="1" applyBorder="1" applyAlignment="1">
      <alignment wrapText="1"/>
    </xf>
    <xf numFmtId="43" fontId="38" fillId="0" borderId="10" xfId="8" applyNumberFormat="1" applyFont="1" applyBorder="1" applyAlignment="1">
      <alignment vertical="top"/>
    </xf>
    <xf numFmtId="43" fontId="38" fillId="0" borderId="10" xfId="3" applyNumberFormat="1" applyFont="1" applyBorder="1" applyAlignment="1">
      <alignment vertical="top"/>
    </xf>
    <xf numFmtId="43" fontId="38" fillId="8" borderId="10" xfId="8" applyNumberFormat="1" applyFont="1" applyFill="1" applyBorder="1" applyAlignment="1">
      <alignment vertical="top"/>
    </xf>
    <xf numFmtId="0" fontId="38" fillId="0" borderId="10" xfId="5" applyFont="1" applyBorder="1" applyAlignment="1">
      <alignment wrapText="1" shrinkToFit="1"/>
    </xf>
    <xf numFmtId="0" fontId="41" fillId="0" borderId="0" xfId="5" applyFont="1"/>
    <xf numFmtId="187" fontId="28" fillId="0" borderId="10" xfId="3" applyNumberFormat="1" applyFont="1" applyBorder="1" applyAlignment="1">
      <alignment horizontal="right"/>
    </xf>
    <xf numFmtId="0" fontId="5" fillId="0" borderId="0" xfId="1" applyFont="1" applyAlignment="1" applyProtection="1">
      <alignment vertical="center"/>
    </xf>
    <xf numFmtId="187" fontId="3" fillId="0" borderId="0" xfId="3" applyNumberFormat="1" applyFont="1" applyFill="1" applyAlignment="1">
      <alignment vertical="center"/>
    </xf>
    <xf numFmtId="187" fontId="9" fillId="2" borderId="5" xfId="3" applyNumberFormat="1" applyFont="1" applyFill="1" applyBorder="1" applyAlignment="1">
      <alignment horizontal="center" vertical="center"/>
    </xf>
    <xf numFmtId="187" fontId="3" fillId="0" borderId="0" xfId="3" applyNumberFormat="1" applyFont="1" applyFill="1" applyAlignment="1">
      <alignment horizontal="center" vertical="center"/>
    </xf>
    <xf numFmtId="0" fontId="45" fillId="0" borderId="0" xfId="0" applyFont="1"/>
    <xf numFmtId="187" fontId="3" fillId="0" borderId="8" xfId="8" applyNumberFormat="1" applyFont="1" applyBorder="1" applyAlignment="1">
      <alignment vertical="center"/>
    </xf>
    <xf numFmtId="0" fontId="3" fillId="0" borderId="8" xfId="10" applyFont="1" applyFill="1" applyBorder="1" applyAlignment="1">
      <alignment vertical="center"/>
    </xf>
    <xf numFmtId="0" fontId="8" fillId="0" borderId="0" xfId="10" applyFont="1" applyAlignment="1">
      <alignment vertical="center"/>
    </xf>
    <xf numFmtId="187" fontId="8" fillId="0" borderId="0" xfId="3" applyNumberFormat="1" applyFont="1"/>
    <xf numFmtId="0" fontId="8" fillId="0" borderId="0" xfId="5" applyFont="1"/>
    <xf numFmtId="0" fontId="3" fillId="0" borderId="0" xfId="5" applyFont="1" applyBorder="1" applyAlignment="1">
      <alignment horizontal="left"/>
    </xf>
    <xf numFmtId="0" fontId="3" fillId="0" borderId="0" xfId="5" applyFont="1" applyAlignment="1">
      <alignment horizontal="left"/>
    </xf>
    <xf numFmtId="187" fontId="20" fillId="0" borderId="7" xfId="0" applyNumberFormat="1" applyFont="1" applyBorder="1"/>
    <xf numFmtId="187" fontId="20" fillId="0" borderId="39" xfId="0" applyNumberFormat="1" applyFont="1" applyBorder="1"/>
    <xf numFmtId="187" fontId="3" fillId="0" borderId="7" xfId="18" applyNumberFormat="1" applyFont="1" applyBorder="1" applyAlignment="1">
      <alignment horizontal="center"/>
    </xf>
    <xf numFmtId="187" fontId="3" fillId="0" borderId="39" xfId="18" applyNumberFormat="1" applyFont="1" applyBorder="1" applyAlignment="1">
      <alignment horizontal="center"/>
    </xf>
    <xf numFmtId="0" fontId="20" fillId="0" borderId="7" xfId="0" applyFont="1" applyBorder="1"/>
    <xf numFmtId="0" fontId="20" fillId="0" borderId="39" xfId="0" applyFont="1" applyBorder="1"/>
    <xf numFmtId="187" fontId="20" fillId="0" borderId="7" xfId="18" applyNumberFormat="1" applyFont="1" applyBorder="1"/>
    <xf numFmtId="187" fontId="20" fillId="0" borderId="39" xfId="18" applyNumberFormat="1" applyFont="1" applyBorder="1"/>
    <xf numFmtId="0" fontId="9" fillId="0" borderId="10" xfId="10" applyFont="1" applyFill="1" applyBorder="1" applyAlignment="1">
      <alignment horizontal="center" vertical="center"/>
    </xf>
    <xf numFmtId="187" fontId="47" fillId="0" borderId="0" xfId="3" applyNumberFormat="1" applyFont="1"/>
    <xf numFmtId="0" fontId="20" fillId="0" borderId="39" xfId="5" applyFont="1" applyBorder="1"/>
    <xf numFmtId="0" fontId="20" fillId="0" borderId="39" xfId="5" applyFont="1" applyBorder="1" applyAlignment="1">
      <alignment horizontal="center"/>
    </xf>
    <xf numFmtId="4" fontId="20" fillId="0" borderId="39" xfId="5" applyNumberFormat="1" applyFont="1" applyBorder="1"/>
    <xf numFmtId="9" fontId="20" fillId="0" borderId="39" xfId="5" applyNumberFormat="1" applyFont="1" applyBorder="1" applyAlignment="1">
      <alignment horizontal="center"/>
    </xf>
    <xf numFmtId="43" fontId="20" fillId="0" borderId="39" xfId="8" applyFont="1" applyBorder="1"/>
    <xf numFmtId="0" fontId="34" fillId="0" borderId="39" xfId="5" applyFont="1" applyBorder="1"/>
    <xf numFmtId="0" fontId="21" fillId="0" borderId="39" xfId="5" applyFont="1" applyBorder="1"/>
    <xf numFmtId="0" fontId="3" fillId="0" borderId="40" xfId="5" applyFont="1" applyFill="1" applyBorder="1"/>
    <xf numFmtId="0" fontId="3" fillId="0" borderId="40" xfId="5" quotePrefix="1" applyFont="1" applyFill="1" applyBorder="1" applyAlignment="1">
      <alignment horizontal="left"/>
    </xf>
    <xf numFmtId="0" fontId="3" fillId="0" borderId="40" xfId="5" applyFont="1" applyFill="1" applyBorder="1" applyAlignment="1">
      <alignment horizontal="center"/>
    </xf>
    <xf numFmtId="187" fontId="3" fillId="0" borderId="40" xfId="8" applyNumberFormat="1" applyFont="1" applyFill="1" applyBorder="1" applyAlignment="1">
      <alignment horizontal="center"/>
    </xf>
    <xf numFmtId="9" fontId="3" fillId="0" borderId="40" xfId="5" applyNumberFormat="1" applyFont="1" applyFill="1" applyBorder="1" applyAlignment="1">
      <alignment horizontal="center"/>
    </xf>
    <xf numFmtId="0" fontId="20" fillId="0" borderId="40" xfId="5" applyFont="1" applyBorder="1"/>
    <xf numFmtId="0" fontId="20" fillId="0" borderId="40" xfId="5" applyFont="1" applyBorder="1" applyAlignment="1">
      <alignment horizontal="center"/>
    </xf>
    <xf numFmtId="43" fontId="20" fillId="0" borderId="40" xfId="8" applyFont="1" applyBorder="1"/>
    <xf numFmtId="0" fontId="9" fillId="0" borderId="39" xfId="5" applyFont="1" applyFill="1" applyBorder="1"/>
    <xf numFmtId="0" fontId="3" fillId="0" borderId="39" xfId="5" applyFont="1" applyFill="1" applyBorder="1" applyAlignment="1">
      <alignment horizontal="left"/>
    </xf>
    <xf numFmtId="0" fontId="3" fillId="0" borderId="39" xfId="5" applyFont="1" applyFill="1" applyBorder="1" applyAlignment="1">
      <alignment horizontal="center"/>
    </xf>
    <xf numFmtId="187" fontId="3" fillId="0" borderId="39" xfId="3" applyNumberFormat="1" applyFont="1" applyFill="1" applyBorder="1" applyAlignment="1">
      <alignment horizontal="center"/>
    </xf>
    <xf numFmtId="3" fontId="3" fillId="0" borderId="39" xfId="5" quotePrefix="1" applyNumberFormat="1" applyFont="1" applyFill="1" applyBorder="1" applyAlignment="1">
      <alignment horizontal="center"/>
    </xf>
    <xf numFmtId="0" fontId="3" fillId="0" borderId="39" xfId="5" applyFont="1" applyFill="1" applyBorder="1"/>
    <xf numFmtId="4" fontId="3" fillId="0" borderId="39" xfId="3" applyNumberFormat="1" applyFont="1" applyFill="1" applyBorder="1" applyAlignment="1">
      <alignment horizontal="right"/>
    </xf>
    <xf numFmtId="187" fontId="3" fillId="0" borderId="39" xfId="3" applyNumberFormat="1" applyFont="1" applyFill="1" applyBorder="1"/>
    <xf numFmtId="9" fontId="3" fillId="0" borderId="39" xfId="5" applyNumberFormat="1" applyFont="1" applyFill="1" applyBorder="1" applyAlignment="1">
      <alignment horizontal="center"/>
    </xf>
    <xf numFmtId="0" fontId="3" fillId="0" borderId="40" xfId="5" applyFont="1" applyFill="1" applyBorder="1" applyAlignment="1">
      <alignment horizontal="left"/>
    </xf>
    <xf numFmtId="4" fontId="3" fillId="0" borderId="40" xfId="3" applyNumberFormat="1" applyFont="1" applyFill="1" applyBorder="1" applyAlignment="1">
      <alignment horizontal="right"/>
    </xf>
    <xf numFmtId="0" fontId="3" fillId="0" borderId="41" xfId="5" applyFont="1" applyFill="1" applyBorder="1"/>
    <xf numFmtId="0" fontId="3" fillId="0" borderId="41" xfId="5" applyFont="1" applyFill="1" applyBorder="1" applyAlignment="1">
      <alignment horizontal="left"/>
    </xf>
    <xf numFmtId="0" fontId="3" fillId="0" borderId="41" xfId="5" applyFont="1" applyFill="1" applyBorder="1" applyAlignment="1">
      <alignment horizontal="center"/>
    </xf>
    <xf numFmtId="4" fontId="3" fillId="0" borderId="41" xfId="3" applyNumberFormat="1" applyFont="1" applyFill="1" applyBorder="1" applyAlignment="1">
      <alignment horizontal="right"/>
    </xf>
    <xf numFmtId="187" fontId="3" fillId="0" borderId="40" xfId="3" applyNumberFormat="1" applyFont="1" applyFill="1" applyBorder="1" applyAlignment="1">
      <alignment horizontal="center"/>
    </xf>
    <xf numFmtId="187" fontId="3" fillId="0" borderId="41" xfId="3" applyNumberFormat="1" applyFont="1" applyFill="1" applyBorder="1"/>
    <xf numFmtId="9" fontId="3" fillId="0" borderId="41" xfId="5" applyNumberFormat="1" applyFont="1" applyFill="1" applyBorder="1" applyAlignment="1">
      <alignment horizontal="center"/>
    </xf>
    <xf numFmtId="0" fontId="3" fillId="0" borderId="7" xfId="5" applyFont="1" applyFill="1" applyBorder="1"/>
    <xf numFmtId="4" fontId="3" fillId="0" borderId="7" xfId="3" applyNumberFormat="1" applyFont="1" applyFill="1" applyBorder="1" applyAlignment="1">
      <alignment horizontal="right"/>
    </xf>
    <xf numFmtId="0" fontId="20" fillId="0" borderId="0" xfId="5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3" fillId="0" borderId="0" xfId="10" applyNumberFormat="1" applyFont="1" applyAlignment="1">
      <alignment horizontal="center" vertical="center"/>
    </xf>
    <xf numFmtId="0" fontId="9" fillId="4" borderId="10" xfId="4" applyFont="1" applyFill="1" applyBorder="1" applyAlignment="1">
      <alignment horizontal="center" vertical="center"/>
    </xf>
    <xf numFmtId="2" fontId="9" fillId="4" borderId="10" xfId="4" applyNumberFormat="1" applyFont="1" applyFill="1" applyBorder="1" applyAlignment="1">
      <alignment horizontal="center" vertical="center"/>
    </xf>
    <xf numFmtId="1" fontId="9" fillId="4" borderId="10" xfId="4" applyNumberFormat="1" applyFont="1" applyFill="1" applyBorder="1" applyAlignment="1">
      <alignment horizontal="center" vertical="center"/>
    </xf>
    <xf numFmtId="0" fontId="35" fillId="0" borderId="0" xfId="1" applyFont="1" applyBorder="1" applyAlignment="1" applyProtection="1">
      <alignment horizontal="left" vertical="center"/>
    </xf>
    <xf numFmtId="187" fontId="9" fillId="2" borderId="10" xfId="3" applyNumberFormat="1" applyFont="1" applyFill="1" applyBorder="1" applyAlignment="1">
      <alignment horizontal="center" vertical="center"/>
    </xf>
    <xf numFmtId="0" fontId="9" fillId="2" borderId="10" xfId="16" applyFont="1" applyFill="1" applyBorder="1" applyAlignment="1">
      <alignment horizontal="center"/>
    </xf>
    <xf numFmtId="0" fontId="26" fillId="0" borderId="0" xfId="4" applyFont="1"/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7" fillId="0" borderId="10" xfId="0" quotePrefix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quotePrefix="1" applyFont="1" applyBorder="1" applyAlignment="1">
      <alignment horizontal="center" vertical="center"/>
    </xf>
    <xf numFmtId="188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 wrapText="1" shrinkToFit="1"/>
    </xf>
    <xf numFmtId="0" fontId="27" fillId="0" borderId="10" xfId="0" applyFont="1" applyBorder="1" applyAlignment="1">
      <alignment vertical="center" wrapText="1" shrinkToFi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shrinkToFit="1"/>
    </xf>
    <xf numFmtId="0" fontId="27" fillId="0" borderId="10" xfId="0" quotePrefix="1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36" fillId="0" borderId="0" xfId="0" applyFont="1"/>
    <xf numFmtId="0" fontId="27" fillId="0" borderId="0" xfId="4" applyFont="1" applyAlignment="1">
      <alignment vertical="center"/>
    </xf>
    <xf numFmtId="187" fontId="27" fillId="0" borderId="10" xfId="19" applyNumberFormat="1" applyFont="1" applyBorder="1" applyAlignment="1">
      <alignment horizontal="left" vertical="center" wrapText="1"/>
    </xf>
    <xf numFmtId="43" fontId="27" fillId="0" borderId="10" xfId="19" applyFont="1" applyBorder="1" applyAlignment="1">
      <alignment horizontal="center" vertical="center" wrapText="1"/>
    </xf>
    <xf numFmtId="0" fontId="3" fillId="0" borderId="39" xfId="10" applyFont="1" applyBorder="1" applyAlignment="1">
      <alignment vertical="center"/>
    </xf>
    <xf numFmtId="0" fontId="3" fillId="0" borderId="39" xfId="10" applyFont="1" applyBorder="1" applyAlignment="1">
      <alignment horizontal="center" vertical="center"/>
    </xf>
    <xf numFmtId="0" fontId="3" fillId="0" borderId="42" xfId="10" applyFont="1" applyBorder="1" applyAlignment="1">
      <alignment vertical="center"/>
    </xf>
    <xf numFmtId="0" fontId="3" fillId="0" borderId="43" xfId="10" applyFont="1" applyBorder="1" applyAlignment="1">
      <alignment vertical="center"/>
    </xf>
    <xf numFmtId="0" fontId="3" fillId="0" borderId="42" xfId="10" applyFont="1" applyBorder="1" applyAlignment="1">
      <alignment horizontal="right" vertical="center"/>
    </xf>
    <xf numFmtId="0" fontId="3" fillId="6" borderId="39" xfId="10" applyFont="1" applyFill="1" applyBorder="1" applyAlignment="1">
      <alignment vertical="top"/>
    </xf>
    <xf numFmtId="0" fontId="3" fillId="6" borderId="39" xfId="10" applyFont="1" applyFill="1" applyBorder="1" applyAlignment="1">
      <alignment horizontal="center" vertical="top"/>
    </xf>
    <xf numFmtId="0" fontId="3" fillId="6" borderId="39" xfId="4" applyFont="1" applyFill="1" applyBorder="1" applyAlignment="1">
      <alignment vertical="top"/>
    </xf>
    <xf numFmtId="0" fontId="3" fillId="6" borderId="39" xfId="4" applyFont="1" applyFill="1" applyBorder="1" applyAlignment="1">
      <alignment horizontal="center" vertical="top"/>
    </xf>
    <xf numFmtId="0" fontId="3" fillId="0" borderId="40" xfId="10" applyFont="1" applyBorder="1" applyAlignment="1">
      <alignment vertical="center"/>
    </xf>
    <xf numFmtId="0" fontId="3" fillId="0" borderId="41" xfId="10" applyFont="1" applyBorder="1" applyAlignment="1">
      <alignment horizontal="center" vertical="center"/>
    </xf>
    <xf numFmtId="0" fontId="3" fillId="6" borderId="41" xfId="4" applyFont="1" applyFill="1" applyBorder="1" applyAlignment="1">
      <alignment vertical="top"/>
    </xf>
    <xf numFmtId="0" fontId="3" fillId="0" borderId="41" xfId="10" applyFont="1" applyBorder="1" applyAlignment="1">
      <alignment vertical="center"/>
    </xf>
    <xf numFmtId="0" fontId="3" fillId="0" borderId="44" xfId="10" applyFont="1" applyBorder="1" applyAlignment="1">
      <alignment vertical="center"/>
    </xf>
    <xf numFmtId="0" fontId="3" fillId="6" borderId="41" xfId="4" applyFont="1" applyFill="1" applyBorder="1" applyAlignment="1">
      <alignment horizontal="center" vertical="top"/>
    </xf>
    <xf numFmtId="0" fontId="3" fillId="3" borderId="6" xfId="10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top"/>
    </xf>
    <xf numFmtId="0" fontId="3" fillId="3" borderId="6" xfId="10" applyFont="1" applyFill="1" applyBorder="1" applyAlignment="1">
      <alignment vertical="center"/>
    </xf>
    <xf numFmtId="0" fontId="3" fillId="3" borderId="15" xfId="4" applyFont="1" applyFill="1" applyBorder="1" applyAlignment="1">
      <alignment vertical="top"/>
    </xf>
    <xf numFmtId="0" fontId="3" fillId="3" borderId="17" xfId="10" applyFont="1" applyFill="1" applyBorder="1" applyAlignment="1">
      <alignment vertical="center"/>
    </xf>
    <xf numFmtId="0" fontId="3" fillId="3" borderId="6" xfId="4" applyFont="1" applyFill="1" applyBorder="1" applyAlignment="1">
      <alignment horizontal="center" vertical="top"/>
    </xf>
    <xf numFmtId="0" fontId="3" fillId="0" borderId="42" xfId="10" applyFont="1" applyBorder="1" applyAlignment="1">
      <alignment horizontal="left" vertical="center"/>
    </xf>
    <xf numFmtId="0" fontId="3" fillId="6" borderId="41" xfId="10" applyFont="1" applyFill="1" applyBorder="1" applyAlignment="1">
      <alignment vertical="top"/>
    </xf>
    <xf numFmtId="0" fontId="3" fillId="6" borderId="41" xfId="10" applyFont="1" applyFill="1" applyBorder="1" applyAlignment="1">
      <alignment horizontal="center" vertical="top"/>
    </xf>
    <xf numFmtId="0" fontId="3" fillId="3" borderId="15" xfId="10" applyFont="1" applyFill="1" applyBorder="1" applyAlignment="1">
      <alignment vertical="center"/>
    </xf>
    <xf numFmtId="0" fontId="3" fillId="6" borderId="42" xfId="4" applyFont="1" applyFill="1" applyBorder="1" applyAlignment="1">
      <alignment vertical="top"/>
    </xf>
    <xf numFmtId="0" fontId="3" fillId="0" borderId="40" xfId="10" applyFont="1" applyBorder="1" applyAlignment="1">
      <alignment horizontal="center" vertical="center"/>
    </xf>
    <xf numFmtId="0" fontId="3" fillId="6" borderId="40" xfId="10" applyFont="1" applyFill="1" applyBorder="1" applyAlignment="1">
      <alignment vertical="top"/>
    </xf>
    <xf numFmtId="0" fontId="3" fillId="0" borderId="45" xfId="10" applyFont="1" applyBorder="1" applyAlignment="1">
      <alignment vertical="center"/>
    </xf>
    <xf numFmtId="0" fontId="3" fillId="6" borderId="40" xfId="10" applyFont="1" applyFill="1" applyBorder="1" applyAlignment="1">
      <alignment horizontal="center" vertical="top"/>
    </xf>
    <xf numFmtId="0" fontId="9" fillId="0" borderId="41" xfId="10" applyFont="1" applyFill="1" applyBorder="1" applyAlignment="1">
      <alignment vertical="center"/>
    </xf>
    <xf numFmtId="0" fontId="3" fillId="3" borderId="10" xfId="10" applyFont="1" applyFill="1" applyBorder="1" applyAlignment="1">
      <alignment horizontal="center" vertical="center"/>
    </xf>
    <xf numFmtId="0" fontId="3" fillId="3" borderId="10" xfId="10" applyFont="1" applyFill="1" applyBorder="1" applyAlignment="1">
      <alignment vertical="center"/>
    </xf>
    <xf numFmtId="0" fontId="3" fillId="3" borderId="2" xfId="10" applyFont="1" applyFill="1" applyBorder="1" applyAlignment="1">
      <alignment horizontal="left" vertical="center"/>
    </xf>
    <xf numFmtId="0" fontId="3" fillId="3" borderId="4" xfId="10" applyFont="1" applyFill="1" applyBorder="1" applyAlignment="1">
      <alignment vertical="center"/>
    </xf>
    <xf numFmtId="0" fontId="3" fillId="0" borderId="46" xfId="10" applyFont="1" applyBorder="1" applyAlignment="1">
      <alignment horizontal="left" vertical="center"/>
    </xf>
    <xf numFmtId="0" fontId="3" fillId="3" borderId="5" xfId="10" applyFont="1" applyFill="1" applyBorder="1" applyAlignment="1">
      <alignment horizontal="center" vertical="center"/>
    </xf>
    <xf numFmtId="0" fontId="3" fillId="3" borderId="5" xfId="4" applyFont="1" applyFill="1" applyBorder="1" applyAlignment="1">
      <alignment vertical="top"/>
    </xf>
    <xf numFmtId="0" fontId="3" fillId="3" borderId="5" xfId="10" applyFont="1" applyFill="1" applyBorder="1" applyAlignment="1">
      <alignment vertical="center"/>
    </xf>
    <xf numFmtId="0" fontId="3" fillId="3" borderId="18" xfId="4" applyFont="1" applyFill="1" applyBorder="1" applyAlignment="1">
      <alignment vertical="top"/>
    </xf>
    <xf numFmtId="0" fontId="3" fillId="3" borderId="11" xfId="10" applyFont="1" applyFill="1" applyBorder="1" applyAlignment="1">
      <alignment vertical="center"/>
    </xf>
    <xf numFmtId="0" fontId="3" fillId="3" borderId="5" xfId="4" applyFont="1" applyFill="1" applyBorder="1" applyAlignment="1">
      <alignment horizontal="center" vertical="top"/>
    </xf>
    <xf numFmtId="0" fontId="3" fillId="6" borderId="42" xfId="10" applyFont="1" applyFill="1" applyBorder="1" applyAlignment="1">
      <alignment vertical="top"/>
    </xf>
    <xf numFmtId="0" fontId="3" fillId="6" borderId="40" xfId="4" applyFont="1" applyFill="1" applyBorder="1" applyAlignment="1">
      <alignment vertical="top"/>
    </xf>
    <xf numFmtId="0" fontId="3" fillId="6" borderId="40" xfId="4" applyFont="1" applyFill="1" applyBorder="1" applyAlignment="1">
      <alignment horizontal="center" vertical="top"/>
    </xf>
    <xf numFmtId="0" fontId="3" fillId="3" borderId="10" xfId="4" applyFont="1" applyFill="1" applyBorder="1" applyAlignment="1">
      <alignment vertical="top"/>
    </xf>
    <xf numFmtId="0" fontId="3" fillId="3" borderId="10" xfId="4" applyFont="1" applyFill="1" applyBorder="1" applyAlignment="1">
      <alignment horizontal="center" vertical="top"/>
    </xf>
    <xf numFmtId="0" fontId="3" fillId="0" borderId="46" xfId="10" applyFont="1" applyBorder="1" applyAlignment="1">
      <alignment horizontal="right" vertical="center"/>
    </xf>
    <xf numFmtId="0" fontId="9" fillId="0" borderId="39" xfId="10" applyFont="1" applyFill="1" applyBorder="1" applyAlignment="1">
      <alignment vertical="center"/>
    </xf>
    <xf numFmtId="0" fontId="3" fillId="3" borderId="20" xfId="10" applyFont="1" applyFill="1" applyBorder="1" applyAlignment="1">
      <alignment horizontal="center" vertical="center"/>
    </xf>
    <xf numFmtId="0" fontId="3" fillId="3" borderId="20" xfId="10" applyFont="1" applyFill="1" applyBorder="1" applyAlignment="1">
      <alignment vertical="center"/>
    </xf>
    <xf numFmtId="0" fontId="3" fillId="3" borderId="34" xfId="10" applyFont="1" applyFill="1" applyBorder="1" applyAlignment="1">
      <alignment horizontal="left" vertical="center"/>
    </xf>
    <xf numFmtId="0" fontId="3" fillId="3" borderId="34" xfId="10" applyFont="1" applyFill="1" applyBorder="1" applyAlignment="1">
      <alignment vertical="center"/>
    </xf>
    <xf numFmtId="0" fontId="3" fillId="3" borderId="28" xfId="10" applyFont="1" applyFill="1" applyBorder="1" applyAlignment="1">
      <alignment vertical="center"/>
    </xf>
    <xf numFmtId="0" fontId="3" fillId="0" borderId="47" xfId="10" applyFont="1" applyBorder="1" applyAlignment="1">
      <alignment horizontal="left" vertical="center"/>
    </xf>
    <xf numFmtId="0" fontId="3" fillId="0" borderId="47" xfId="10" applyFont="1" applyBorder="1" applyAlignment="1">
      <alignment vertical="center"/>
    </xf>
    <xf numFmtId="0" fontId="3" fillId="6" borderId="39" xfId="10" applyFont="1" applyFill="1" applyBorder="1" applyAlignment="1">
      <alignment horizontal="left" vertical="top"/>
    </xf>
    <xf numFmtId="0" fontId="3" fillId="3" borderId="41" xfId="10" applyFont="1" applyFill="1" applyBorder="1" applyAlignment="1">
      <alignment horizontal="center" vertical="center"/>
    </xf>
    <xf numFmtId="0" fontId="3" fillId="3" borderId="41" xfId="10" applyFont="1" applyFill="1" applyBorder="1" applyAlignment="1">
      <alignment horizontal="left" vertical="center"/>
    </xf>
    <xf numFmtId="0" fontId="3" fillId="3" borderId="41" xfId="10" applyFont="1" applyFill="1" applyBorder="1" applyAlignment="1">
      <alignment vertical="center"/>
    </xf>
    <xf numFmtId="0" fontId="3" fillId="3" borderId="41" xfId="10" applyFont="1" applyFill="1" applyBorder="1" applyAlignment="1">
      <alignment vertical="top"/>
    </xf>
    <xf numFmtId="0" fontId="3" fillId="3" borderId="41" xfId="10" applyFont="1" applyFill="1" applyBorder="1" applyAlignment="1">
      <alignment horizontal="center" vertical="top"/>
    </xf>
    <xf numFmtId="0" fontId="3" fillId="0" borderId="46" xfId="10" applyFont="1" applyBorder="1" applyAlignment="1">
      <alignment vertical="center"/>
    </xf>
    <xf numFmtId="0" fontId="3" fillId="6" borderId="42" xfId="10" applyFont="1" applyFill="1" applyBorder="1" applyAlignment="1">
      <alignment horizontal="left" vertical="top"/>
    </xf>
    <xf numFmtId="0" fontId="3" fillId="6" borderId="48" xfId="4" applyFont="1" applyFill="1" applyBorder="1" applyAlignment="1">
      <alignment horizontal="left" vertical="top"/>
    </xf>
    <xf numFmtId="0" fontId="9" fillId="3" borderId="41" xfId="10" applyFont="1" applyFill="1" applyBorder="1" applyAlignment="1">
      <alignment vertical="center"/>
    </xf>
    <xf numFmtId="0" fontId="3" fillId="3" borderId="46" xfId="10" applyFont="1" applyFill="1" applyBorder="1" applyAlignment="1">
      <alignment vertical="center"/>
    </xf>
    <xf numFmtId="0" fontId="3" fillId="3" borderId="44" xfId="10" applyFont="1" applyFill="1" applyBorder="1" applyAlignment="1">
      <alignment vertical="center"/>
    </xf>
    <xf numFmtId="0" fontId="3" fillId="0" borderId="40" xfId="10" applyFont="1" applyBorder="1" applyAlignment="1">
      <alignment horizontal="left" vertical="center"/>
    </xf>
    <xf numFmtId="0" fontId="3" fillId="6" borderId="48" xfId="4" applyFont="1" applyFill="1" applyBorder="1" applyAlignment="1">
      <alignment vertical="top"/>
    </xf>
    <xf numFmtId="0" fontId="3" fillId="0" borderId="45" xfId="10" applyFont="1" applyBorder="1" applyAlignment="1">
      <alignment horizontal="center" vertical="center"/>
    </xf>
    <xf numFmtId="0" fontId="20" fillId="0" borderId="8" xfId="5" quotePrefix="1" applyFont="1" applyBorder="1" applyAlignment="1">
      <alignment horizontal="center"/>
    </xf>
    <xf numFmtId="0" fontId="34" fillId="0" borderId="10" xfId="5" applyFont="1" applyBorder="1"/>
    <xf numFmtId="43" fontId="9" fillId="3" borderId="10" xfId="18" applyFont="1" applyFill="1" applyBorder="1" applyAlignment="1">
      <alignment horizontal="center" vertical="center"/>
    </xf>
    <xf numFmtId="187" fontId="3" fillId="2" borderId="10" xfId="3" applyNumberFormat="1" applyFont="1" applyFill="1" applyBorder="1" applyAlignment="1">
      <alignment horizontal="right" vertical="center"/>
    </xf>
    <xf numFmtId="187" fontId="3" fillId="2" borderId="10" xfId="3" applyNumberFormat="1" applyFont="1" applyFill="1" applyBorder="1"/>
    <xf numFmtId="43" fontId="38" fillId="0" borderId="0" xfId="5" applyNumberFormat="1" applyFont="1"/>
    <xf numFmtId="43" fontId="38" fillId="8" borderId="10" xfId="8" applyNumberFormat="1" applyFont="1" applyFill="1" applyBorder="1" applyAlignment="1">
      <alignment horizontal="center" vertical="top"/>
    </xf>
    <xf numFmtId="0" fontId="45" fillId="0" borderId="0" xfId="5" applyFont="1"/>
    <xf numFmtId="187" fontId="8" fillId="0" borderId="7" xfId="3" applyNumberFormat="1" applyFont="1" applyFill="1" applyBorder="1" applyAlignment="1">
      <alignment horizontal="right"/>
    </xf>
    <xf numFmtId="187" fontId="8" fillId="0" borderId="8" xfId="3" applyNumberFormat="1" applyFont="1" applyFill="1" applyBorder="1" applyAlignment="1">
      <alignment horizontal="right"/>
    </xf>
    <xf numFmtId="187" fontId="8" fillId="0" borderId="9" xfId="3" applyNumberFormat="1" applyFont="1" applyFill="1" applyBorder="1" applyAlignment="1">
      <alignment horizontal="right"/>
    </xf>
    <xf numFmtId="187" fontId="45" fillId="3" borderId="6" xfId="3" applyNumberFormat="1" applyFont="1" applyFill="1" applyBorder="1" applyAlignment="1">
      <alignment horizontal="right"/>
    </xf>
    <xf numFmtId="0" fontId="38" fillId="2" borderId="10" xfId="5" applyFont="1" applyFill="1" applyBorder="1" applyAlignment="1">
      <alignment horizontal="center" vertical="center" wrapText="1"/>
    </xf>
    <xf numFmtId="187" fontId="26" fillId="0" borderId="10" xfId="3" applyNumberFormat="1" applyFont="1" applyBorder="1" applyAlignment="1">
      <alignment vertical="top" wrapText="1"/>
    </xf>
    <xf numFmtId="43" fontId="38" fillId="7" borderId="10" xfId="20" applyFont="1" applyFill="1" applyBorder="1" applyAlignment="1">
      <alignment horizontal="center" vertical="center" wrapText="1"/>
    </xf>
    <xf numFmtId="4" fontId="3" fillId="0" borderId="10" xfId="3" applyNumberFormat="1" applyFont="1" applyBorder="1" applyAlignment="1">
      <alignment horizontal="right" vertical="top" wrapText="1"/>
    </xf>
    <xf numFmtId="4" fontId="9" fillId="3" borderId="10" xfId="3" applyNumberFormat="1" applyFont="1" applyFill="1" applyBorder="1" applyAlignment="1">
      <alignment horizontal="right" vertical="top" wrapText="1"/>
    </xf>
    <xf numFmtId="187" fontId="3" fillId="0" borderId="10" xfId="18" applyNumberFormat="1" applyFont="1" applyBorder="1" applyAlignment="1">
      <alignment horizontal="center" vertical="top" wrapText="1"/>
    </xf>
    <xf numFmtId="187" fontId="3" fillId="0" borderId="10" xfId="18" applyNumberFormat="1" applyFont="1" applyBorder="1" applyAlignment="1">
      <alignment horizontal="right" vertical="top" wrapText="1"/>
    </xf>
    <xf numFmtId="187" fontId="3" fillId="0" borderId="10" xfId="18" applyNumberFormat="1" applyFont="1" applyBorder="1" applyAlignment="1">
      <alignment horizontal="right" vertical="center" wrapText="1"/>
    </xf>
    <xf numFmtId="187" fontId="9" fillId="0" borderId="10" xfId="18" applyNumberFormat="1" applyFont="1" applyBorder="1" applyAlignment="1">
      <alignment horizontal="center" vertical="top" wrapText="1"/>
    </xf>
    <xf numFmtId="187" fontId="9" fillId="0" borderId="10" xfId="18" applyNumberFormat="1" applyFont="1" applyBorder="1" applyAlignment="1">
      <alignment horizontal="right" vertical="top" wrapText="1"/>
    </xf>
    <xf numFmtId="0" fontId="3" fillId="0" borderId="0" xfId="1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28" fillId="2" borderId="10" xfId="5" applyFont="1" applyFill="1" applyBorder="1" applyAlignment="1">
      <alignment horizontal="center" vertical="center" wrapText="1"/>
    </xf>
    <xf numFmtId="0" fontId="28" fillId="2" borderId="10" xfId="5" applyFont="1" applyFill="1" applyBorder="1" applyAlignment="1">
      <alignment horizontal="center" vertical="center"/>
    </xf>
    <xf numFmtId="0" fontId="28" fillId="2" borderId="10" xfId="1" applyFont="1" applyFill="1" applyBorder="1" applyAlignment="1" applyProtection="1">
      <alignment horizontal="center" vertical="center" wrapText="1"/>
    </xf>
    <xf numFmtId="0" fontId="28" fillId="2" borderId="10" xfId="1" applyFont="1" applyFill="1" applyBorder="1" applyAlignment="1" applyProtection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2" xfId="5" applyFont="1" applyFill="1" applyBorder="1" applyAlignment="1">
      <alignment horizontal="center" vertical="center"/>
    </xf>
    <xf numFmtId="0" fontId="28" fillId="2" borderId="12" xfId="5" applyFont="1" applyFill="1" applyBorder="1" applyAlignment="1">
      <alignment horizontal="center" vertical="center"/>
    </xf>
    <xf numFmtId="0" fontId="28" fillId="2" borderId="13" xfId="5" applyFont="1" applyFill="1" applyBorder="1" applyAlignment="1">
      <alignment horizontal="center" vertical="center"/>
    </xf>
    <xf numFmtId="0" fontId="28" fillId="2" borderId="14" xfId="5" applyFont="1" applyFill="1" applyBorder="1" applyAlignment="1">
      <alignment horizontal="center" vertical="center"/>
    </xf>
    <xf numFmtId="0" fontId="28" fillId="2" borderId="18" xfId="5" applyFont="1" applyFill="1" applyBorder="1" applyAlignment="1">
      <alignment horizontal="center" vertical="center"/>
    </xf>
    <xf numFmtId="0" fontId="28" fillId="2" borderId="0" xfId="5" applyFont="1" applyFill="1" applyBorder="1" applyAlignment="1">
      <alignment horizontal="center" vertical="center"/>
    </xf>
    <xf numFmtId="0" fontId="28" fillId="2" borderId="1" xfId="5" applyFont="1" applyFill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/>
    </xf>
    <xf numFmtId="0" fontId="28" fillId="2" borderId="15" xfId="5" applyFont="1" applyFill="1" applyBorder="1" applyAlignment="1">
      <alignment horizontal="center" vertical="center"/>
    </xf>
    <xf numFmtId="0" fontId="28" fillId="2" borderId="16" xfId="5" applyFont="1" applyFill="1" applyBorder="1" applyAlignment="1">
      <alignment horizontal="center" vertical="center"/>
    </xf>
    <xf numFmtId="0" fontId="28" fillId="2" borderId="17" xfId="5" applyFont="1" applyFill="1" applyBorder="1" applyAlignment="1">
      <alignment horizontal="center" vertical="center"/>
    </xf>
    <xf numFmtId="0" fontId="9" fillId="2" borderId="2" xfId="10" applyFont="1" applyFill="1" applyBorder="1" applyAlignment="1">
      <alignment horizontal="center"/>
    </xf>
    <xf numFmtId="0" fontId="9" fillId="2" borderId="3" xfId="10" applyFont="1" applyFill="1" applyBorder="1" applyAlignment="1">
      <alignment horizontal="center"/>
    </xf>
    <xf numFmtId="0" fontId="9" fillId="2" borderId="4" xfId="10" applyFont="1" applyFill="1" applyBorder="1" applyAlignment="1">
      <alignment horizontal="center"/>
    </xf>
    <xf numFmtId="0" fontId="9" fillId="2" borderId="15" xfId="10" applyFont="1" applyFill="1" applyBorder="1" applyAlignment="1">
      <alignment horizontal="center"/>
    </xf>
    <xf numFmtId="0" fontId="9" fillId="2" borderId="16" xfId="10" applyFont="1" applyFill="1" applyBorder="1" applyAlignment="1">
      <alignment horizontal="center"/>
    </xf>
    <xf numFmtId="0" fontId="9" fillId="2" borderId="17" xfId="10" applyFont="1" applyFill="1" applyBorder="1" applyAlignment="1">
      <alignment horizontal="center"/>
    </xf>
    <xf numFmtId="187" fontId="9" fillId="2" borderId="10" xfId="3" applyNumberFormat="1" applyFont="1" applyFill="1" applyBorder="1" applyAlignment="1">
      <alignment horizontal="center" vertical="center"/>
    </xf>
    <xf numFmtId="187" fontId="9" fillId="2" borderId="1" xfId="3" applyNumberFormat="1" applyFont="1" applyFill="1" applyBorder="1" applyAlignment="1">
      <alignment horizontal="center" vertical="center"/>
    </xf>
    <xf numFmtId="187" fontId="9" fillId="2" borderId="6" xfId="3" applyNumberFormat="1" applyFont="1" applyFill="1" applyBorder="1" applyAlignment="1">
      <alignment horizontal="center" vertical="center"/>
    </xf>
    <xf numFmtId="187" fontId="9" fillId="2" borderId="1" xfId="8" applyNumberFormat="1" applyFont="1" applyFill="1" applyBorder="1" applyAlignment="1">
      <alignment horizontal="center" vertical="center"/>
    </xf>
    <xf numFmtId="187" fontId="9" fillId="2" borderId="6" xfId="8" applyNumberFormat="1" applyFont="1" applyFill="1" applyBorder="1" applyAlignment="1">
      <alignment horizontal="center" vertical="center"/>
    </xf>
    <xf numFmtId="187" fontId="9" fillId="2" borderId="10" xfId="8" applyNumberFormat="1" applyFont="1" applyFill="1" applyBorder="1" applyAlignment="1">
      <alignment horizontal="center"/>
    </xf>
    <xf numFmtId="187" fontId="9" fillId="2" borderId="2" xfId="8" applyNumberFormat="1" applyFont="1" applyFill="1" applyBorder="1" applyAlignment="1">
      <alignment horizontal="center"/>
    </xf>
    <xf numFmtId="187" fontId="9" fillId="2" borderId="4" xfId="8" applyNumberFormat="1" applyFont="1" applyFill="1" applyBorder="1" applyAlignment="1">
      <alignment horizontal="center"/>
    </xf>
    <xf numFmtId="0" fontId="3" fillId="0" borderId="0" xfId="5" applyFont="1" applyBorder="1" applyAlignment="1">
      <alignment horizontal="left"/>
    </xf>
    <xf numFmtId="0" fontId="9" fillId="2" borderId="1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top"/>
    </xf>
    <xf numFmtId="0" fontId="9" fillId="2" borderId="6" xfId="5" applyFont="1" applyFill="1" applyBorder="1" applyAlignment="1">
      <alignment horizontal="center" vertical="top"/>
    </xf>
    <xf numFmtId="187" fontId="9" fillId="2" borderId="2" xfId="3" applyNumberFormat="1" applyFont="1" applyFill="1" applyBorder="1" applyAlignment="1">
      <alignment horizontal="center"/>
    </xf>
    <xf numFmtId="187" fontId="9" fillId="2" borderId="3" xfId="3" applyNumberFormat="1" applyFont="1" applyFill="1" applyBorder="1" applyAlignment="1">
      <alignment horizontal="center"/>
    </xf>
    <xf numFmtId="187" fontId="9" fillId="2" borderId="4" xfId="3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49" fillId="0" borderId="16" xfId="1" applyFont="1" applyBorder="1" applyAlignment="1" applyProtection="1">
      <alignment horizontal="left" vertical="center" shrinkToFit="1"/>
    </xf>
    <xf numFmtId="0" fontId="18" fillId="0" borderId="16" xfId="1" applyFont="1" applyBorder="1" applyAlignment="1" applyProtection="1">
      <alignment horizontal="left" vertical="center" shrinkToFi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188" fontId="38" fillId="4" borderId="10" xfId="0" applyNumberFormat="1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/>
    </xf>
    <xf numFmtId="0" fontId="9" fillId="0" borderId="6" xfId="10" applyFont="1" applyFill="1" applyBorder="1" applyAlignment="1">
      <alignment horizontal="center" vertical="center"/>
    </xf>
    <xf numFmtId="0" fontId="38" fillId="0" borderId="6" xfId="10" applyFont="1" applyBorder="1" applyAlignment="1">
      <alignment horizontal="center" vertical="center"/>
    </xf>
    <xf numFmtId="0" fontId="9" fillId="0" borderId="10" xfId="10" applyFont="1" applyFill="1" applyBorder="1" applyAlignment="1">
      <alignment horizontal="center" vertical="center"/>
    </xf>
    <xf numFmtId="0" fontId="9" fillId="0" borderId="2" xfId="10" applyFont="1" applyFill="1" applyBorder="1" applyAlignment="1">
      <alignment horizontal="center" vertical="center"/>
    </xf>
    <xf numFmtId="0" fontId="9" fillId="0" borderId="4" xfId="10" applyFont="1" applyFill="1" applyBorder="1" applyAlignment="1">
      <alignment horizontal="center" vertical="center"/>
    </xf>
    <xf numFmtId="0" fontId="20" fillId="0" borderId="10" xfId="5" applyFont="1" applyBorder="1" applyAlignment="1">
      <alignment horizontal="center"/>
    </xf>
    <xf numFmtId="0" fontId="20" fillId="0" borderId="1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20" fillId="0" borderId="12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5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17" xfId="5" applyFont="1" applyBorder="1" applyAlignment="1">
      <alignment horizontal="center" vertical="center"/>
    </xf>
    <xf numFmtId="0" fontId="9" fillId="2" borderId="10" xfId="16" applyFont="1" applyFill="1" applyBorder="1" applyAlignment="1">
      <alignment horizontal="center"/>
    </xf>
    <xf numFmtId="0" fontId="9" fillId="3" borderId="2" xfId="16" applyFont="1" applyFill="1" applyBorder="1" applyAlignment="1">
      <alignment horizontal="center"/>
    </xf>
    <xf numFmtId="0" fontId="9" fillId="3" borderId="4" xfId="16" applyFont="1" applyFill="1" applyBorder="1" applyAlignment="1">
      <alignment horizontal="center"/>
    </xf>
    <xf numFmtId="0" fontId="9" fillId="2" borderId="10" xfId="16" applyFont="1" applyFill="1" applyBorder="1" applyAlignment="1">
      <alignment horizontal="center"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2" xfId="5" applyFont="1" applyFill="1" applyBorder="1" applyAlignment="1">
      <alignment horizontal="center" vertical="center" wrapText="1"/>
    </xf>
    <xf numFmtId="0" fontId="38" fillId="2" borderId="4" xfId="5" applyFont="1" applyFill="1" applyBorder="1" applyAlignment="1">
      <alignment horizontal="center" vertical="center" wrapText="1"/>
    </xf>
    <xf numFmtId="0" fontId="38" fillId="2" borderId="10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0" fontId="38" fillId="2" borderId="2" xfId="5" applyFont="1" applyFill="1" applyBorder="1" applyAlignment="1">
      <alignment horizontal="center" vertical="top" wrapText="1"/>
    </xf>
    <xf numFmtId="0" fontId="38" fillId="2" borderId="4" xfId="5" applyFont="1" applyFill="1" applyBorder="1" applyAlignment="1">
      <alignment horizontal="center" vertical="top" wrapText="1"/>
    </xf>
    <xf numFmtId="0" fontId="38" fillId="2" borderId="3" xfId="5" applyFont="1" applyFill="1" applyBorder="1" applyAlignment="1">
      <alignment horizontal="center" vertical="top" wrapText="1"/>
    </xf>
    <xf numFmtId="0" fontId="9" fillId="2" borderId="5" xfId="5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top" wrapText="1"/>
    </xf>
    <xf numFmtId="0" fontId="9" fillId="2" borderId="4" xfId="5" applyFont="1" applyFill="1" applyBorder="1" applyAlignment="1">
      <alignment horizontal="center" vertical="top" wrapText="1"/>
    </xf>
    <xf numFmtId="0" fontId="9" fillId="2" borderId="10" xfId="5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top" wrapText="1"/>
    </xf>
    <xf numFmtId="0" fontId="9" fillId="2" borderId="2" xfId="5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/>
    </xf>
    <xf numFmtId="0" fontId="9" fillId="7" borderId="2" xfId="5" applyFont="1" applyFill="1" applyBorder="1" applyAlignment="1">
      <alignment horizontal="left" vertical="center"/>
    </xf>
    <xf numFmtId="0" fontId="9" fillId="7" borderId="4" xfId="5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/>
    </xf>
    <xf numFmtId="17" fontId="9" fillId="10" borderId="49" xfId="0" quotePrefix="1" applyNumberFormat="1" applyFont="1" applyFill="1" applyBorder="1" applyAlignment="1">
      <alignment horizontal="center" vertical="center"/>
    </xf>
    <xf numFmtId="0" fontId="53" fillId="9" borderId="49" xfId="0" applyFont="1" applyFill="1" applyBorder="1" applyAlignment="1">
      <alignment horizontal="center" vertical="center"/>
    </xf>
    <xf numFmtId="0" fontId="3" fillId="0" borderId="50" xfId="1" applyFont="1" applyBorder="1" applyAlignment="1" applyProtection="1">
      <alignment vertical="center"/>
    </xf>
    <xf numFmtId="0" fontId="3" fillId="0" borderId="51" xfId="1" applyFont="1" applyBorder="1" applyAlignment="1" applyProtection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1" applyFont="1" applyBorder="1" applyAlignment="1" applyProtection="1">
      <alignment vertical="center"/>
    </xf>
  </cellXfs>
  <cellStyles count="21">
    <cellStyle name="Comma" xfId="18" builtinId="3"/>
    <cellStyle name="Comma 2" xfId="3"/>
    <cellStyle name="Comma 3" xfId="19"/>
    <cellStyle name="Comma 4" xfId="20"/>
    <cellStyle name="Hyperlink" xfId="1" builtinId="8"/>
    <cellStyle name="Normal" xfId="0" builtinId="0"/>
    <cellStyle name="Normal 2" xfId="4"/>
    <cellStyle name="Normal 3" xfId="5"/>
    <cellStyle name="Normal 4" xfId="6"/>
    <cellStyle name="Normal 5" xfId="7"/>
    <cellStyle name="เครื่องหมายจุลภาค 2" xfId="8"/>
    <cellStyle name="เครื่องหมายจุลภาค 3" xfId="9"/>
    <cellStyle name="ปกติ 2" xfId="10"/>
    <cellStyle name="ปกติ 3" xfId="11"/>
    <cellStyle name="ปกติ 3 2" xfId="12"/>
    <cellStyle name="ปกติ 4" xfId="13"/>
    <cellStyle name="ปกติ 4 2" xfId="14"/>
    <cellStyle name="ปกติ 5" xfId="2"/>
    <cellStyle name="ปกติ 6" xfId="15"/>
    <cellStyle name="ปกติ_ธันวาคม 2551 2" xfId="16"/>
    <cellStyle name="ปกติ_อุทกภัย รวมปี 255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164524</xdr:colOff>
      <xdr:row>0</xdr:row>
      <xdr:rowOff>80049</xdr:rowOff>
    </xdr:from>
    <xdr:ext cx="8866908" cy="1080270"/>
    <xdr:sp macro="" textlink="">
      <xdr:nvSpPr>
        <xdr:cNvPr id="5" name="สี่เหลี่ยมผืนผ้า 4"/>
        <xdr:cNvSpPr/>
      </xdr:nvSpPr>
      <xdr:spPr>
        <a:xfrm>
          <a:off x="164524" y="80049"/>
          <a:ext cx="8866908" cy="10802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3500" b="1" cap="none" spc="0">
              <a:ln w="1905"/>
              <a:solidFill>
                <a:srgbClr val="00206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PSL Baannarak Book" pitchFamily="34" charset="-34"/>
              <a:cs typeface="PSL Baannarak Book" pitchFamily="34" charset="-34"/>
            </a:rPr>
            <a:t>สารบัญ</a:t>
          </a:r>
        </a:p>
        <a:p>
          <a:pPr algn="ctr"/>
          <a:r>
            <a:rPr lang="th-TH" sz="3500" b="1" cap="none" spc="0">
              <a:ln w="1905"/>
              <a:solidFill>
                <a:srgbClr val="00206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PSL Baannarak Book" pitchFamily="34" charset="-34"/>
              <a:cs typeface="PSL Baannarak Book" pitchFamily="34" charset="-34"/>
            </a:rPr>
            <a:t>ข้อมูลพื้นฐานและภาวะเศรษฐกิจ ปี 2562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1609725</xdr:rowOff>
    </xdr:from>
    <xdr:to>
      <xdr:col>7</xdr:col>
      <xdr:colOff>123825</xdr:colOff>
      <xdr:row>3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086850" y="1000125"/>
          <a:ext cx="123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180975</xdr:rowOff>
    </xdr:from>
    <xdr:to>
      <xdr:col>3</xdr:col>
      <xdr:colOff>0</xdr:colOff>
      <xdr:row>3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67075" y="7524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strike="noStrike">
              <a:solidFill>
                <a:srgbClr val="000000"/>
              </a:solidFill>
              <a:latin typeface="Cordia New"/>
              <a:cs typeface="Cordia New"/>
            </a:rPr>
            <a:t>1/</a:t>
          </a:r>
        </a:p>
      </xdr:txBody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600075</xdr:colOff>
      <xdr:row>11</xdr:row>
      <xdr:rowOff>247650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858375" y="2724150"/>
          <a:ext cx="600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600075</xdr:colOff>
      <xdr:row>11</xdr:row>
      <xdr:rowOff>247650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9858375" y="2724150"/>
          <a:ext cx="600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</xdr:row>
      <xdr:rowOff>180975</xdr:rowOff>
    </xdr:from>
    <xdr:to>
      <xdr:col>12</xdr:col>
      <xdr:colOff>438150</xdr:colOff>
      <xdr:row>3</xdr:row>
      <xdr:rowOff>47625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9858375" y="752475"/>
          <a:ext cx="1047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</xdr:row>
      <xdr:rowOff>180975</xdr:rowOff>
    </xdr:from>
    <xdr:to>
      <xdr:col>12</xdr:col>
      <xdr:colOff>466725</xdr:colOff>
      <xdr:row>3</xdr:row>
      <xdr:rowOff>47625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11772900" y="752475"/>
          <a:ext cx="1076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0</xdr:rowOff>
    </xdr:from>
    <xdr:to>
      <xdr:col>4</xdr:col>
      <xdr:colOff>476250</xdr:colOff>
      <xdr:row>11</xdr:row>
      <xdr:rowOff>247650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48125" y="2724150"/>
          <a:ext cx="476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1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3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5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4819650</xdr:colOff>
      <xdr:row>10</xdr:row>
      <xdr:rowOff>990600</xdr:rowOff>
    </xdr:from>
    <xdr:to>
      <xdr:col>4</xdr:col>
      <xdr:colOff>123825</xdr:colOff>
      <xdr:row>11</xdr:row>
      <xdr:rowOff>257175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771900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990600</xdr:rowOff>
    </xdr:from>
    <xdr:to>
      <xdr:col>7</xdr:col>
      <xdr:colOff>600075</xdr:colOff>
      <xdr:row>11</xdr:row>
      <xdr:rowOff>257175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6315075" y="2886075"/>
          <a:ext cx="600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4819650</xdr:colOff>
      <xdr:row>10</xdr:row>
      <xdr:rowOff>990600</xdr:rowOff>
    </xdr:from>
    <xdr:to>
      <xdr:col>5</xdr:col>
      <xdr:colOff>123825</xdr:colOff>
      <xdr:row>11</xdr:row>
      <xdr:rowOff>257175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619625" y="2886075"/>
          <a:ext cx="1238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3586;&#3657;&#3629;&#3617;&#3641;&#3621;&#3614;&#3639;&#3657;&#3609;&#3600;&#3634;&#3609;&#3649;&#3621;&#3632;&#3616;&#3634;&#3623;&#3632;&#3648;&#3624;&#3619;&#3625;&#3600;&#3585;&#3636;&#3592;%2025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ารบัญ (2)"/>
      <sheetName val="สารบัญ"/>
      <sheetName val="การปกครอง"/>
      <sheetName val="ประชากร"/>
      <sheetName val="รายได้-รายจ่าย"/>
      <sheetName val="สหกรณ์"/>
      <sheetName val="สถาบัน"/>
      <sheetName val="การจดทะเบียนวิสาหกิจชุมชน"/>
      <sheetName val="อาสาเกษตร"/>
      <sheetName val="ฟื้นฟู"/>
      <sheetName val="กองทุน"/>
      <sheetName val="สินค้าเด่น"/>
      <sheetName val="โรงงานอุตสาหกรรม"/>
      <sheetName val="แหล่งการเรียนรู้ภาคเกษตร"/>
      <sheetName val="การคมนาคม"/>
      <sheetName val="เอกสารสิทธิ์"/>
      <sheetName val="ภัยธรรมชาติ (อุทกภัย1)"/>
      <sheetName val="ภัยธรรมชาติ (อุทกภัย2)"/>
      <sheetName val="ภัยธรรมชาติ (อุทกภัย3)"/>
      <sheetName val="ภัยธรรมชาติ (อุทกภัย4)"/>
      <sheetName val="การช่วยเหลือเยียวยา"/>
      <sheetName val="เสี่ยงภัย"/>
      <sheetName val="เศรษฐกิจครัวเรือนเกษตร"/>
      <sheetName val="xxx ประชากร (2)"/>
    </sheetNames>
    <sheetDataSet>
      <sheetData sheetId="0">
        <row r="7">
          <cell r="B7" t="str">
            <v>ลักษณะการแบ่งหน่วยปกครอง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abSelected="1" zoomScale="110" zoomScaleNormal="110" workbookViewId="0">
      <selection activeCell="F13" sqref="F13"/>
    </sheetView>
  </sheetViews>
  <sheetFormatPr defaultRowHeight="22.5" x14ac:dyDescent="0.35"/>
  <cols>
    <col min="1" max="1" width="56.140625" style="37" customWidth="1"/>
    <col min="2" max="2" width="12.28515625" style="40" customWidth="1"/>
    <col min="3" max="3" width="56.140625" style="37" customWidth="1"/>
    <col min="4" max="4" width="12.85546875" style="37" customWidth="1"/>
    <col min="5" max="16384" width="9.140625" style="37"/>
  </cols>
  <sheetData>
    <row r="3" spans="1:4" s="32" customFormat="1" ht="23.25" x14ac:dyDescent="0.35">
      <c r="A3" s="41"/>
      <c r="C3" s="41"/>
      <c r="D3" s="41"/>
    </row>
    <row r="4" spans="1:4" s="33" customFormat="1" ht="23.25" x14ac:dyDescent="0.35">
      <c r="A4" s="42"/>
      <c r="C4" s="42"/>
      <c r="D4" s="42"/>
    </row>
    <row r="5" spans="1:4" s="35" customFormat="1" ht="17.25" customHeight="1" x14ac:dyDescent="0.35">
      <c r="A5" s="34"/>
      <c r="B5" s="34"/>
      <c r="C5" s="34"/>
      <c r="D5" s="34"/>
    </row>
    <row r="6" spans="1:4" s="36" customFormat="1" ht="27.75" customHeight="1" x14ac:dyDescent="0.5">
      <c r="A6" s="728" t="s">
        <v>23</v>
      </c>
      <c r="B6" s="728" t="s">
        <v>22</v>
      </c>
      <c r="C6" s="728" t="s">
        <v>23</v>
      </c>
      <c r="D6" s="728" t="s">
        <v>22</v>
      </c>
    </row>
    <row r="7" spans="1:4" s="723" customFormat="1" ht="24.75" customHeight="1" x14ac:dyDescent="0.5">
      <c r="A7" s="729" t="s">
        <v>1622</v>
      </c>
      <c r="B7" s="726">
        <v>1</v>
      </c>
      <c r="C7" s="733" t="s">
        <v>24</v>
      </c>
      <c r="D7" s="726" t="s">
        <v>1630</v>
      </c>
    </row>
    <row r="8" spans="1:4" s="723" customFormat="1" ht="24.75" customHeight="1" x14ac:dyDescent="0.5">
      <c r="A8" s="730" t="s">
        <v>1623</v>
      </c>
      <c r="B8" s="726">
        <v>2</v>
      </c>
      <c r="C8" s="733" t="s">
        <v>25</v>
      </c>
      <c r="D8" s="726" t="s">
        <v>1633</v>
      </c>
    </row>
    <row r="9" spans="1:4" s="723" customFormat="1" ht="24.75" customHeight="1" x14ac:dyDescent="0.5">
      <c r="A9" s="730" t="s">
        <v>1624</v>
      </c>
      <c r="B9" s="726">
        <v>3</v>
      </c>
      <c r="C9" s="733" t="s">
        <v>1634</v>
      </c>
      <c r="D9" s="726">
        <v>33</v>
      </c>
    </row>
    <row r="10" spans="1:4" s="723" customFormat="1" ht="24.75" customHeight="1" x14ac:dyDescent="0.5">
      <c r="A10" s="730" t="s">
        <v>1625</v>
      </c>
      <c r="B10" s="726">
        <v>4</v>
      </c>
      <c r="C10" s="733" t="s">
        <v>1635</v>
      </c>
      <c r="D10" s="726">
        <v>34</v>
      </c>
    </row>
    <row r="11" spans="1:4" s="723" customFormat="1" ht="24.75" customHeight="1" x14ac:dyDescent="0.5">
      <c r="A11" s="730" t="s">
        <v>1626</v>
      </c>
      <c r="B11" s="726">
        <v>5</v>
      </c>
      <c r="C11" s="734" t="s">
        <v>1636</v>
      </c>
      <c r="D11" s="726">
        <v>35</v>
      </c>
    </row>
    <row r="12" spans="1:4" s="723" customFormat="1" ht="24.75" customHeight="1" x14ac:dyDescent="0.5">
      <c r="A12" s="730" t="s">
        <v>1627</v>
      </c>
      <c r="B12" s="726">
        <v>6</v>
      </c>
      <c r="C12" s="734" t="s">
        <v>1637</v>
      </c>
      <c r="D12" s="726">
        <v>36</v>
      </c>
    </row>
    <row r="13" spans="1:4" s="723" customFormat="1" ht="24.75" customHeight="1" x14ac:dyDescent="0.5">
      <c r="A13" s="730" t="s">
        <v>26</v>
      </c>
      <c r="B13" s="726">
        <v>7</v>
      </c>
      <c r="C13" s="733" t="s">
        <v>1638</v>
      </c>
      <c r="D13" s="726">
        <v>37</v>
      </c>
    </row>
    <row r="14" spans="1:4" s="723" customFormat="1" ht="24.75" customHeight="1" x14ac:dyDescent="0.5">
      <c r="A14" s="730" t="s">
        <v>27</v>
      </c>
      <c r="B14" s="726">
        <v>8</v>
      </c>
      <c r="C14" s="733" t="s">
        <v>1639</v>
      </c>
      <c r="D14" s="726">
        <v>38</v>
      </c>
    </row>
    <row r="15" spans="1:4" s="723" customFormat="1" ht="24.75" customHeight="1" x14ac:dyDescent="0.5">
      <c r="A15" s="730" t="s">
        <v>28</v>
      </c>
      <c r="B15" s="726">
        <v>9</v>
      </c>
      <c r="C15" s="733" t="s">
        <v>1640</v>
      </c>
      <c r="D15" s="726">
        <v>35</v>
      </c>
    </row>
    <row r="16" spans="1:4" s="723" customFormat="1" ht="24.75" customHeight="1" x14ac:dyDescent="0.5">
      <c r="A16" s="732" t="s">
        <v>1628</v>
      </c>
      <c r="B16" s="727" t="s">
        <v>1632</v>
      </c>
      <c r="C16" s="733" t="s">
        <v>1641</v>
      </c>
      <c r="D16" s="726">
        <v>36</v>
      </c>
    </row>
    <row r="17" spans="1:4" s="723" customFormat="1" ht="24.75" customHeight="1" x14ac:dyDescent="0.5">
      <c r="A17" s="731" t="s">
        <v>1629</v>
      </c>
      <c r="B17" s="727" t="s">
        <v>1631</v>
      </c>
      <c r="C17" s="724"/>
      <c r="D17" s="725"/>
    </row>
    <row r="18" spans="1:4" x14ac:dyDescent="0.35">
      <c r="A18" s="39"/>
      <c r="B18" s="38"/>
      <c r="C18" s="39"/>
      <c r="D18" s="39"/>
    </row>
  </sheetData>
  <pageMargins left="1.5" right="0.25" top="0.59055118110236204" bottom="0.98425196850393704" header="0.511811023622047" footer="0.511811023622047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13" zoomScale="80" zoomScaleNormal="90" zoomScaleSheetLayoutView="80" zoomScalePageLayoutView="90" workbookViewId="0">
      <selection activeCell="G37" sqref="G37"/>
    </sheetView>
  </sheetViews>
  <sheetFormatPr defaultRowHeight="22.5" customHeight="1" x14ac:dyDescent="0.35"/>
  <cols>
    <col min="1" max="1" width="24" style="70" customWidth="1"/>
    <col min="2" max="2" width="28.7109375" style="437" customWidth="1"/>
    <col min="3" max="3" width="12" style="70" customWidth="1"/>
    <col min="4" max="4" width="21" style="120" customWidth="1"/>
    <col min="5" max="5" width="13.28515625" style="70" customWidth="1"/>
    <col min="6" max="6" width="14.28515625" style="70" customWidth="1"/>
    <col min="7" max="7" width="59.5703125" style="70" customWidth="1"/>
    <col min="8" max="8" width="14.28515625" style="70" customWidth="1"/>
    <col min="9" max="9" width="18.7109375" style="179" customWidth="1"/>
    <col min="10" max="255" width="9.140625" style="70"/>
    <col min="256" max="256" width="11.140625" style="70" customWidth="1"/>
    <col min="257" max="257" width="24" style="70" customWidth="1"/>
    <col min="258" max="258" width="28.7109375" style="70" customWidth="1"/>
    <col min="259" max="259" width="12" style="70" customWidth="1"/>
    <col min="260" max="260" width="21" style="70" customWidth="1"/>
    <col min="261" max="261" width="13.28515625" style="70" customWidth="1"/>
    <col min="262" max="262" width="14.28515625" style="70" customWidth="1"/>
    <col min="263" max="263" width="57.5703125" style="70" customWidth="1"/>
    <col min="264" max="264" width="13.5703125" style="70" customWidth="1"/>
    <col min="265" max="265" width="16" style="70" customWidth="1"/>
    <col min="266" max="511" width="9.140625" style="70"/>
    <col min="512" max="512" width="11.140625" style="70" customWidth="1"/>
    <col min="513" max="513" width="24" style="70" customWidth="1"/>
    <col min="514" max="514" width="28.7109375" style="70" customWidth="1"/>
    <col min="515" max="515" width="12" style="70" customWidth="1"/>
    <col min="516" max="516" width="21" style="70" customWidth="1"/>
    <col min="517" max="517" width="13.28515625" style="70" customWidth="1"/>
    <col min="518" max="518" width="14.28515625" style="70" customWidth="1"/>
    <col min="519" max="519" width="57.5703125" style="70" customWidth="1"/>
    <col min="520" max="520" width="13.5703125" style="70" customWidth="1"/>
    <col min="521" max="521" width="16" style="70" customWidth="1"/>
    <col min="522" max="767" width="9.140625" style="70"/>
    <col min="768" max="768" width="11.140625" style="70" customWidth="1"/>
    <col min="769" max="769" width="24" style="70" customWidth="1"/>
    <col min="770" max="770" width="28.7109375" style="70" customWidth="1"/>
    <col min="771" max="771" width="12" style="70" customWidth="1"/>
    <col min="772" max="772" width="21" style="70" customWidth="1"/>
    <col min="773" max="773" width="13.28515625" style="70" customWidth="1"/>
    <col min="774" max="774" width="14.28515625" style="70" customWidth="1"/>
    <col min="775" max="775" width="57.5703125" style="70" customWidth="1"/>
    <col min="776" max="776" width="13.5703125" style="70" customWidth="1"/>
    <col min="777" max="777" width="16" style="70" customWidth="1"/>
    <col min="778" max="1023" width="9.140625" style="70"/>
    <col min="1024" max="1024" width="11.140625" style="70" customWidth="1"/>
    <col min="1025" max="1025" width="24" style="70" customWidth="1"/>
    <col min="1026" max="1026" width="28.7109375" style="70" customWidth="1"/>
    <col min="1027" max="1027" width="12" style="70" customWidth="1"/>
    <col min="1028" max="1028" width="21" style="70" customWidth="1"/>
    <col min="1029" max="1029" width="13.28515625" style="70" customWidth="1"/>
    <col min="1030" max="1030" width="14.28515625" style="70" customWidth="1"/>
    <col min="1031" max="1031" width="57.5703125" style="70" customWidth="1"/>
    <col min="1032" max="1032" width="13.5703125" style="70" customWidth="1"/>
    <col min="1033" max="1033" width="16" style="70" customWidth="1"/>
    <col min="1034" max="1279" width="9.140625" style="70"/>
    <col min="1280" max="1280" width="11.140625" style="70" customWidth="1"/>
    <col min="1281" max="1281" width="24" style="70" customWidth="1"/>
    <col min="1282" max="1282" width="28.7109375" style="70" customWidth="1"/>
    <col min="1283" max="1283" width="12" style="70" customWidth="1"/>
    <col min="1284" max="1284" width="21" style="70" customWidth="1"/>
    <col min="1285" max="1285" width="13.28515625" style="70" customWidth="1"/>
    <col min="1286" max="1286" width="14.28515625" style="70" customWidth="1"/>
    <col min="1287" max="1287" width="57.5703125" style="70" customWidth="1"/>
    <col min="1288" max="1288" width="13.5703125" style="70" customWidth="1"/>
    <col min="1289" max="1289" width="16" style="70" customWidth="1"/>
    <col min="1290" max="1535" width="9.140625" style="70"/>
    <col min="1536" max="1536" width="11.140625" style="70" customWidth="1"/>
    <col min="1537" max="1537" width="24" style="70" customWidth="1"/>
    <col min="1538" max="1538" width="28.7109375" style="70" customWidth="1"/>
    <col min="1539" max="1539" width="12" style="70" customWidth="1"/>
    <col min="1540" max="1540" width="21" style="70" customWidth="1"/>
    <col min="1541" max="1541" width="13.28515625" style="70" customWidth="1"/>
    <col min="1542" max="1542" width="14.28515625" style="70" customWidth="1"/>
    <col min="1543" max="1543" width="57.5703125" style="70" customWidth="1"/>
    <col min="1544" max="1544" width="13.5703125" style="70" customWidth="1"/>
    <col min="1545" max="1545" width="16" style="70" customWidth="1"/>
    <col min="1546" max="1791" width="9.140625" style="70"/>
    <col min="1792" max="1792" width="11.140625" style="70" customWidth="1"/>
    <col min="1793" max="1793" width="24" style="70" customWidth="1"/>
    <col min="1794" max="1794" width="28.7109375" style="70" customWidth="1"/>
    <col min="1795" max="1795" width="12" style="70" customWidth="1"/>
    <col min="1796" max="1796" width="21" style="70" customWidth="1"/>
    <col min="1797" max="1797" width="13.28515625" style="70" customWidth="1"/>
    <col min="1798" max="1798" width="14.28515625" style="70" customWidth="1"/>
    <col min="1799" max="1799" width="57.5703125" style="70" customWidth="1"/>
    <col min="1800" max="1800" width="13.5703125" style="70" customWidth="1"/>
    <col min="1801" max="1801" width="16" style="70" customWidth="1"/>
    <col min="1802" max="2047" width="9.140625" style="70"/>
    <col min="2048" max="2048" width="11.140625" style="70" customWidth="1"/>
    <col min="2049" max="2049" width="24" style="70" customWidth="1"/>
    <col min="2050" max="2050" width="28.7109375" style="70" customWidth="1"/>
    <col min="2051" max="2051" width="12" style="70" customWidth="1"/>
    <col min="2052" max="2052" width="21" style="70" customWidth="1"/>
    <col min="2053" max="2053" width="13.28515625" style="70" customWidth="1"/>
    <col min="2054" max="2054" width="14.28515625" style="70" customWidth="1"/>
    <col min="2055" max="2055" width="57.5703125" style="70" customWidth="1"/>
    <col min="2056" max="2056" width="13.5703125" style="70" customWidth="1"/>
    <col min="2057" max="2057" width="16" style="70" customWidth="1"/>
    <col min="2058" max="2303" width="9.140625" style="70"/>
    <col min="2304" max="2304" width="11.140625" style="70" customWidth="1"/>
    <col min="2305" max="2305" width="24" style="70" customWidth="1"/>
    <col min="2306" max="2306" width="28.7109375" style="70" customWidth="1"/>
    <col min="2307" max="2307" width="12" style="70" customWidth="1"/>
    <col min="2308" max="2308" width="21" style="70" customWidth="1"/>
    <col min="2309" max="2309" width="13.28515625" style="70" customWidth="1"/>
    <col min="2310" max="2310" width="14.28515625" style="70" customWidth="1"/>
    <col min="2311" max="2311" width="57.5703125" style="70" customWidth="1"/>
    <col min="2312" max="2312" width="13.5703125" style="70" customWidth="1"/>
    <col min="2313" max="2313" width="16" style="70" customWidth="1"/>
    <col min="2314" max="2559" width="9.140625" style="70"/>
    <col min="2560" max="2560" width="11.140625" style="70" customWidth="1"/>
    <col min="2561" max="2561" width="24" style="70" customWidth="1"/>
    <col min="2562" max="2562" width="28.7109375" style="70" customWidth="1"/>
    <col min="2563" max="2563" width="12" style="70" customWidth="1"/>
    <col min="2564" max="2564" width="21" style="70" customWidth="1"/>
    <col min="2565" max="2565" width="13.28515625" style="70" customWidth="1"/>
    <col min="2566" max="2566" width="14.28515625" style="70" customWidth="1"/>
    <col min="2567" max="2567" width="57.5703125" style="70" customWidth="1"/>
    <col min="2568" max="2568" width="13.5703125" style="70" customWidth="1"/>
    <col min="2569" max="2569" width="16" style="70" customWidth="1"/>
    <col min="2570" max="2815" width="9.140625" style="70"/>
    <col min="2816" max="2816" width="11.140625" style="70" customWidth="1"/>
    <col min="2817" max="2817" width="24" style="70" customWidth="1"/>
    <col min="2818" max="2818" width="28.7109375" style="70" customWidth="1"/>
    <col min="2819" max="2819" width="12" style="70" customWidth="1"/>
    <col min="2820" max="2820" width="21" style="70" customWidth="1"/>
    <col min="2821" max="2821" width="13.28515625" style="70" customWidth="1"/>
    <col min="2822" max="2822" width="14.28515625" style="70" customWidth="1"/>
    <col min="2823" max="2823" width="57.5703125" style="70" customWidth="1"/>
    <col min="2824" max="2824" width="13.5703125" style="70" customWidth="1"/>
    <col min="2825" max="2825" width="16" style="70" customWidth="1"/>
    <col min="2826" max="3071" width="9.140625" style="70"/>
    <col min="3072" max="3072" width="11.140625" style="70" customWidth="1"/>
    <col min="3073" max="3073" width="24" style="70" customWidth="1"/>
    <col min="3074" max="3074" width="28.7109375" style="70" customWidth="1"/>
    <col min="3075" max="3075" width="12" style="70" customWidth="1"/>
    <col min="3076" max="3076" width="21" style="70" customWidth="1"/>
    <col min="3077" max="3077" width="13.28515625" style="70" customWidth="1"/>
    <col min="3078" max="3078" width="14.28515625" style="70" customWidth="1"/>
    <col min="3079" max="3079" width="57.5703125" style="70" customWidth="1"/>
    <col min="3080" max="3080" width="13.5703125" style="70" customWidth="1"/>
    <col min="3081" max="3081" width="16" style="70" customWidth="1"/>
    <col min="3082" max="3327" width="9.140625" style="70"/>
    <col min="3328" max="3328" width="11.140625" style="70" customWidth="1"/>
    <col min="3329" max="3329" width="24" style="70" customWidth="1"/>
    <col min="3330" max="3330" width="28.7109375" style="70" customWidth="1"/>
    <col min="3331" max="3331" width="12" style="70" customWidth="1"/>
    <col min="3332" max="3332" width="21" style="70" customWidth="1"/>
    <col min="3333" max="3333" width="13.28515625" style="70" customWidth="1"/>
    <col min="3334" max="3334" width="14.28515625" style="70" customWidth="1"/>
    <col min="3335" max="3335" width="57.5703125" style="70" customWidth="1"/>
    <col min="3336" max="3336" width="13.5703125" style="70" customWidth="1"/>
    <col min="3337" max="3337" width="16" style="70" customWidth="1"/>
    <col min="3338" max="3583" width="9.140625" style="70"/>
    <col min="3584" max="3584" width="11.140625" style="70" customWidth="1"/>
    <col min="3585" max="3585" width="24" style="70" customWidth="1"/>
    <col min="3586" max="3586" width="28.7109375" style="70" customWidth="1"/>
    <col min="3587" max="3587" width="12" style="70" customWidth="1"/>
    <col min="3588" max="3588" width="21" style="70" customWidth="1"/>
    <col min="3589" max="3589" width="13.28515625" style="70" customWidth="1"/>
    <col min="3590" max="3590" width="14.28515625" style="70" customWidth="1"/>
    <col min="3591" max="3591" width="57.5703125" style="70" customWidth="1"/>
    <col min="3592" max="3592" width="13.5703125" style="70" customWidth="1"/>
    <col min="3593" max="3593" width="16" style="70" customWidth="1"/>
    <col min="3594" max="3839" width="9.140625" style="70"/>
    <col min="3840" max="3840" width="11.140625" style="70" customWidth="1"/>
    <col min="3841" max="3841" width="24" style="70" customWidth="1"/>
    <col min="3842" max="3842" width="28.7109375" style="70" customWidth="1"/>
    <col min="3843" max="3843" width="12" style="70" customWidth="1"/>
    <col min="3844" max="3844" width="21" style="70" customWidth="1"/>
    <col min="3845" max="3845" width="13.28515625" style="70" customWidth="1"/>
    <col min="3846" max="3846" width="14.28515625" style="70" customWidth="1"/>
    <col min="3847" max="3847" width="57.5703125" style="70" customWidth="1"/>
    <col min="3848" max="3848" width="13.5703125" style="70" customWidth="1"/>
    <col min="3849" max="3849" width="16" style="70" customWidth="1"/>
    <col min="3850" max="4095" width="9.140625" style="70"/>
    <col min="4096" max="4096" width="11.140625" style="70" customWidth="1"/>
    <col min="4097" max="4097" width="24" style="70" customWidth="1"/>
    <col min="4098" max="4098" width="28.7109375" style="70" customWidth="1"/>
    <col min="4099" max="4099" width="12" style="70" customWidth="1"/>
    <col min="4100" max="4100" width="21" style="70" customWidth="1"/>
    <col min="4101" max="4101" width="13.28515625" style="70" customWidth="1"/>
    <col min="4102" max="4102" width="14.28515625" style="70" customWidth="1"/>
    <col min="4103" max="4103" width="57.5703125" style="70" customWidth="1"/>
    <col min="4104" max="4104" width="13.5703125" style="70" customWidth="1"/>
    <col min="4105" max="4105" width="16" style="70" customWidth="1"/>
    <col min="4106" max="4351" width="9.140625" style="70"/>
    <col min="4352" max="4352" width="11.140625" style="70" customWidth="1"/>
    <col min="4353" max="4353" width="24" style="70" customWidth="1"/>
    <col min="4354" max="4354" width="28.7109375" style="70" customWidth="1"/>
    <col min="4355" max="4355" width="12" style="70" customWidth="1"/>
    <col min="4356" max="4356" width="21" style="70" customWidth="1"/>
    <col min="4357" max="4357" width="13.28515625" style="70" customWidth="1"/>
    <col min="4358" max="4358" width="14.28515625" style="70" customWidth="1"/>
    <col min="4359" max="4359" width="57.5703125" style="70" customWidth="1"/>
    <col min="4360" max="4360" width="13.5703125" style="70" customWidth="1"/>
    <col min="4361" max="4361" width="16" style="70" customWidth="1"/>
    <col min="4362" max="4607" width="9.140625" style="70"/>
    <col min="4608" max="4608" width="11.140625" style="70" customWidth="1"/>
    <col min="4609" max="4609" width="24" style="70" customWidth="1"/>
    <col min="4610" max="4610" width="28.7109375" style="70" customWidth="1"/>
    <col min="4611" max="4611" width="12" style="70" customWidth="1"/>
    <col min="4612" max="4612" width="21" style="70" customWidth="1"/>
    <col min="4613" max="4613" width="13.28515625" style="70" customWidth="1"/>
    <col min="4614" max="4614" width="14.28515625" style="70" customWidth="1"/>
    <col min="4615" max="4615" width="57.5703125" style="70" customWidth="1"/>
    <col min="4616" max="4616" width="13.5703125" style="70" customWidth="1"/>
    <col min="4617" max="4617" width="16" style="70" customWidth="1"/>
    <col min="4618" max="4863" width="9.140625" style="70"/>
    <col min="4864" max="4864" width="11.140625" style="70" customWidth="1"/>
    <col min="4865" max="4865" width="24" style="70" customWidth="1"/>
    <col min="4866" max="4866" width="28.7109375" style="70" customWidth="1"/>
    <col min="4867" max="4867" width="12" style="70" customWidth="1"/>
    <col min="4868" max="4868" width="21" style="70" customWidth="1"/>
    <col min="4869" max="4869" width="13.28515625" style="70" customWidth="1"/>
    <col min="4870" max="4870" width="14.28515625" style="70" customWidth="1"/>
    <col min="4871" max="4871" width="57.5703125" style="70" customWidth="1"/>
    <col min="4872" max="4872" width="13.5703125" style="70" customWidth="1"/>
    <col min="4873" max="4873" width="16" style="70" customWidth="1"/>
    <col min="4874" max="5119" width="9.140625" style="70"/>
    <col min="5120" max="5120" width="11.140625" style="70" customWidth="1"/>
    <col min="5121" max="5121" width="24" style="70" customWidth="1"/>
    <col min="5122" max="5122" width="28.7109375" style="70" customWidth="1"/>
    <col min="5123" max="5123" width="12" style="70" customWidth="1"/>
    <col min="5124" max="5124" width="21" style="70" customWidth="1"/>
    <col min="5125" max="5125" width="13.28515625" style="70" customWidth="1"/>
    <col min="5126" max="5126" width="14.28515625" style="70" customWidth="1"/>
    <col min="5127" max="5127" width="57.5703125" style="70" customWidth="1"/>
    <col min="5128" max="5128" width="13.5703125" style="70" customWidth="1"/>
    <col min="5129" max="5129" width="16" style="70" customWidth="1"/>
    <col min="5130" max="5375" width="9.140625" style="70"/>
    <col min="5376" max="5376" width="11.140625" style="70" customWidth="1"/>
    <col min="5377" max="5377" width="24" style="70" customWidth="1"/>
    <col min="5378" max="5378" width="28.7109375" style="70" customWidth="1"/>
    <col min="5379" max="5379" width="12" style="70" customWidth="1"/>
    <col min="5380" max="5380" width="21" style="70" customWidth="1"/>
    <col min="5381" max="5381" width="13.28515625" style="70" customWidth="1"/>
    <col min="5382" max="5382" width="14.28515625" style="70" customWidth="1"/>
    <col min="5383" max="5383" width="57.5703125" style="70" customWidth="1"/>
    <col min="5384" max="5384" width="13.5703125" style="70" customWidth="1"/>
    <col min="5385" max="5385" width="16" style="70" customWidth="1"/>
    <col min="5386" max="5631" width="9.140625" style="70"/>
    <col min="5632" max="5632" width="11.140625" style="70" customWidth="1"/>
    <col min="5633" max="5633" width="24" style="70" customWidth="1"/>
    <col min="5634" max="5634" width="28.7109375" style="70" customWidth="1"/>
    <col min="5635" max="5635" width="12" style="70" customWidth="1"/>
    <col min="5636" max="5636" width="21" style="70" customWidth="1"/>
    <col min="5637" max="5637" width="13.28515625" style="70" customWidth="1"/>
    <col min="5638" max="5638" width="14.28515625" style="70" customWidth="1"/>
    <col min="5639" max="5639" width="57.5703125" style="70" customWidth="1"/>
    <col min="5640" max="5640" width="13.5703125" style="70" customWidth="1"/>
    <col min="5641" max="5641" width="16" style="70" customWidth="1"/>
    <col min="5642" max="5887" width="9.140625" style="70"/>
    <col min="5888" max="5888" width="11.140625" style="70" customWidth="1"/>
    <col min="5889" max="5889" width="24" style="70" customWidth="1"/>
    <col min="5890" max="5890" width="28.7109375" style="70" customWidth="1"/>
    <col min="5891" max="5891" width="12" style="70" customWidth="1"/>
    <col min="5892" max="5892" width="21" style="70" customWidth="1"/>
    <col min="5893" max="5893" width="13.28515625" style="70" customWidth="1"/>
    <col min="5894" max="5894" width="14.28515625" style="70" customWidth="1"/>
    <col min="5895" max="5895" width="57.5703125" style="70" customWidth="1"/>
    <col min="5896" max="5896" width="13.5703125" style="70" customWidth="1"/>
    <col min="5897" max="5897" width="16" style="70" customWidth="1"/>
    <col min="5898" max="6143" width="9.140625" style="70"/>
    <col min="6144" max="6144" width="11.140625" style="70" customWidth="1"/>
    <col min="6145" max="6145" width="24" style="70" customWidth="1"/>
    <col min="6146" max="6146" width="28.7109375" style="70" customWidth="1"/>
    <col min="6147" max="6147" width="12" style="70" customWidth="1"/>
    <col min="6148" max="6148" width="21" style="70" customWidth="1"/>
    <col min="6149" max="6149" width="13.28515625" style="70" customWidth="1"/>
    <col min="6150" max="6150" width="14.28515625" style="70" customWidth="1"/>
    <col min="6151" max="6151" width="57.5703125" style="70" customWidth="1"/>
    <col min="6152" max="6152" width="13.5703125" style="70" customWidth="1"/>
    <col min="6153" max="6153" width="16" style="70" customWidth="1"/>
    <col min="6154" max="6399" width="9.140625" style="70"/>
    <col min="6400" max="6400" width="11.140625" style="70" customWidth="1"/>
    <col min="6401" max="6401" width="24" style="70" customWidth="1"/>
    <col min="6402" max="6402" width="28.7109375" style="70" customWidth="1"/>
    <col min="6403" max="6403" width="12" style="70" customWidth="1"/>
    <col min="6404" max="6404" width="21" style="70" customWidth="1"/>
    <col min="6405" max="6405" width="13.28515625" style="70" customWidth="1"/>
    <col min="6406" max="6406" width="14.28515625" style="70" customWidth="1"/>
    <col min="6407" max="6407" width="57.5703125" style="70" customWidth="1"/>
    <col min="6408" max="6408" width="13.5703125" style="70" customWidth="1"/>
    <col min="6409" max="6409" width="16" style="70" customWidth="1"/>
    <col min="6410" max="6655" width="9.140625" style="70"/>
    <col min="6656" max="6656" width="11.140625" style="70" customWidth="1"/>
    <col min="6657" max="6657" width="24" style="70" customWidth="1"/>
    <col min="6658" max="6658" width="28.7109375" style="70" customWidth="1"/>
    <col min="6659" max="6659" width="12" style="70" customWidth="1"/>
    <col min="6660" max="6660" width="21" style="70" customWidth="1"/>
    <col min="6661" max="6661" width="13.28515625" style="70" customWidth="1"/>
    <col min="6662" max="6662" width="14.28515625" style="70" customWidth="1"/>
    <col min="6663" max="6663" width="57.5703125" style="70" customWidth="1"/>
    <col min="6664" max="6664" width="13.5703125" style="70" customWidth="1"/>
    <col min="6665" max="6665" width="16" style="70" customWidth="1"/>
    <col min="6666" max="6911" width="9.140625" style="70"/>
    <col min="6912" max="6912" width="11.140625" style="70" customWidth="1"/>
    <col min="6913" max="6913" width="24" style="70" customWidth="1"/>
    <col min="6914" max="6914" width="28.7109375" style="70" customWidth="1"/>
    <col min="6915" max="6915" width="12" style="70" customWidth="1"/>
    <col min="6916" max="6916" width="21" style="70" customWidth="1"/>
    <col min="6917" max="6917" width="13.28515625" style="70" customWidth="1"/>
    <col min="6918" max="6918" width="14.28515625" style="70" customWidth="1"/>
    <col min="6919" max="6919" width="57.5703125" style="70" customWidth="1"/>
    <col min="6920" max="6920" width="13.5703125" style="70" customWidth="1"/>
    <col min="6921" max="6921" width="16" style="70" customWidth="1"/>
    <col min="6922" max="7167" width="9.140625" style="70"/>
    <col min="7168" max="7168" width="11.140625" style="70" customWidth="1"/>
    <col min="7169" max="7169" width="24" style="70" customWidth="1"/>
    <col min="7170" max="7170" width="28.7109375" style="70" customWidth="1"/>
    <col min="7171" max="7171" width="12" style="70" customWidth="1"/>
    <col min="7172" max="7172" width="21" style="70" customWidth="1"/>
    <col min="7173" max="7173" width="13.28515625" style="70" customWidth="1"/>
    <col min="7174" max="7174" width="14.28515625" style="70" customWidth="1"/>
    <col min="7175" max="7175" width="57.5703125" style="70" customWidth="1"/>
    <col min="7176" max="7176" width="13.5703125" style="70" customWidth="1"/>
    <col min="7177" max="7177" width="16" style="70" customWidth="1"/>
    <col min="7178" max="7423" width="9.140625" style="70"/>
    <col min="7424" max="7424" width="11.140625" style="70" customWidth="1"/>
    <col min="7425" max="7425" width="24" style="70" customWidth="1"/>
    <col min="7426" max="7426" width="28.7109375" style="70" customWidth="1"/>
    <col min="7427" max="7427" width="12" style="70" customWidth="1"/>
    <col min="7428" max="7428" width="21" style="70" customWidth="1"/>
    <col min="7429" max="7429" width="13.28515625" style="70" customWidth="1"/>
    <col min="7430" max="7430" width="14.28515625" style="70" customWidth="1"/>
    <col min="7431" max="7431" width="57.5703125" style="70" customWidth="1"/>
    <col min="7432" max="7432" width="13.5703125" style="70" customWidth="1"/>
    <col min="7433" max="7433" width="16" style="70" customWidth="1"/>
    <col min="7434" max="7679" width="9.140625" style="70"/>
    <col min="7680" max="7680" width="11.140625" style="70" customWidth="1"/>
    <col min="7681" max="7681" width="24" style="70" customWidth="1"/>
    <col min="7682" max="7682" width="28.7109375" style="70" customWidth="1"/>
    <col min="7683" max="7683" width="12" style="70" customWidth="1"/>
    <col min="7684" max="7684" width="21" style="70" customWidth="1"/>
    <col min="7685" max="7685" width="13.28515625" style="70" customWidth="1"/>
    <col min="7686" max="7686" width="14.28515625" style="70" customWidth="1"/>
    <col min="7687" max="7687" width="57.5703125" style="70" customWidth="1"/>
    <col min="7688" max="7688" width="13.5703125" style="70" customWidth="1"/>
    <col min="7689" max="7689" width="16" style="70" customWidth="1"/>
    <col min="7690" max="7935" width="9.140625" style="70"/>
    <col min="7936" max="7936" width="11.140625" style="70" customWidth="1"/>
    <col min="7937" max="7937" width="24" style="70" customWidth="1"/>
    <col min="7938" max="7938" width="28.7109375" style="70" customWidth="1"/>
    <col min="7939" max="7939" width="12" style="70" customWidth="1"/>
    <col min="7940" max="7940" width="21" style="70" customWidth="1"/>
    <col min="7941" max="7941" width="13.28515625" style="70" customWidth="1"/>
    <col min="7942" max="7942" width="14.28515625" style="70" customWidth="1"/>
    <col min="7943" max="7943" width="57.5703125" style="70" customWidth="1"/>
    <col min="7944" max="7944" width="13.5703125" style="70" customWidth="1"/>
    <col min="7945" max="7945" width="16" style="70" customWidth="1"/>
    <col min="7946" max="8191" width="9.140625" style="70"/>
    <col min="8192" max="8192" width="11.140625" style="70" customWidth="1"/>
    <col min="8193" max="8193" width="24" style="70" customWidth="1"/>
    <col min="8194" max="8194" width="28.7109375" style="70" customWidth="1"/>
    <col min="8195" max="8195" width="12" style="70" customWidth="1"/>
    <col min="8196" max="8196" width="21" style="70" customWidth="1"/>
    <col min="8197" max="8197" width="13.28515625" style="70" customWidth="1"/>
    <col min="8198" max="8198" width="14.28515625" style="70" customWidth="1"/>
    <col min="8199" max="8199" width="57.5703125" style="70" customWidth="1"/>
    <col min="8200" max="8200" width="13.5703125" style="70" customWidth="1"/>
    <col min="8201" max="8201" width="16" style="70" customWidth="1"/>
    <col min="8202" max="8447" width="9.140625" style="70"/>
    <col min="8448" max="8448" width="11.140625" style="70" customWidth="1"/>
    <col min="8449" max="8449" width="24" style="70" customWidth="1"/>
    <col min="8450" max="8450" width="28.7109375" style="70" customWidth="1"/>
    <col min="8451" max="8451" width="12" style="70" customWidth="1"/>
    <col min="8452" max="8452" width="21" style="70" customWidth="1"/>
    <col min="8453" max="8453" width="13.28515625" style="70" customWidth="1"/>
    <col min="8454" max="8454" width="14.28515625" style="70" customWidth="1"/>
    <col min="8455" max="8455" width="57.5703125" style="70" customWidth="1"/>
    <col min="8456" max="8456" width="13.5703125" style="70" customWidth="1"/>
    <col min="8457" max="8457" width="16" style="70" customWidth="1"/>
    <col min="8458" max="8703" width="9.140625" style="70"/>
    <col min="8704" max="8704" width="11.140625" style="70" customWidth="1"/>
    <col min="8705" max="8705" width="24" style="70" customWidth="1"/>
    <col min="8706" max="8706" width="28.7109375" style="70" customWidth="1"/>
    <col min="8707" max="8707" width="12" style="70" customWidth="1"/>
    <col min="8708" max="8708" width="21" style="70" customWidth="1"/>
    <col min="8709" max="8709" width="13.28515625" style="70" customWidth="1"/>
    <col min="8710" max="8710" width="14.28515625" style="70" customWidth="1"/>
    <col min="8711" max="8711" width="57.5703125" style="70" customWidth="1"/>
    <col min="8712" max="8712" width="13.5703125" style="70" customWidth="1"/>
    <col min="8713" max="8713" width="16" style="70" customWidth="1"/>
    <col min="8714" max="8959" width="9.140625" style="70"/>
    <col min="8960" max="8960" width="11.140625" style="70" customWidth="1"/>
    <col min="8961" max="8961" width="24" style="70" customWidth="1"/>
    <col min="8962" max="8962" width="28.7109375" style="70" customWidth="1"/>
    <col min="8963" max="8963" width="12" style="70" customWidth="1"/>
    <col min="8964" max="8964" width="21" style="70" customWidth="1"/>
    <col min="8965" max="8965" width="13.28515625" style="70" customWidth="1"/>
    <col min="8966" max="8966" width="14.28515625" style="70" customWidth="1"/>
    <col min="8967" max="8967" width="57.5703125" style="70" customWidth="1"/>
    <col min="8968" max="8968" width="13.5703125" style="70" customWidth="1"/>
    <col min="8969" max="8969" width="16" style="70" customWidth="1"/>
    <col min="8970" max="9215" width="9.140625" style="70"/>
    <col min="9216" max="9216" width="11.140625" style="70" customWidth="1"/>
    <col min="9217" max="9217" width="24" style="70" customWidth="1"/>
    <col min="9218" max="9218" width="28.7109375" style="70" customWidth="1"/>
    <col min="9219" max="9219" width="12" style="70" customWidth="1"/>
    <col min="9220" max="9220" width="21" style="70" customWidth="1"/>
    <col min="9221" max="9221" width="13.28515625" style="70" customWidth="1"/>
    <col min="9222" max="9222" width="14.28515625" style="70" customWidth="1"/>
    <col min="9223" max="9223" width="57.5703125" style="70" customWidth="1"/>
    <col min="9224" max="9224" width="13.5703125" style="70" customWidth="1"/>
    <col min="9225" max="9225" width="16" style="70" customWidth="1"/>
    <col min="9226" max="9471" width="9.140625" style="70"/>
    <col min="9472" max="9472" width="11.140625" style="70" customWidth="1"/>
    <col min="9473" max="9473" width="24" style="70" customWidth="1"/>
    <col min="9474" max="9474" width="28.7109375" style="70" customWidth="1"/>
    <col min="9475" max="9475" width="12" style="70" customWidth="1"/>
    <col min="9476" max="9476" width="21" style="70" customWidth="1"/>
    <col min="9477" max="9477" width="13.28515625" style="70" customWidth="1"/>
    <col min="9478" max="9478" width="14.28515625" style="70" customWidth="1"/>
    <col min="9479" max="9479" width="57.5703125" style="70" customWidth="1"/>
    <col min="9480" max="9480" width="13.5703125" style="70" customWidth="1"/>
    <col min="9481" max="9481" width="16" style="70" customWidth="1"/>
    <col min="9482" max="9727" width="9.140625" style="70"/>
    <col min="9728" max="9728" width="11.140625" style="70" customWidth="1"/>
    <col min="9729" max="9729" width="24" style="70" customWidth="1"/>
    <col min="9730" max="9730" width="28.7109375" style="70" customWidth="1"/>
    <col min="9731" max="9731" width="12" style="70" customWidth="1"/>
    <col min="9732" max="9732" width="21" style="70" customWidth="1"/>
    <col min="9733" max="9733" width="13.28515625" style="70" customWidth="1"/>
    <col min="9734" max="9734" width="14.28515625" style="70" customWidth="1"/>
    <col min="9735" max="9735" width="57.5703125" style="70" customWidth="1"/>
    <col min="9736" max="9736" width="13.5703125" style="70" customWidth="1"/>
    <col min="9737" max="9737" width="16" style="70" customWidth="1"/>
    <col min="9738" max="9983" width="9.140625" style="70"/>
    <col min="9984" max="9984" width="11.140625" style="70" customWidth="1"/>
    <col min="9985" max="9985" width="24" style="70" customWidth="1"/>
    <col min="9986" max="9986" width="28.7109375" style="70" customWidth="1"/>
    <col min="9987" max="9987" width="12" style="70" customWidth="1"/>
    <col min="9988" max="9988" width="21" style="70" customWidth="1"/>
    <col min="9989" max="9989" width="13.28515625" style="70" customWidth="1"/>
    <col min="9990" max="9990" width="14.28515625" style="70" customWidth="1"/>
    <col min="9991" max="9991" width="57.5703125" style="70" customWidth="1"/>
    <col min="9992" max="9992" width="13.5703125" style="70" customWidth="1"/>
    <col min="9993" max="9993" width="16" style="70" customWidth="1"/>
    <col min="9994" max="10239" width="9.140625" style="70"/>
    <col min="10240" max="10240" width="11.140625" style="70" customWidth="1"/>
    <col min="10241" max="10241" width="24" style="70" customWidth="1"/>
    <col min="10242" max="10242" width="28.7109375" style="70" customWidth="1"/>
    <col min="10243" max="10243" width="12" style="70" customWidth="1"/>
    <col min="10244" max="10244" width="21" style="70" customWidth="1"/>
    <col min="10245" max="10245" width="13.28515625" style="70" customWidth="1"/>
    <col min="10246" max="10246" width="14.28515625" style="70" customWidth="1"/>
    <col min="10247" max="10247" width="57.5703125" style="70" customWidth="1"/>
    <col min="10248" max="10248" width="13.5703125" style="70" customWidth="1"/>
    <col min="10249" max="10249" width="16" style="70" customWidth="1"/>
    <col min="10250" max="10495" width="9.140625" style="70"/>
    <col min="10496" max="10496" width="11.140625" style="70" customWidth="1"/>
    <col min="10497" max="10497" width="24" style="70" customWidth="1"/>
    <col min="10498" max="10498" width="28.7109375" style="70" customWidth="1"/>
    <col min="10499" max="10499" width="12" style="70" customWidth="1"/>
    <col min="10500" max="10500" width="21" style="70" customWidth="1"/>
    <col min="10501" max="10501" width="13.28515625" style="70" customWidth="1"/>
    <col min="10502" max="10502" width="14.28515625" style="70" customWidth="1"/>
    <col min="10503" max="10503" width="57.5703125" style="70" customWidth="1"/>
    <col min="10504" max="10504" width="13.5703125" style="70" customWidth="1"/>
    <col min="10505" max="10505" width="16" style="70" customWidth="1"/>
    <col min="10506" max="10751" width="9.140625" style="70"/>
    <col min="10752" max="10752" width="11.140625" style="70" customWidth="1"/>
    <col min="10753" max="10753" width="24" style="70" customWidth="1"/>
    <col min="10754" max="10754" width="28.7109375" style="70" customWidth="1"/>
    <col min="10755" max="10755" width="12" style="70" customWidth="1"/>
    <col min="10756" max="10756" width="21" style="70" customWidth="1"/>
    <col min="10757" max="10757" width="13.28515625" style="70" customWidth="1"/>
    <col min="10758" max="10758" width="14.28515625" style="70" customWidth="1"/>
    <col min="10759" max="10759" width="57.5703125" style="70" customWidth="1"/>
    <col min="10760" max="10760" width="13.5703125" style="70" customWidth="1"/>
    <col min="10761" max="10761" width="16" style="70" customWidth="1"/>
    <col min="10762" max="11007" width="9.140625" style="70"/>
    <col min="11008" max="11008" width="11.140625" style="70" customWidth="1"/>
    <col min="11009" max="11009" width="24" style="70" customWidth="1"/>
    <col min="11010" max="11010" width="28.7109375" style="70" customWidth="1"/>
    <col min="11011" max="11011" width="12" style="70" customWidth="1"/>
    <col min="11012" max="11012" width="21" style="70" customWidth="1"/>
    <col min="11013" max="11013" width="13.28515625" style="70" customWidth="1"/>
    <col min="11014" max="11014" width="14.28515625" style="70" customWidth="1"/>
    <col min="11015" max="11015" width="57.5703125" style="70" customWidth="1"/>
    <col min="11016" max="11016" width="13.5703125" style="70" customWidth="1"/>
    <col min="11017" max="11017" width="16" style="70" customWidth="1"/>
    <col min="11018" max="11263" width="9.140625" style="70"/>
    <col min="11264" max="11264" width="11.140625" style="70" customWidth="1"/>
    <col min="11265" max="11265" width="24" style="70" customWidth="1"/>
    <col min="11266" max="11266" width="28.7109375" style="70" customWidth="1"/>
    <col min="11267" max="11267" width="12" style="70" customWidth="1"/>
    <col min="11268" max="11268" width="21" style="70" customWidth="1"/>
    <col min="11269" max="11269" width="13.28515625" style="70" customWidth="1"/>
    <col min="11270" max="11270" width="14.28515625" style="70" customWidth="1"/>
    <col min="11271" max="11271" width="57.5703125" style="70" customWidth="1"/>
    <col min="11272" max="11272" width="13.5703125" style="70" customWidth="1"/>
    <col min="11273" max="11273" width="16" style="70" customWidth="1"/>
    <col min="11274" max="11519" width="9.140625" style="70"/>
    <col min="11520" max="11520" width="11.140625" style="70" customWidth="1"/>
    <col min="11521" max="11521" width="24" style="70" customWidth="1"/>
    <col min="11522" max="11522" width="28.7109375" style="70" customWidth="1"/>
    <col min="11523" max="11523" width="12" style="70" customWidth="1"/>
    <col min="11524" max="11524" width="21" style="70" customWidth="1"/>
    <col min="11525" max="11525" width="13.28515625" style="70" customWidth="1"/>
    <col min="11526" max="11526" width="14.28515625" style="70" customWidth="1"/>
    <col min="11527" max="11527" width="57.5703125" style="70" customWidth="1"/>
    <col min="11528" max="11528" width="13.5703125" style="70" customWidth="1"/>
    <col min="11529" max="11529" width="16" style="70" customWidth="1"/>
    <col min="11530" max="11775" width="9.140625" style="70"/>
    <col min="11776" max="11776" width="11.140625" style="70" customWidth="1"/>
    <col min="11777" max="11777" width="24" style="70" customWidth="1"/>
    <col min="11778" max="11778" width="28.7109375" style="70" customWidth="1"/>
    <col min="11779" max="11779" width="12" style="70" customWidth="1"/>
    <col min="11780" max="11780" width="21" style="70" customWidth="1"/>
    <col min="11781" max="11781" width="13.28515625" style="70" customWidth="1"/>
    <col min="11782" max="11782" width="14.28515625" style="70" customWidth="1"/>
    <col min="11783" max="11783" width="57.5703125" style="70" customWidth="1"/>
    <col min="11784" max="11784" width="13.5703125" style="70" customWidth="1"/>
    <col min="11785" max="11785" width="16" style="70" customWidth="1"/>
    <col min="11786" max="12031" width="9.140625" style="70"/>
    <col min="12032" max="12032" width="11.140625" style="70" customWidth="1"/>
    <col min="12033" max="12033" width="24" style="70" customWidth="1"/>
    <col min="12034" max="12034" width="28.7109375" style="70" customWidth="1"/>
    <col min="12035" max="12035" width="12" style="70" customWidth="1"/>
    <col min="12036" max="12036" width="21" style="70" customWidth="1"/>
    <col min="12037" max="12037" width="13.28515625" style="70" customWidth="1"/>
    <col min="12038" max="12038" width="14.28515625" style="70" customWidth="1"/>
    <col min="12039" max="12039" width="57.5703125" style="70" customWidth="1"/>
    <col min="12040" max="12040" width="13.5703125" style="70" customWidth="1"/>
    <col min="12041" max="12041" width="16" style="70" customWidth="1"/>
    <col min="12042" max="12287" width="9.140625" style="70"/>
    <col min="12288" max="12288" width="11.140625" style="70" customWidth="1"/>
    <col min="12289" max="12289" width="24" style="70" customWidth="1"/>
    <col min="12290" max="12290" width="28.7109375" style="70" customWidth="1"/>
    <col min="12291" max="12291" width="12" style="70" customWidth="1"/>
    <col min="12292" max="12292" width="21" style="70" customWidth="1"/>
    <col min="12293" max="12293" width="13.28515625" style="70" customWidth="1"/>
    <col min="12294" max="12294" width="14.28515625" style="70" customWidth="1"/>
    <col min="12295" max="12295" width="57.5703125" style="70" customWidth="1"/>
    <col min="12296" max="12296" width="13.5703125" style="70" customWidth="1"/>
    <col min="12297" max="12297" width="16" style="70" customWidth="1"/>
    <col min="12298" max="12543" width="9.140625" style="70"/>
    <col min="12544" max="12544" width="11.140625" style="70" customWidth="1"/>
    <col min="12545" max="12545" width="24" style="70" customWidth="1"/>
    <col min="12546" max="12546" width="28.7109375" style="70" customWidth="1"/>
    <col min="12547" max="12547" width="12" style="70" customWidth="1"/>
    <col min="12548" max="12548" width="21" style="70" customWidth="1"/>
    <col min="12549" max="12549" width="13.28515625" style="70" customWidth="1"/>
    <col min="12550" max="12550" width="14.28515625" style="70" customWidth="1"/>
    <col min="12551" max="12551" width="57.5703125" style="70" customWidth="1"/>
    <col min="12552" max="12552" width="13.5703125" style="70" customWidth="1"/>
    <col min="12553" max="12553" width="16" style="70" customWidth="1"/>
    <col min="12554" max="12799" width="9.140625" style="70"/>
    <col min="12800" max="12800" width="11.140625" style="70" customWidth="1"/>
    <col min="12801" max="12801" width="24" style="70" customWidth="1"/>
    <col min="12802" max="12802" width="28.7109375" style="70" customWidth="1"/>
    <col min="12803" max="12803" width="12" style="70" customWidth="1"/>
    <col min="12804" max="12804" width="21" style="70" customWidth="1"/>
    <col min="12805" max="12805" width="13.28515625" style="70" customWidth="1"/>
    <col min="12806" max="12806" width="14.28515625" style="70" customWidth="1"/>
    <col min="12807" max="12807" width="57.5703125" style="70" customWidth="1"/>
    <col min="12808" max="12808" width="13.5703125" style="70" customWidth="1"/>
    <col min="12809" max="12809" width="16" style="70" customWidth="1"/>
    <col min="12810" max="13055" width="9.140625" style="70"/>
    <col min="13056" max="13056" width="11.140625" style="70" customWidth="1"/>
    <col min="13057" max="13057" width="24" style="70" customWidth="1"/>
    <col min="13058" max="13058" width="28.7109375" style="70" customWidth="1"/>
    <col min="13059" max="13059" width="12" style="70" customWidth="1"/>
    <col min="13060" max="13060" width="21" style="70" customWidth="1"/>
    <col min="13061" max="13061" width="13.28515625" style="70" customWidth="1"/>
    <col min="13062" max="13062" width="14.28515625" style="70" customWidth="1"/>
    <col min="13063" max="13063" width="57.5703125" style="70" customWidth="1"/>
    <col min="13064" max="13064" width="13.5703125" style="70" customWidth="1"/>
    <col min="13065" max="13065" width="16" style="70" customWidth="1"/>
    <col min="13066" max="13311" width="9.140625" style="70"/>
    <col min="13312" max="13312" width="11.140625" style="70" customWidth="1"/>
    <col min="13313" max="13313" width="24" style="70" customWidth="1"/>
    <col min="13314" max="13314" width="28.7109375" style="70" customWidth="1"/>
    <col min="13315" max="13315" width="12" style="70" customWidth="1"/>
    <col min="13316" max="13316" width="21" style="70" customWidth="1"/>
    <col min="13317" max="13317" width="13.28515625" style="70" customWidth="1"/>
    <col min="13318" max="13318" width="14.28515625" style="70" customWidth="1"/>
    <col min="13319" max="13319" width="57.5703125" style="70" customWidth="1"/>
    <col min="13320" max="13320" width="13.5703125" style="70" customWidth="1"/>
    <col min="13321" max="13321" width="16" style="70" customWidth="1"/>
    <col min="13322" max="13567" width="9.140625" style="70"/>
    <col min="13568" max="13568" width="11.140625" style="70" customWidth="1"/>
    <col min="13569" max="13569" width="24" style="70" customWidth="1"/>
    <col min="13570" max="13570" width="28.7109375" style="70" customWidth="1"/>
    <col min="13571" max="13571" width="12" style="70" customWidth="1"/>
    <col min="13572" max="13572" width="21" style="70" customWidth="1"/>
    <col min="13573" max="13573" width="13.28515625" style="70" customWidth="1"/>
    <col min="13574" max="13574" width="14.28515625" style="70" customWidth="1"/>
    <col min="13575" max="13575" width="57.5703125" style="70" customWidth="1"/>
    <col min="13576" max="13576" width="13.5703125" style="70" customWidth="1"/>
    <col min="13577" max="13577" width="16" style="70" customWidth="1"/>
    <col min="13578" max="13823" width="9.140625" style="70"/>
    <col min="13824" max="13824" width="11.140625" style="70" customWidth="1"/>
    <col min="13825" max="13825" width="24" style="70" customWidth="1"/>
    <col min="13826" max="13826" width="28.7109375" style="70" customWidth="1"/>
    <col min="13827" max="13827" width="12" style="70" customWidth="1"/>
    <col min="13828" max="13828" width="21" style="70" customWidth="1"/>
    <col min="13829" max="13829" width="13.28515625" style="70" customWidth="1"/>
    <col min="13830" max="13830" width="14.28515625" style="70" customWidth="1"/>
    <col min="13831" max="13831" width="57.5703125" style="70" customWidth="1"/>
    <col min="13832" max="13832" width="13.5703125" style="70" customWidth="1"/>
    <col min="13833" max="13833" width="16" style="70" customWidth="1"/>
    <col min="13834" max="14079" width="9.140625" style="70"/>
    <col min="14080" max="14080" width="11.140625" style="70" customWidth="1"/>
    <col min="14081" max="14081" width="24" style="70" customWidth="1"/>
    <col min="14082" max="14082" width="28.7109375" style="70" customWidth="1"/>
    <col min="14083" max="14083" width="12" style="70" customWidth="1"/>
    <col min="14084" max="14084" width="21" style="70" customWidth="1"/>
    <col min="14085" max="14085" width="13.28515625" style="70" customWidth="1"/>
    <col min="14086" max="14086" width="14.28515625" style="70" customWidth="1"/>
    <col min="14087" max="14087" width="57.5703125" style="70" customWidth="1"/>
    <col min="14088" max="14088" width="13.5703125" style="70" customWidth="1"/>
    <col min="14089" max="14089" width="16" style="70" customWidth="1"/>
    <col min="14090" max="14335" width="9.140625" style="70"/>
    <col min="14336" max="14336" width="11.140625" style="70" customWidth="1"/>
    <col min="14337" max="14337" width="24" style="70" customWidth="1"/>
    <col min="14338" max="14338" width="28.7109375" style="70" customWidth="1"/>
    <col min="14339" max="14339" width="12" style="70" customWidth="1"/>
    <col min="14340" max="14340" width="21" style="70" customWidth="1"/>
    <col min="14341" max="14341" width="13.28515625" style="70" customWidth="1"/>
    <col min="14342" max="14342" width="14.28515625" style="70" customWidth="1"/>
    <col min="14343" max="14343" width="57.5703125" style="70" customWidth="1"/>
    <col min="14344" max="14344" width="13.5703125" style="70" customWidth="1"/>
    <col min="14345" max="14345" width="16" style="70" customWidth="1"/>
    <col min="14346" max="14591" width="9.140625" style="70"/>
    <col min="14592" max="14592" width="11.140625" style="70" customWidth="1"/>
    <col min="14593" max="14593" width="24" style="70" customWidth="1"/>
    <col min="14594" max="14594" width="28.7109375" style="70" customWidth="1"/>
    <col min="14595" max="14595" width="12" style="70" customWidth="1"/>
    <col min="14596" max="14596" width="21" style="70" customWidth="1"/>
    <col min="14597" max="14597" width="13.28515625" style="70" customWidth="1"/>
    <col min="14598" max="14598" width="14.28515625" style="70" customWidth="1"/>
    <col min="14599" max="14599" width="57.5703125" style="70" customWidth="1"/>
    <col min="14600" max="14600" width="13.5703125" style="70" customWidth="1"/>
    <col min="14601" max="14601" width="16" style="70" customWidth="1"/>
    <col min="14602" max="14847" width="9.140625" style="70"/>
    <col min="14848" max="14848" width="11.140625" style="70" customWidth="1"/>
    <col min="14849" max="14849" width="24" style="70" customWidth="1"/>
    <col min="14850" max="14850" width="28.7109375" style="70" customWidth="1"/>
    <col min="14851" max="14851" width="12" style="70" customWidth="1"/>
    <col min="14852" max="14852" width="21" style="70" customWidth="1"/>
    <col min="14853" max="14853" width="13.28515625" style="70" customWidth="1"/>
    <col min="14854" max="14854" width="14.28515625" style="70" customWidth="1"/>
    <col min="14855" max="14855" width="57.5703125" style="70" customWidth="1"/>
    <col min="14856" max="14856" width="13.5703125" style="70" customWidth="1"/>
    <col min="14857" max="14857" width="16" style="70" customWidth="1"/>
    <col min="14858" max="15103" width="9.140625" style="70"/>
    <col min="15104" max="15104" width="11.140625" style="70" customWidth="1"/>
    <col min="15105" max="15105" width="24" style="70" customWidth="1"/>
    <col min="15106" max="15106" width="28.7109375" style="70" customWidth="1"/>
    <col min="15107" max="15107" width="12" style="70" customWidth="1"/>
    <col min="15108" max="15108" width="21" style="70" customWidth="1"/>
    <col min="15109" max="15109" width="13.28515625" style="70" customWidth="1"/>
    <col min="15110" max="15110" width="14.28515625" style="70" customWidth="1"/>
    <col min="15111" max="15111" width="57.5703125" style="70" customWidth="1"/>
    <col min="15112" max="15112" width="13.5703125" style="70" customWidth="1"/>
    <col min="15113" max="15113" width="16" style="70" customWidth="1"/>
    <col min="15114" max="15359" width="9.140625" style="70"/>
    <col min="15360" max="15360" width="11.140625" style="70" customWidth="1"/>
    <col min="15361" max="15361" width="24" style="70" customWidth="1"/>
    <col min="15362" max="15362" width="28.7109375" style="70" customWidth="1"/>
    <col min="15363" max="15363" width="12" style="70" customWidth="1"/>
    <col min="15364" max="15364" width="21" style="70" customWidth="1"/>
    <col min="15365" max="15365" width="13.28515625" style="70" customWidth="1"/>
    <col min="15366" max="15366" width="14.28515625" style="70" customWidth="1"/>
    <col min="15367" max="15367" width="57.5703125" style="70" customWidth="1"/>
    <col min="15368" max="15368" width="13.5703125" style="70" customWidth="1"/>
    <col min="15369" max="15369" width="16" style="70" customWidth="1"/>
    <col min="15370" max="15615" width="9.140625" style="70"/>
    <col min="15616" max="15616" width="11.140625" style="70" customWidth="1"/>
    <col min="15617" max="15617" width="24" style="70" customWidth="1"/>
    <col min="15618" max="15618" width="28.7109375" style="70" customWidth="1"/>
    <col min="15619" max="15619" width="12" style="70" customWidth="1"/>
    <col min="15620" max="15620" width="21" style="70" customWidth="1"/>
    <col min="15621" max="15621" width="13.28515625" style="70" customWidth="1"/>
    <col min="15622" max="15622" width="14.28515625" style="70" customWidth="1"/>
    <col min="15623" max="15623" width="57.5703125" style="70" customWidth="1"/>
    <col min="15624" max="15624" width="13.5703125" style="70" customWidth="1"/>
    <col min="15625" max="15625" width="16" style="70" customWidth="1"/>
    <col min="15626" max="15871" width="9.140625" style="70"/>
    <col min="15872" max="15872" width="11.140625" style="70" customWidth="1"/>
    <col min="15873" max="15873" width="24" style="70" customWidth="1"/>
    <col min="15874" max="15874" width="28.7109375" style="70" customWidth="1"/>
    <col min="15875" max="15875" width="12" style="70" customWidth="1"/>
    <col min="15876" max="15876" width="21" style="70" customWidth="1"/>
    <col min="15877" max="15877" width="13.28515625" style="70" customWidth="1"/>
    <col min="15878" max="15878" width="14.28515625" style="70" customWidth="1"/>
    <col min="15879" max="15879" width="57.5703125" style="70" customWidth="1"/>
    <col min="15880" max="15880" width="13.5703125" style="70" customWidth="1"/>
    <col min="15881" max="15881" width="16" style="70" customWidth="1"/>
    <col min="15882" max="16127" width="9.140625" style="70"/>
    <col min="16128" max="16128" width="11.140625" style="70" customWidth="1"/>
    <col min="16129" max="16129" width="24" style="70" customWidth="1"/>
    <col min="16130" max="16130" width="28.7109375" style="70" customWidth="1"/>
    <col min="16131" max="16131" width="12" style="70" customWidth="1"/>
    <col min="16132" max="16132" width="21" style="70" customWidth="1"/>
    <col min="16133" max="16133" width="13.28515625" style="70" customWidth="1"/>
    <col min="16134" max="16134" width="14.28515625" style="70" customWidth="1"/>
    <col min="16135" max="16135" width="57.5703125" style="70" customWidth="1"/>
    <col min="16136" max="16136" width="13.5703125" style="70" customWidth="1"/>
    <col min="16137" max="16137" width="16" style="70" customWidth="1"/>
    <col min="16138" max="16384" width="9.140625" style="70"/>
  </cols>
  <sheetData>
    <row r="1" spans="1:9" ht="13.5" customHeight="1" x14ac:dyDescent="0.35"/>
    <row r="2" spans="1:9" s="181" customFormat="1" ht="24" customHeight="1" x14ac:dyDescent="0.35">
      <c r="A2" s="180" t="s">
        <v>1273</v>
      </c>
      <c r="B2" s="182"/>
      <c r="C2" s="68"/>
      <c r="D2" s="183"/>
      <c r="I2" s="184"/>
    </row>
    <row r="3" spans="1:9" s="185" customFormat="1" ht="14.25" customHeight="1" x14ac:dyDescent="0.35">
      <c r="B3" s="436"/>
      <c r="D3" s="138"/>
      <c r="I3" s="186"/>
    </row>
    <row r="4" spans="1:9" s="187" customFormat="1" ht="22.5" customHeight="1" x14ac:dyDescent="0.35">
      <c r="A4" s="668" t="s">
        <v>147</v>
      </c>
      <c r="B4" s="669"/>
      <c r="C4" s="669"/>
      <c r="D4" s="669"/>
      <c r="E4" s="670"/>
      <c r="F4" s="668" t="s">
        <v>148</v>
      </c>
      <c r="G4" s="669"/>
      <c r="H4" s="669"/>
      <c r="I4" s="670"/>
    </row>
    <row r="5" spans="1:9" s="187" customFormat="1" ht="22.5" customHeight="1" x14ac:dyDescent="0.35">
      <c r="A5" s="662" t="s">
        <v>149</v>
      </c>
      <c r="B5" s="662" t="s">
        <v>150</v>
      </c>
      <c r="C5" s="671" t="s">
        <v>151</v>
      </c>
      <c r="D5" s="188" t="s">
        <v>152</v>
      </c>
      <c r="E5" s="189" t="s">
        <v>153</v>
      </c>
      <c r="F5" s="189" t="s">
        <v>149</v>
      </c>
      <c r="G5" s="189" t="s">
        <v>154</v>
      </c>
      <c r="H5" s="189" t="s">
        <v>155</v>
      </c>
      <c r="I5" s="188" t="s">
        <v>156</v>
      </c>
    </row>
    <row r="6" spans="1:9" s="187" customFormat="1" ht="22.5" customHeight="1" x14ac:dyDescent="0.35">
      <c r="A6" s="664"/>
      <c r="B6" s="664"/>
      <c r="C6" s="664"/>
      <c r="D6" s="190" t="s">
        <v>157</v>
      </c>
      <c r="E6" s="191" t="s">
        <v>158</v>
      </c>
      <c r="F6" s="191"/>
      <c r="G6" s="192"/>
      <c r="H6" s="191" t="s">
        <v>159</v>
      </c>
      <c r="I6" s="190" t="s">
        <v>160</v>
      </c>
    </row>
    <row r="7" spans="1:9" s="187" customFormat="1" ht="22.5" customHeight="1" x14ac:dyDescent="0.35">
      <c r="A7" s="193" t="s">
        <v>161</v>
      </c>
      <c r="B7" s="193" t="s">
        <v>162</v>
      </c>
      <c r="C7" s="194"/>
      <c r="D7" s="195"/>
      <c r="E7" s="195"/>
      <c r="F7" s="194" t="s">
        <v>163</v>
      </c>
      <c r="G7" s="194" t="s">
        <v>164</v>
      </c>
      <c r="H7" s="196"/>
      <c r="I7" s="197"/>
    </row>
    <row r="8" spans="1:9" s="187" customFormat="1" ht="22.5" customHeight="1" x14ac:dyDescent="0.35">
      <c r="A8" s="448"/>
      <c r="B8" s="448" t="s">
        <v>165</v>
      </c>
      <c r="C8" s="449" t="s">
        <v>166</v>
      </c>
      <c r="D8" s="450">
        <v>6130000</v>
      </c>
      <c r="E8" s="451">
        <v>0</v>
      </c>
      <c r="F8" s="448" t="s">
        <v>167</v>
      </c>
      <c r="G8" s="448" t="s">
        <v>168</v>
      </c>
      <c r="H8" s="449"/>
      <c r="I8" s="452"/>
    </row>
    <row r="9" spans="1:9" s="187" customFormat="1" ht="22.5" customHeight="1" x14ac:dyDescent="0.35">
      <c r="A9" s="448"/>
      <c r="B9" s="448" t="s">
        <v>169</v>
      </c>
      <c r="C9" s="449" t="s">
        <v>170</v>
      </c>
      <c r="D9" s="452">
        <v>4696500</v>
      </c>
      <c r="E9" s="451">
        <v>0</v>
      </c>
      <c r="F9" s="448"/>
      <c r="G9" s="448" t="s">
        <v>171</v>
      </c>
      <c r="H9" s="449">
        <v>2556</v>
      </c>
      <c r="I9" s="452">
        <v>17566425.510000002</v>
      </c>
    </row>
    <row r="10" spans="1:9" s="187" customFormat="1" ht="22.5" customHeight="1" x14ac:dyDescent="0.35">
      <c r="A10" s="448"/>
      <c r="B10" s="448"/>
      <c r="C10" s="449" t="s">
        <v>172</v>
      </c>
      <c r="D10" s="452">
        <v>6526500</v>
      </c>
      <c r="E10" s="451">
        <v>0</v>
      </c>
      <c r="F10" s="448"/>
      <c r="G10" s="448" t="s">
        <v>173</v>
      </c>
      <c r="H10" s="449">
        <v>2555</v>
      </c>
      <c r="I10" s="452">
        <v>119938317.13</v>
      </c>
    </row>
    <row r="11" spans="1:9" s="187" customFormat="1" ht="22.5" customHeight="1" x14ac:dyDescent="0.35">
      <c r="A11" s="448"/>
      <c r="B11" s="448"/>
      <c r="C11" s="449" t="s">
        <v>174</v>
      </c>
      <c r="D11" s="450">
        <v>6526500</v>
      </c>
      <c r="E11" s="451">
        <v>0</v>
      </c>
      <c r="F11" s="448"/>
      <c r="G11" s="448" t="s">
        <v>175</v>
      </c>
      <c r="H11" s="449">
        <v>2556</v>
      </c>
      <c r="I11" s="452">
        <v>108822632.59</v>
      </c>
    </row>
    <row r="12" spans="1:9" s="187" customFormat="1" ht="22.5" customHeight="1" x14ac:dyDescent="0.35">
      <c r="A12" s="448"/>
      <c r="B12" s="448" t="s">
        <v>176</v>
      </c>
      <c r="C12" s="449" t="s">
        <v>177</v>
      </c>
      <c r="D12" s="450">
        <v>14900000</v>
      </c>
      <c r="E12" s="451">
        <v>0</v>
      </c>
      <c r="F12" s="448"/>
      <c r="G12" s="448" t="s">
        <v>178</v>
      </c>
      <c r="H12" s="449">
        <v>2557</v>
      </c>
      <c r="I12" s="452">
        <f>78221361.6+20808006.98</f>
        <v>99029368.579999998</v>
      </c>
    </row>
    <row r="13" spans="1:9" s="187" customFormat="1" ht="22.5" customHeight="1" x14ac:dyDescent="0.35">
      <c r="A13" s="448"/>
      <c r="B13" s="448" t="s">
        <v>179</v>
      </c>
      <c r="C13" s="449" t="s">
        <v>180</v>
      </c>
      <c r="D13" s="450">
        <v>13960000</v>
      </c>
      <c r="E13" s="451">
        <v>0</v>
      </c>
      <c r="F13" s="448"/>
      <c r="G13" s="448" t="s">
        <v>181</v>
      </c>
      <c r="H13" s="449">
        <v>2560</v>
      </c>
      <c r="I13" s="452">
        <v>1000329.06</v>
      </c>
    </row>
    <row r="14" spans="1:9" s="187" customFormat="1" ht="22.5" customHeight="1" x14ac:dyDescent="0.35">
      <c r="A14" s="448"/>
      <c r="B14" s="453" t="s">
        <v>182</v>
      </c>
      <c r="C14" s="449"/>
      <c r="D14" s="448"/>
      <c r="E14" s="449"/>
      <c r="F14" s="448"/>
      <c r="G14" s="448" t="s">
        <v>183</v>
      </c>
      <c r="H14" s="449">
        <v>2559</v>
      </c>
      <c r="I14" s="452">
        <v>26845847.670000002</v>
      </c>
    </row>
    <row r="15" spans="1:9" s="187" customFormat="1" ht="22.5" customHeight="1" x14ac:dyDescent="0.35">
      <c r="A15" s="448"/>
      <c r="B15" s="454" t="s">
        <v>184</v>
      </c>
      <c r="C15" s="449" t="s">
        <v>166</v>
      </c>
      <c r="D15" s="452">
        <v>51470000</v>
      </c>
      <c r="E15" s="449" t="s">
        <v>185</v>
      </c>
      <c r="F15" s="448"/>
      <c r="G15" s="448" t="s">
        <v>186</v>
      </c>
      <c r="H15" s="449"/>
      <c r="I15" s="452"/>
    </row>
    <row r="16" spans="1:9" s="187" customFormat="1" ht="22.5" customHeight="1" x14ac:dyDescent="0.35">
      <c r="A16" s="448"/>
      <c r="B16" s="448"/>
      <c r="C16" s="449" t="s">
        <v>170</v>
      </c>
      <c r="D16" s="452">
        <v>44740000</v>
      </c>
      <c r="E16" s="449" t="s">
        <v>185</v>
      </c>
      <c r="F16" s="448"/>
      <c r="G16" s="448" t="s">
        <v>187</v>
      </c>
      <c r="H16" s="449"/>
      <c r="I16" s="452"/>
    </row>
    <row r="17" spans="1:9" s="187" customFormat="1" ht="22.5" customHeight="1" x14ac:dyDescent="0.35">
      <c r="A17" s="448"/>
      <c r="B17" s="448"/>
      <c r="C17" s="449" t="s">
        <v>172</v>
      </c>
      <c r="D17" s="452">
        <v>47800000</v>
      </c>
      <c r="E17" s="449" t="s">
        <v>185</v>
      </c>
      <c r="F17" s="448"/>
      <c r="G17" s="448" t="s">
        <v>188</v>
      </c>
      <c r="H17" s="449">
        <v>2556</v>
      </c>
      <c r="I17" s="452">
        <v>13305206.51</v>
      </c>
    </row>
    <row r="18" spans="1:9" s="187" customFormat="1" ht="22.5" customHeight="1" x14ac:dyDescent="0.35">
      <c r="A18" s="448"/>
      <c r="B18" s="448"/>
      <c r="C18" s="449" t="s">
        <v>174</v>
      </c>
      <c r="D18" s="452">
        <v>76790000</v>
      </c>
      <c r="E18" s="449" t="s">
        <v>185</v>
      </c>
      <c r="F18" s="448"/>
      <c r="G18" s="448" t="s">
        <v>189</v>
      </c>
      <c r="H18" s="449">
        <v>2557</v>
      </c>
      <c r="I18" s="452">
        <v>3727881.01</v>
      </c>
    </row>
    <row r="19" spans="1:9" s="187" customFormat="1" ht="22.5" customHeight="1" x14ac:dyDescent="0.35">
      <c r="A19" s="448"/>
      <c r="B19" s="448"/>
      <c r="C19" s="449" t="s">
        <v>177</v>
      </c>
      <c r="D19" s="452">
        <v>89240000</v>
      </c>
      <c r="E19" s="449" t="s">
        <v>185</v>
      </c>
      <c r="F19" s="448"/>
      <c r="G19" s="448" t="s">
        <v>190</v>
      </c>
      <c r="H19" s="449">
        <v>2558</v>
      </c>
      <c r="I19" s="452">
        <v>5190316.1500000004</v>
      </c>
    </row>
    <row r="20" spans="1:9" s="187" customFormat="1" ht="22.5" customHeight="1" x14ac:dyDescent="0.35">
      <c r="A20" s="448"/>
      <c r="B20" s="448"/>
      <c r="C20" s="449" t="s">
        <v>180</v>
      </c>
      <c r="D20" s="452">
        <v>104800000</v>
      </c>
      <c r="E20" s="449" t="s">
        <v>185</v>
      </c>
      <c r="F20" s="448"/>
      <c r="G20" s="448" t="s">
        <v>191</v>
      </c>
      <c r="H20" s="449">
        <v>2559</v>
      </c>
      <c r="I20" s="452">
        <v>2923311.25</v>
      </c>
    </row>
    <row r="21" spans="1:9" s="187" customFormat="1" ht="22.5" customHeight="1" x14ac:dyDescent="0.35">
      <c r="A21" s="455"/>
      <c r="B21" s="456"/>
      <c r="C21" s="457"/>
      <c r="D21" s="458"/>
      <c r="E21" s="459"/>
      <c r="F21" s="457"/>
      <c r="G21" s="448" t="s">
        <v>192</v>
      </c>
      <c r="H21" s="449"/>
      <c r="I21" s="452"/>
    </row>
    <row r="22" spans="1:9" s="187" customFormat="1" ht="22.5" customHeight="1" x14ac:dyDescent="0.35">
      <c r="A22" s="455"/>
      <c r="B22" s="456"/>
      <c r="C22" s="457"/>
      <c r="D22" s="458"/>
      <c r="E22" s="459"/>
      <c r="F22" s="457"/>
      <c r="G22" s="448" t="s">
        <v>193</v>
      </c>
      <c r="H22" s="449">
        <v>2558</v>
      </c>
      <c r="I22" s="452">
        <v>1684517.57</v>
      </c>
    </row>
    <row r="23" spans="1:9" s="187" customFormat="1" ht="22.5" customHeight="1" x14ac:dyDescent="0.35">
      <c r="A23" s="455"/>
      <c r="B23" s="456"/>
      <c r="C23" s="457"/>
      <c r="D23" s="458"/>
      <c r="E23" s="459"/>
      <c r="F23" s="457"/>
      <c r="G23" s="448" t="s">
        <v>194</v>
      </c>
      <c r="H23" s="449"/>
      <c r="I23" s="452"/>
    </row>
    <row r="24" spans="1:9" s="187" customFormat="1" ht="22.5" customHeight="1" x14ac:dyDescent="0.35">
      <c r="A24" s="455"/>
      <c r="B24" s="456"/>
      <c r="C24" s="457"/>
      <c r="D24" s="458"/>
      <c r="E24" s="459"/>
      <c r="F24" s="457"/>
      <c r="G24" s="448" t="s">
        <v>195</v>
      </c>
      <c r="H24" s="449">
        <v>2560</v>
      </c>
      <c r="I24" s="452">
        <v>636946.02</v>
      </c>
    </row>
    <row r="25" spans="1:9" s="187" customFormat="1" ht="22.5" customHeight="1" x14ac:dyDescent="0.35">
      <c r="A25" s="455"/>
      <c r="B25" s="456"/>
      <c r="C25" s="457"/>
      <c r="D25" s="458"/>
      <c r="E25" s="459"/>
      <c r="F25" s="457"/>
      <c r="G25" s="448" t="s">
        <v>196</v>
      </c>
      <c r="H25" s="449"/>
      <c r="I25" s="448"/>
    </row>
    <row r="26" spans="1:9" s="187" customFormat="1" ht="22.5" customHeight="1" x14ac:dyDescent="0.35">
      <c r="A26" s="455"/>
      <c r="B26" s="456"/>
      <c r="C26" s="457"/>
      <c r="D26" s="458"/>
      <c r="E26" s="459"/>
      <c r="F26" s="457"/>
      <c r="G26" s="460" t="s">
        <v>197</v>
      </c>
      <c r="H26" s="461">
        <v>2560</v>
      </c>
      <c r="I26" s="462">
        <v>7860288.7599999998</v>
      </c>
    </row>
    <row r="27" spans="1:9" s="187" customFormat="1" ht="22.5" customHeight="1" x14ac:dyDescent="0.35">
      <c r="A27" s="200" t="s">
        <v>198</v>
      </c>
      <c r="B27" s="201" t="s">
        <v>199</v>
      </c>
      <c r="C27" s="202">
        <v>2558</v>
      </c>
      <c r="D27" s="203">
        <v>9500000</v>
      </c>
      <c r="E27" s="204" t="s">
        <v>200</v>
      </c>
      <c r="F27" s="202" t="s">
        <v>1271</v>
      </c>
      <c r="G27" s="481"/>
      <c r="H27" s="202"/>
      <c r="I27" s="482"/>
    </row>
    <row r="28" spans="1:9" s="187" customFormat="1" ht="22.5" customHeight="1" x14ac:dyDescent="0.35">
      <c r="A28" s="463" t="s">
        <v>167</v>
      </c>
      <c r="B28" s="464" t="s">
        <v>201</v>
      </c>
      <c r="C28" s="465">
        <v>2559</v>
      </c>
      <c r="D28" s="470">
        <v>10000000</v>
      </c>
      <c r="E28" s="471">
        <v>0.04</v>
      </c>
      <c r="F28" s="464"/>
      <c r="G28" s="468"/>
      <c r="H28" s="465"/>
      <c r="I28" s="469"/>
    </row>
    <row r="29" spans="1:9" s="187" customFormat="1" ht="22.5" customHeight="1" x14ac:dyDescent="0.35">
      <c r="A29" s="468"/>
      <c r="B29" s="464"/>
      <c r="C29" s="465">
        <v>2560</v>
      </c>
      <c r="D29" s="466">
        <v>4800000</v>
      </c>
      <c r="E29" s="467" t="s">
        <v>200</v>
      </c>
      <c r="F29" s="464"/>
      <c r="G29" s="468"/>
      <c r="H29" s="465"/>
      <c r="I29" s="469"/>
    </row>
    <row r="30" spans="1:9" s="187" customFormat="1" ht="22.5" customHeight="1" x14ac:dyDescent="0.35">
      <c r="A30" s="468"/>
      <c r="B30" s="464"/>
      <c r="C30" s="465">
        <v>2561</v>
      </c>
      <c r="D30" s="466">
        <v>9500000</v>
      </c>
      <c r="E30" s="467" t="s">
        <v>200</v>
      </c>
      <c r="F30" s="464"/>
      <c r="G30" s="468"/>
      <c r="H30" s="465"/>
      <c r="I30" s="469"/>
    </row>
    <row r="31" spans="1:9" s="187" customFormat="1" ht="22.5" customHeight="1" x14ac:dyDescent="0.35">
      <c r="A31" s="455"/>
      <c r="B31" s="472"/>
      <c r="C31" s="457">
        <v>2562</v>
      </c>
      <c r="D31" s="478">
        <v>5000000</v>
      </c>
      <c r="E31" s="467" t="s">
        <v>200</v>
      </c>
      <c r="F31" s="472"/>
      <c r="G31" s="455"/>
      <c r="H31" s="457"/>
      <c r="I31" s="473"/>
    </row>
    <row r="32" spans="1:9" s="187" customFormat="1" ht="22.5" customHeight="1" x14ac:dyDescent="0.35">
      <c r="A32" s="474"/>
      <c r="B32" s="475"/>
      <c r="C32" s="476">
        <v>2562</v>
      </c>
      <c r="D32" s="479">
        <v>3000000</v>
      </c>
      <c r="E32" s="480">
        <v>0.02</v>
      </c>
      <c r="F32" s="475"/>
      <c r="G32" s="474"/>
      <c r="H32" s="476"/>
      <c r="I32" s="477"/>
    </row>
    <row r="33" spans="1:7" ht="27" customHeight="1" x14ac:dyDescent="0.35">
      <c r="A33" s="437" t="s">
        <v>1274</v>
      </c>
    </row>
    <row r="34" spans="1:7" ht="22.5" customHeight="1" x14ac:dyDescent="0.35">
      <c r="A34" s="437" t="s">
        <v>1272</v>
      </c>
      <c r="E34" s="437" t="s">
        <v>202</v>
      </c>
      <c r="G34" s="435"/>
    </row>
    <row r="35" spans="1:7" ht="22.5" customHeight="1" x14ac:dyDescent="0.35">
      <c r="E35" s="119"/>
    </row>
    <row r="36" spans="1:7" ht="22.5" customHeight="1" x14ac:dyDescent="0.35">
      <c r="E36" s="119"/>
    </row>
    <row r="37" spans="1:7" ht="22.5" customHeight="1" x14ac:dyDescent="0.35">
      <c r="E37" s="119"/>
    </row>
    <row r="38" spans="1:7" ht="22.5" customHeight="1" x14ac:dyDescent="0.35">
      <c r="E38" s="119"/>
    </row>
    <row r="39" spans="1:7" ht="22.5" customHeight="1" x14ac:dyDescent="0.35">
      <c r="E39" s="119"/>
    </row>
    <row r="40" spans="1:7" ht="22.5" customHeight="1" x14ac:dyDescent="0.35">
      <c r="E40" s="119"/>
    </row>
  </sheetData>
  <mergeCells count="5">
    <mergeCell ref="A4:E4"/>
    <mergeCell ref="F4:I4"/>
    <mergeCell ref="A5:A6"/>
    <mergeCell ref="B5:B6"/>
    <mergeCell ref="C5:C6"/>
  </mergeCells>
  <hyperlinks>
    <hyperlink ref="A2" location="สารบัญ!A1" display="ตารางที่  10      เงินกองทุน และเงินช่วยเหลือ ปี 2544-2546 (ต่อ)"/>
  </hyperlinks>
  <pageMargins left="0.82677165354330717" right="0.19685039370078741" top="0.59055118110236227" bottom="0.78740157480314965" header="0.51181102362204722" footer="0.51181102362204722"/>
  <pageSetup paperSize="9" scale="70" orientation="landscape" r:id="rId1"/>
  <headerFooter alignWithMargins="0">
    <oddHeader>&amp;R&amp;22 9</oddHeader>
    <oddFooter>&amp;R&amp;"Angsana New,ธรรมดา"&amp;16S\งานกลุ่ม\S4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view="pageBreakPreview" zoomScale="70" zoomScaleNormal="100" zoomScaleSheetLayoutView="70" workbookViewId="0">
      <selection activeCell="D65" sqref="D65"/>
    </sheetView>
  </sheetViews>
  <sheetFormatPr defaultRowHeight="23.25" customHeight="1" x14ac:dyDescent="0.35"/>
  <cols>
    <col min="1" max="1" width="8.140625" style="209" customWidth="1"/>
    <col min="2" max="2" width="36.5703125" style="209" customWidth="1"/>
    <col min="3" max="3" width="38.42578125" style="209" customWidth="1"/>
    <col min="4" max="4" width="50.7109375" style="209" customWidth="1"/>
    <col min="5" max="5" width="13.28515625" style="209" customWidth="1"/>
    <col min="6" max="6" width="9.140625" style="210"/>
    <col min="7" max="7" width="8" style="210" customWidth="1"/>
    <col min="8" max="8" width="15.5703125" style="209" customWidth="1"/>
    <col min="9" max="9" width="14.28515625" style="209" customWidth="1"/>
    <col min="10" max="256" width="9.140625" style="87"/>
    <col min="257" max="257" width="8.140625" style="87" customWidth="1"/>
    <col min="258" max="258" width="36.5703125" style="87" customWidth="1"/>
    <col min="259" max="259" width="38.42578125" style="87" customWidth="1"/>
    <col min="260" max="260" width="58.7109375" style="87" customWidth="1"/>
    <col min="261" max="261" width="13.28515625" style="87" customWidth="1"/>
    <col min="262" max="262" width="9.140625" style="87"/>
    <col min="263" max="263" width="8" style="87" customWidth="1"/>
    <col min="264" max="264" width="15.5703125" style="87" customWidth="1"/>
    <col min="265" max="265" width="14.28515625" style="87" customWidth="1"/>
    <col min="266" max="512" width="9.140625" style="87"/>
    <col min="513" max="513" width="8.140625" style="87" customWidth="1"/>
    <col min="514" max="514" width="36.5703125" style="87" customWidth="1"/>
    <col min="515" max="515" width="38.42578125" style="87" customWidth="1"/>
    <col min="516" max="516" width="58.7109375" style="87" customWidth="1"/>
    <col min="517" max="517" width="13.28515625" style="87" customWidth="1"/>
    <col min="518" max="518" width="9.140625" style="87"/>
    <col min="519" max="519" width="8" style="87" customWidth="1"/>
    <col min="520" max="520" width="15.5703125" style="87" customWidth="1"/>
    <col min="521" max="521" width="14.28515625" style="87" customWidth="1"/>
    <col min="522" max="768" width="9.140625" style="87"/>
    <col min="769" max="769" width="8.140625" style="87" customWidth="1"/>
    <col min="770" max="770" width="36.5703125" style="87" customWidth="1"/>
    <col min="771" max="771" width="38.42578125" style="87" customWidth="1"/>
    <col min="772" max="772" width="58.7109375" style="87" customWidth="1"/>
    <col min="773" max="773" width="13.28515625" style="87" customWidth="1"/>
    <col min="774" max="774" width="9.140625" style="87"/>
    <col min="775" max="775" width="8" style="87" customWidth="1"/>
    <col min="776" max="776" width="15.5703125" style="87" customWidth="1"/>
    <col min="777" max="777" width="14.28515625" style="87" customWidth="1"/>
    <col min="778" max="1024" width="9.140625" style="87"/>
    <col min="1025" max="1025" width="8.140625" style="87" customWidth="1"/>
    <col min="1026" max="1026" width="36.5703125" style="87" customWidth="1"/>
    <col min="1027" max="1027" width="38.42578125" style="87" customWidth="1"/>
    <col min="1028" max="1028" width="58.7109375" style="87" customWidth="1"/>
    <col min="1029" max="1029" width="13.28515625" style="87" customWidth="1"/>
    <col min="1030" max="1030" width="9.140625" style="87"/>
    <col min="1031" max="1031" width="8" style="87" customWidth="1"/>
    <col min="1032" max="1032" width="15.5703125" style="87" customWidth="1"/>
    <col min="1033" max="1033" width="14.28515625" style="87" customWidth="1"/>
    <col min="1034" max="1280" width="9.140625" style="87"/>
    <col min="1281" max="1281" width="8.140625" style="87" customWidth="1"/>
    <col min="1282" max="1282" width="36.5703125" style="87" customWidth="1"/>
    <col min="1283" max="1283" width="38.42578125" style="87" customWidth="1"/>
    <col min="1284" max="1284" width="58.7109375" style="87" customWidth="1"/>
    <col min="1285" max="1285" width="13.28515625" style="87" customWidth="1"/>
    <col min="1286" max="1286" width="9.140625" style="87"/>
    <col min="1287" max="1287" width="8" style="87" customWidth="1"/>
    <col min="1288" max="1288" width="15.5703125" style="87" customWidth="1"/>
    <col min="1289" max="1289" width="14.28515625" style="87" customWidth="1"/>
    <col min="1290" max="1536" width="9.140625" style="87"/>
    <col min="1537" max="1537" width="8.140625" style="87" customWidth="1"/>
    <col min="1538" max="1538" width="36.5703125" style="87" customWidth="1"/>
    <col min="1539" max="1539" width="38.42578125" style="87" customWidth="1"/>
    <col min="1540" max="1540" width="58.7109375" style="87" customWidth="1"/>
    <col min="1541" max="1541" width="13.28515625" style="87" customWidth="1"/>
    <col min="1542" max="1542" width="9.140625" style="87"/>
    <col min="1543" max="1543" width="8" style="87" customWidth="1"/>
    <col min="1544" max="1544" width="15.5703125" style="87" customWidth="1"/>
    <col min="1545" max="1545" width="14.28515625" style="87" customWidth="1"/>
    <col min="1546" max="1792" width="9.140625" style="87"/>
    <col min="1793" max="1793" width="8.140625" style="87" customWidth="1"/>
    <col min="1794" max="1794" width="36.5703125" style="87" customWidth="1"/>
    <col min="1795" max="1795" width="38.42578125" style="87" customWidth="1"/>
    <col min="1796" max="1796" width="58.7109375" style="87" customWidth="1"/>
    <col min="1797" max="1797" width="13.28515625" style="87" customWidth="1"/>
    <col min="1798" max="1798" width="9.140625" style="87"/>
    <col min="1799" max="1799" width="8" style="87" customWidth="1"/>
    <col min="1800" max="1800" width="15.5703125" style="87" customWidth="1"/>
    <col min="1801" max="1801" width="14.28515625" style="87" customWidth="1"/>
    <col min="1802" max="2048" width="9.140625" style="87"/>
    <col min="2049" max="2049" width="8.140625" style="87" customWidth="1"/>
    <col min="2050" max="2050" width="36.5703125" style="87" customWidth="1"/>
    <col min="2051" max="2051" width="38.42578125" style="87" customWidth="1"/>
    <col min="2052" max="2052" width="58.7109375" style="87" customWidth="1"/>
    <col min="2053" max="2053" width="13.28515625" style="87" customWidth="1"/>
    <col min="2054" max="2054" width="9.140625" style="87"/>
    <col min="2055" max="2055" width="8" style="87" customWidth="1"/>
    <col min="2056" max="2056" width="15.5703125" style="87" customWidth="1"/>
    <col min="2057" max="2057" width="14.28515625" style="87" customWidth="1"/>
    <col min="2058" max="2304" width="9.140625" style="87"/>
    <col min="2305" max="2305" width="8.140625" style="87" customWidth="1"/>
    <col min="2306" max="2306" width="36.5703125" style="87" customWidth="1"/>
    <col min="2307" max="2307" width="38.42578125" style="87" customWidth="1"/>
    <col min="2308" max="2308" width="58.7109375" style="87" customWidth="1"/>
    <col min="2309" max="2309" width="13.28515625" style="87" customWidth="1"/>
    <col min="2310" max="2310" width="9.140625" style="87"/>
    <col min="2311" max="2311" width="8" style="87" customWidth="1"/>
    <col min="2312" max="2312" width="15.5703125" style="87" customWidth="1"/>
    <col min="2313" max="2313" width="14.28515625" style="87" customWidth="1"/>
    <col min="2314" max="2560" width="9.140625" style="87"/>
    <col min="2561" max="2561" width="8.140625" style="87" customWidth="1"/>
    <col min="2562" max="2562" width="36.5703125" style="87" customWidth="1"/>
    <col min="2563" max="2563" width="38.42578125" style="87" customWidth="1"/>
    <col min="2564" max="2564" width="58.7109375" style="87" customWidth="1"/>
    <col min="2565" max="2565" width="13.28515625" style="87" customWidth="1"/>
    <col min="2566" max="2566" width="9.140625" style="87"/>
    <col min="2567" max="2567" width="8" style="87" customWidth="1"/>
    <col min="2568" max="2568" width="15.5703125" style="87" customWidth="1"/>
    <col min="2569" max="2569" width="14.28515625" style="87" customWidth="1"/>
    <col min="2570" max="2816" width="9.140625" style="87"/>
    <col min="2817" max="2817" width="8.140625" style="87" customWidth="1"/>
    <col min="2818" max="2818" width="36.5703125" style="87" customWidth="1"/>
    <col min="2819" max="2819" width="38.42578125" style="87" customWidth="1"/>
    <col min="2820" max="2820" width="58.7109375" style="87" customWidth="1"/>
    <col min="2821" max="2821" width="13.28515625" style="87" customWidth="1"/>
    <col min="2822" max="2822" width="9.140625" style="87"/>
    <col min="2823" max="2823" width="8" style="87" customWidth="1"/>
    <col min="2824" max="2824" width="15.5703125" style="87" customWidth="1"/>
    <col min="2825" max="2825" width="14.28515625" style="87" customWidth="1"/>
    <col min="2826" max="3072" width="9.140625" style="87"/>
    <col min="3073" max="3073" width="8.140625" style="87" customWidth="1"/>
    <col min="3074" max="3074" width="36.5703125" style="87" customWidth="1"/>
    <col min="3075" max="3075" width="38.42578125" style="87" customWidth="1"/>
    <col min="3076" max="3076" width="58.7109375" style="87" customWidth="1"/>
    <col min="3077" max="3077" width="13.28515625" style="87" customWidth="1"/>
    <col min="3078" max="3078" width="9.140625" style="87"/>
    <col min="3079" max="3079" width="8" style="87" customWidth="1"/>
    <col min="3080" max="3080" width="15.5703125" style="87" customWidth="1"/>
    <col min="3081" max="3081" width="14.28515625" style="87" customWidth="1"/>
    <col min="3082" max="3328" width="9.140625" style="87"/>
    <col min="3329" max="3329" width="8.140625" style="87" customWidth="1"/>
    <col min="3330" max="3330" width="36.5703125" style="87" customWidth="1"/>
    <col min="3331" max="3331" width="38.42578125" style="87" customWidth="1"/>
    <col min="3332" max="3332" width="58.7109375" style="87" customWidth="1"/>
    <col min="3333" max="3333" width="13.28515625" style="87" customWidth="1"/>
    <col min="3334" max="3334" width="9.140625" style="87"/>
    <col min="3335" max="3335" width="8" style="87" customWidth="1"/>
    <col min="3336" max="3336" width="15.5703125" style="87" customWidth="1"/>
    <col min="3337" max="3337" width="14.28515625" style="87" customWidth="1"/>
    <col min="3338" max="3584" width="9.140625" style="87"/>
    <col min="3585" max="3585" width="8.140625" style="87" customWidth="1"/>
    <col min="3586" max="3586" width="36.5703125" style="87" customWidth="1"/>
    <col min="3587" max="3587" width="38.42578125" style="87" customWidth="1"/>
    <col min="3588" max="3588" width="58.7109375" style="87" customWidth="1"/>
    <col min="3589" max="3589" width="13.28515625" style="87" customWidth="1"/>
    <col min="3590" max="3590" width="9.140625" style="87"/>
    <col min="3591" max="3591" width="8" style="87" customWidth="1"/>
    <col min="3592" max="3592" width="15.5703125" style="87" customWidth="1"/>
    <col min="3593" max="3593" width="14.28515625" style="87" customWidth="1"/>
    <col min="3594" max="3840" width="9.140625" style="87"/>
    <col min="3841" max="3841" width="8.140625" style="87" customWidth="1"/>
    <col min="3842" max="3842" width="36.5703125" style="87" customWidth="1"/>
    <col min="3843" max="3843" width="38.42578125" style="87" customWidth="1"/>
    <col min="3844" max="3844" width="58.7109375" style="87" customWidth="1"/>
    <col min="3845" max="3845" width="13.28515625" style="87" customWidth="1"/>
    <col min="3846" max="3846" width="9.140625" style="87"/>
    <col min="3847" max="3847" width="8" style="87" customWidth="1"/>
    <col min="3848" max="3848" width="15.5703125" style="87" customWidth="1"/>
    <col min="3849" max="3849" width="14.28515625" style="87" customWidth="1"/>
    <col min="3850" max="4096" width="9.140625" style="87"/>
    <col min="4097" max="4097" width="8.140625" style="87" customWidth="1"/>
    <col min="4098" max="4098" width="36.5703125" style="87" customWidth="1"/>
    <col min="4099" max="4099" width="38.42578125" style="87" customWidth="1"/>
    <col min="4100" max="4100" width="58.7109375" style="87" customWidth="1"/>
    <col min="4101" max="4101" width="13.28515625" style="87" customWidth="1"/>
    <col min="4102" max="4102" width="9.140625" style="87"/>
    <col min="4103" max="4103" width="8" style="87" customWidth="1"/>
    <col min="4104" max="4104" width="15.5703125" style="87" customWidth="1"/>
    <col min="4105" max="4105" width="14.28515625" style="87" customWidth="1"/>
    <col min="4106" max="4352" width="9.140625" style="87"/>
    <col min="4353" max="4353" width="8.140625" style="87" customWidth="1"/>
    <col min="4354" max="4354" width="36.5703125" style="87" customWidth="1"/>
    <col min="4355" max="4355" width="38.42578125" style="87" customWidth="1"/>
    <col min="4356" max="4356" width="58.7109375" style="87" customWidth="1"/>
    <col min="4357" max="4357" width="13.28515625" style="87" customWidth="1"/>
    <col min="4358" max="4358" width="9.140625" style="87"/>
    <col min="4359" max="4359" width="8" style="87" customWidth="1"/>
    <col min="4360" max="4360" width="15.5703125" style="87" customWidth="1"/>
    <col min="4361" max="4361" width="14.28515625" style="87" customWidth="1"/>
    <col min="4362" max="4608" width="9.140625" style="87"/>
    <col min="4609" max="4609" width="8.140625" style="87" customWidth="1"/>
    <col min="4610" max="4610" width="36.5703125" style="87" customWidth="1"/>
    <col min="4611" max="4611" width="38.42578125" style="87" customWidth="1"/>
    <col min="4612" max="4612" width="58.7109375" style="87" customWidth="1"/>
    <col min="4613" max="4613" width="13.28515625" style="87" customWidth="1"/>
    <col min="4614" max="4614" width="9.140625" style="87"/>
    <col min="4615" max="4615" width="8" style="87" customWidth="1"/>
    <col min="4616" max="4616" width="15.5703125" style="87" customWidth="1"/>
    <col min="4617" max="4617" width="14.28515625" style="87" customWidth="1"/>
    <col min="4618" max="4864" width="9.140625" style="87"/>
    <col min="4865" max="4865" width="8.140625" style="87" customWidth="1"/>
    <col min="4866" max="4866" width="36.5703125" style="87" customWidth="1"/>
    <col min="4867" max="4867" width="38.42578125" style="87" customWidth="1"/>
    <col min="4868" max="4868" width="58.7109375" style="87" customWidth="1"/>
    <col min="4869" max="4869" width="13.28515625" style="87" customWidth="1"/>
    <col min="4870" max="4870" width="9.140625" style="87"/>
    <col min="4871" max="4871" width="8" style="87" customWidth="1"/>
    <col min="4872" max="4872" width="15.5703125" style="87" customWidth="1"/>
    <col min="4873" max="4873" width="14.28515625" style="87" customWidth="1"/>
    <col min="4874" max="5120" width="9.140625" style="87"/>
    <col min="5121" max="5121" width="8.140625" style="87" customWidth="1"/>
    <col min="5122" max="5122" width="36.5703125" style="87" customWidth="1"/>
    <col min="5123" max="5123" width="38.42578125" style="87" customWidth="1"/>
    <col min="5124" max="5124" width="58.7109375" style="87" customWidth="1"/>
    <col min="5125" max="5125" width="13.28515625" style="87" customWidth="1"/>
    <col min="5126" max="5126" width="9.140625" style="87"/>
    <col min="5127" max="5127" width="8" style="87" customWidth="1"/>
    <col min="5128" max="5128" width="15.5703125" style="87" customWidth="1"/>
    <col min="5129" max="5129" width="14.28515625" style="87" customWidth="1"/>
    <col min="5130" max="5376" width="9.140625" style="87"/>
    <col min="5377" max="5377" width="8.140625" style="87" customWidth="1"/>
    <col min="5378" max="5378" width="36.5703125" style="87" customWidth="1"/>
    <col min="5379" max="5379" width="38.42578125" style="87" customWidth="1"/>
    <col min="5380" max="5380" width="58.7109375" style="87" customWidth="1"/>
    <col min="5381" max="5381" width="13.28515625" style="87" customWidth="1"/>
    <col min="5382" max="5382" width="9.140625" style="87"/>
    <col min="5383" max="5383" width="8" style="87" customWidth="1"/>
    <col min="5384" max="5384" width="15.5703125" style="87" customWidth="1"/>
    <col min="5385" max="5385" width="14.28515625" style="87" customWidth="1"/>
    <col min="5386" max="5632" width="9.140625" style="87"/>
    <col min="5633" max="5633" width="8.140625" style="87" customWidth="1"/>
    <col min="5634" max="5634" width="36.5703125" style="87" customWidth="1"/>
    <col min="5635" max="5635" width="38.42578125" style="87" customWidth="1"/>
    <col min="5636" max="5636" width="58.7109375" style="87" customWidth="1"/>
    <col min="5637" max="5637" width="13.28515625" style="87" customWidth="1"/>
    <col min="5638" max="5638" width="9.140625" style="87"/>
    <col min="5639" max="5639" width="8" style="87" customWidth="1"/>
    <col min="5640" max="5640" width="15.5703125" style="87" customWidth="1"/>
    <col min="5641" max="5641" width="14.28515625" style="87" customWidth="1"/>
    <col min="5642" max="5888" width="9.140625" style="87"/>
    <col min="5889" max="5889" width="8.140625" style="87" customWidth="1"/>
    <col min="5890" max="5890" width="36.5703125" style="87" customWidth="1"/>
    <col min="5891" max="5891" width="38.42578125" style="87" customWidth="1"/>
    <col min="5892" max="5892" width="58.7109375" style="87" customWidth="1"/>
    <col min="5893" max="5893" width="13.28515625" style="87" customWidth="1"/>
    <col min="5894" max="5894" width="9.140625" style="87"/>
    <col min="5895" max="5895" width="8" style="87" customWidth="1"/>
    <col min="5896" max="5896" width="15.5703125" style="87" customWidth="1"/>
    <col min="5897" max="5897" width="14.28515625" style="87" customWidth="1"/>
    <col min="5898" max="6144" width="9.140625" style="87"/>
    <col min="6145" max="6145" width="8.140625" style="87" customWidth="1"/>
    <col min="6146" max="6146" width="36.5703125" style="87" customWidth="1"/>
    <col min="6147" max="6147" width="38.42578125" style="87" customWidth="1"/>
    <col min="6148" max="6148" width="58.7109375" style="87" customWidth="1"/>
    <col min="6149" max="6149" width="13.28515625" style="87" customWidth="1"/>
    <col min="6150" max="6150" width="9.140625" style="87"/>
    <col min="6151" max="6151" width="8" style="87" customWidth="1"/>
    <col min="6152" max="6152" width="15.5703125" style="87" customWidth="1"/>
    <col min="6153" max="6153" width="14.28515625" style="87" customWidth="1"/>
    <col min="6154" max="6400" width="9.140625" style="87"/>
    <col min="6401" max="6401" width="8.140625" style="87" customWidth="1"/>
    <col min="6402" max="6402" width="36.5703125" style="87" customWidth="1"/>
    <col min="6403" max="6403" width="38.42578125" style="87" customWidth="1"/>
    <col min="6404" max="6404" width="58.7109375" style="87" customWidth="1"/>
    <col min="6405" max="6405" width="13.28515625" style="87" customWidth="1"/>
    <col min="6406" max="6406" width="9.140625" style="87"/>
    <col min="6407" max="6407" width="8" style="87" customWidth="1"/>
    <col min="6408" max="6408" width="15.5703125" style="87" customWidth="1"/>
    <col min="6409" max="6409" width="14.28515625" style="87" customWidth="1"/>
    <col min="6410" max="6656" width="9.140625" style="87"/>
    <col min="6657" max="6657" width="8.140625" style="87" customWidth="1"/>
    <col min="6658" max="6658" width="36.5703125" style="87" customWidth="1"/>
    <col min="6659" max="6659" width="38.42578125" style="87" customWidth="1"/>
    <col min="6660" max="6660" width="58.7109375" style="87" customWidth="1"/>
    <col min="6661" max="6661" width="13.28515625" style="87" customWidth="1"/>
    <col min="6662" max="6662" width="9.140625" style="87"/>
    <col min="6663" max="6663" width="8" style="87" customWidth="1"/>
    <col min="6664" max="6664" width="15.5703125" style="87" customWidth="1"/>
    <col min="6665" max="6665" width="14.28515625" style="87" customWidth="1"/>
    <col min="6666" max="6912" width="9.140625" style="87"/>
    <col min="6913" max="6913" width="8.140625" style="87" customWidth="1"/>
    <col min="6914" max="6914" width="36.5703125" style="87" customWidth="1"/>
    <col min="6915" max="6915" width="38.42578125" style="87" customWidth="1"/>
    <col min="6916" max="6916" width="58.7109375" style="87" customWidth="1"/>
    <col min="6917" max="6917" width="13.28515625" style="87" customWidth="1"/>
    <col min="6918" max="6918" width="9.140625" style="87"/>
    <col min="6919" max="6919" width="8" style="87" customWidth="1"/>
    <col min="6920" max="6920" width="15.5703125" style="87" customWidth="1"/>
    <col min="6921" max="6921" width="14.28515625" style="87" customWidth="1"/>
    <col min="6922" max="7168" width="9.140625" style="87"/>
    <col min="7169" max="7169" width="8.140625" style="87" customWidth="1"/>
    <col min="7170" max="7170" width="36.5703125" style="87" customWidth="1"/>
    <col min="7171" max="7171" width="38.42578125" style="87" customWidth="1"/>
    <col min="7172" max="7172" width="58.7109375" style="87" customWidth="1"/>
    <col min="7173" max="7173" width="13.28515625" style="87" customWidth="1"/>
    <col min="7174" max="7174" width="9.140625" style="87"/>
    <col min="7175" max="7175" width="8" style="87" customWidth="1"/>
    <col min="7176" max="7176" width="15.5703125" style="87" customWidth="1"/>
    <col min="7177" max="7177" width="14.28515625" style="87" customWidth="1"/>
    <col min="7178" max="7424" width="9.140625" style="87"/>
    <col min="7425" max="7425" width="8.140625" style="87" customWidth="1"/>
    <col min="7426" max="7426" width="36.5703125" style="87" customWidth="1"/>
    <col min="7427" max="7427" width="38.42578125" style="87" customWidth="1"/>
    <col min="7428" max="7428" width="58.7109375" style="87" customWidth="1"/>
    <col min="7429" max="7429" width="13.28515625" style="87" customWidth="1"/>
    <col min="7430" max="7430" width="9.140625" style="87"/>
    <col min="7431" max="7431" width="8" style="87" customWidth="1"/>
    <col min="7432" max="7432" width="15.5703125" style="87" customWidth="1"/>
    <col min="7433" max="7433" width="14.28515625" style="87" customWidth="1"/>
    <col min="7434" max="7680" width="9.140625" style="87"/>
    <col min="7681" max="7681" width="8.140625" style="87" customWidth="1"/>
    <col min="7682" max="7682" width="36.5703125" style="87" customWidth="1"/>
    <col min="7683" max="7683" width="38.42578125" style="87" customWidth="1"/>
    <col min="7684" max="7684" width="58.7109375" style="87" customWidth="1"/>
    <col min="7685" max="7685" width="13.28515625" style="87" customWidth="1"/>
    <col min="7686" max="7686" width="9.140625" style="87"/>
    <col min="7687" max="7687" width="8" style="87" customWidth="1"/>
    <col min="7688" max="7688" width="15.5703125" style="87" customWidth="1"/>
    <col min="7689" max="7689" width="14.28515625" style="87" customWidth="1"/>
    <col min="7690" max="7936" width="9.140625" style="87"/>
    <col min="7937" max="7937" width="8.140625" style="87" customWidth="1"/>
    <col min="7938" max="7938" width="36.5703125" style="87" customWidth="1"/>
    <col min="7939" max="7939" width="38.42578125" style="87" customWidth="1"/>
    <col min="7940" max="7940" width="58.7109375" style="87" customWidth="1"/>
    <col min="7941" max="7941" width="13.28515625" style="87" customWidth="1"/>
    <col min="7942" max="7942" width="9.140625" style="87"/>
    <col min="7943" max="7943" width="8" style="87" customWidth="1"/>
    <col min="7944" max="7944" width="15.5703125" style="87" customWidth="1"/>
    <col min="7945" max="7945" width="14.28515625" style="87" customWidth="1"/>
    <col min="7946" max="8192" width="9.140625" style="87"/>
    <col min="8193" max="8193" width="8.140625" style="87" customWidth="1"/>
    <col min="8194" max="8194" width="36.5703125" style="87" customWidth="1"/>
    <col min="8195" max="8195" width="38.42578125" style="87" customWidth="1"/>
    <col min="8196" max="8196" width="58.7109375" style="87" customWidth="1"/>
    <col min="8197" max="8197" width="13.28515625" style="87" customWidth="1"/>
    <col min="8198" max="8198" width="9.140625" style="87"/>
    <col min="8199" max="8199" width="8" style="87" customWidth="1"/>
    <col min="8200" max="8200" width="15.5703125" style="87" customWidth="1"/>
    <col min="8201" max="8201" width="14.28515625" style="87" customWidth="1"/>
    <col min="8202" max="8448" width="9.140625" style="87"/>
    <col min="8449" max="8449" width="8.140625" style="87" customWidth="1"/>
    <col min="8450" max="8450" width="36.5703125" style="87" customWidth="1"/>
    <col min="8451" max="8451" width="38.42578125" style="87" customWidth="1"/>
    <col min="8452" max="8452" width="58.7109375" style="87" customWidth="1"/>
    <col min="8453" max="8453" width="13.28515625" style="87" customWidth="1"/>
    <col min="8454" max="8454" width="9.140625" style="87"/>
    <col min="8455" max="8455" width="8" style="87" customWidth="1"/>
    <col min="8456" max="8456" width="15.5703125" style="87" customWidth="1"/>
    <col min="8457" max="8457" width="14.28515625" style="87" customWidth="1"/>
    <col min="8458" max="8704" width="9.140625" style="87"/>
    <col min="8705" max="8705" width="8.140625" style="87" customWidth="1"/>
    <col min="8706" max="8706" width="36.5703125" style="87" customWidth="1"/>
    <col min="8707" max="8707" width="38.42578125" style="87" customWidth="1"/>
    <col min="8708" max="8708" width="58.7109375" style="87" customWidth="1"/>
    <col min="8709" max="8709" width="13.28515625" style="87" customWidth="1"/>
    <col min="8710" max="8710" width="9.140625" style="87"/>
    <col min="8711" max="8711" width="8" style="87" customWidth="1"/>
    <col min="8712" max="8712" width="15.5703125" style="87" customWidth="1"/>
    <col min="8713" max="8713" width="14.28515625" style="87" customWidth="1"/>
    <col min="8714" max="8960" width="9.140625" style="87"/>
    <col min="8961" max="8961" width="8.140625" style="87" customWidth="1"/>
    <col min="8962" max="8962" width="36.5703125" style="87" customWidth="1"/>
    <col min="8963" max="8963" width="38.42578125" style="87" customWidth="1"/>
    <col min="8964" max="8964" width="58.7109375" style="87" customWidth="1"/>
    <col min="8965" max="8965" width="13.28515625" style="87" customWidth="1"/>
    <col min="8966" max="8966" width="9.140625" style="87"/>
    <col min="8967" max="8967" width="8" style="87" customWidth="1"/>
    <col min="8968" max="8968" width="15.5703125" style="87" customWidth="1"/>
    <col min="8969" max="8969" width="14.28515625" style="87" customWidth="1"/>
    <col min="8970" max="9216" width="9.140625" style="87"/>
    <col min="9217" max="9217" width="8.140625" style="87" customWidth="1"/>
    <col min="9218" max="9218" width="36.5703125" style="87" customWidth="1"/>
    <col min="9219" max="9219" width="38.42578125" style="87" customWidth="1"/>
    <col min="9220" max="9220" width="58.7109375" style="87" customWidth="1"/>
    <col min="9221" max="9221" width="13.28515625" style="87" customWidth="1"/>
    <col min="9222" max="9222" width="9.140625" style="87"/>
    <col min="9223" max="9223" width="8" style="87" customWidth="1"/>
    <col min="9224" max="9224" width="15.5703125" style="87" customWidth="1"/>
    <col min="9225" max="9225" width="14.28515625" style="87" customWidth="1"/>
    <col min="9226" max="9472" width="9.140625" style="87"/>
    <col min="9473" max="9473" width="8.140625" style="87" customWidth="1"/>
    <col min="9474" max="9474" width="36.5703125" style="87" customWidth="1"/>
    <col min="9475" max="9475" width="38.42578125" style="87" customWidth="1"/>
    <col min="9476" max="9476" width="58.7109375" style="87" customWidth="1"/>
    <col min="9477" max="9477" width="13.28515625" style="87" customWidth="1"/>
    <col min="9478" max="9478" width="9.140625" style="87"/>
    <col min="9479" max="9479" width="8" style="87" customWidth="1"/>
    <col min="9480" max="9480" width="15.5703125" style="87" customWidth="1"/>
    <col min="9481" max="9481" width="14.28515625" style="87" customWidth="1"/>
    <col min="9482" max="9728" width="9.140625" style="87"/>
    <col min="9729" max="9729" width="8.140625" style="87" customWidth="1"/>
    <col min="9730" max="9730" width="36.5703125" style="87" customWidth="1"/>
    <col min="9731" max="9731" width="38.42578125" style="87" customWidth="1"/>
    <col min="9732" max="9732" width="58.7109375" style="87" customWidth="1"/>
    <col min="9733" max="9733" width="13.28515625" style="87" customWidth="1"/>
    <col min="9734" max="9734" width="9.140625" style="87"/>
    <col min="9735" max="9735" width="8" style="87" customWidth="1"/>
    <col min="9736" max="9736" width="15.5703125" style="87" customWidth="1"/>
    <col min="9737" max="9737" width="14.28515625" style="87" customWidth="1"/>
    <col min="9738" max="9984" width="9.140625" style="87"/>
    <col min="9985" max="9985" width="8.140625" style="87" customWidth="1"/>
    <col min="9986" max="9986" width="36.5703125" style="87" customWidth="1"/>
    <col min="9987" max="9987" width="38.42578125" style="87" customWidth="1"/>
    <col min="9988" max="9988" width="58.7109375" style="87" customWidth="1"/>
    <col min="9989" max="9989" width="13.28515625" style="87" customWidth="1"/>
    <col min="9990" max="9990" width="9.140625" style="87"/>
    <col min="9991" max="9991" width="8" style="87" customWidth="1"/>
    <col min="9992" max="9992" width="15.5703125" style="87" customWidth="1"/>
    <col min="9993" max="9993" width="14.28515625" style="87" customWidth="1"/>
    <col min="9994" max="10240" width="9.140625" style="87"/>
    <col min="10241" max="10241" width="8.140625" style="87" customWidth="1"/>
    <col min="10242" max="10242" width="36.5703125" style="87" customWidth="1"/>
    <col min="10243" max="10243" width="38.42578125" style="87" customWidth="1"/>
    <col min="10244" max="10244" width="58.7109375" style="87" customWidth="1"/>
    <col min="10245" max="10245" width="13.28515625" style="87" customWidth="1"/>
    <col min="10246" max="10246" width="9.140625" style="87"/>
    <col min="10247" max="10247" width="8" style="87" customWidth="1"/>
    <col min="10248" max="10248" width="15.5703125" style="87" customWidth="1"/>
    <col min="10249" max="10249" width="14.28515625" style="87" customWidth="1"/>
    <col min="10250" max="10496" width="9.140625" style="87"/>
    <col min="10497" max="10497" width="8.140625" style="87" customWidth="1"/>
    <col min="10498" max="10498" width="36.5703125" style="87" customWidth="1"/>
    <col min="10499" max="10499" width="38.42578125" style="87" customWidth="1"/>
    <col min="10500" max="10500" width="58.7109375" style="87" customWidth="1"/>
    <col min="10501" max="10501" width="13.28515625" style="87" customWidth="1"/>
    <col min="10502" max="10502" width="9.140625" style="87"/>
    <col min="10503" max="10503" width="8" style="87" customWidth="1"/>
    <col min="10504" max="10504" width="15.5703125" style="87" customWidth="1"/>
    <col min="10505" max="10505" width="14.28515625" style="87" customWidth="1"/>
    <col min="10506" max="10752" width="9.140625" style="87"/>
    <col min="10753" max="10753" width="8.140625" style="87" customWidth="1"/>
    <col min="10754" max="10754" width="36.5703125" style="87" customWidth="1"/>
    <col min="10755" max="10755" width="38.42578125" style="87" customWidth="1"/>
    <col min="10756" max="10756" width="58.7109375" style="87" customWidth="1"/>
    <col min="10757" max="10757" width="13.28515625" style="87" customWidth="1"/>
    <col min="10758" max="10758" width="9.140625" style="87"/>
    <col min="10759" max="10759" width="8" style="87" customWidth="1"/>
    <col min="10760" max="10760" width="15.5703125" style="87" customWidth="1"/>
    <col min="10761" max="10761" width="14.28515625" style="87" customWidth="1"/>
    <col min="10762" max="11008" width="9.140625" style="87"/>
    <col min="11009" max="11009" width="8.140625" style="87" customWidth="1"/>
    <col min="11010" max="11010" width="36.5703125" style="87" customWidth="1"/>
    <col min="11011" max="11011" width="38.42578125" style="87" customWidth="1"/>
    <col min="11012" max="11012" width="58.7109375" style="87" customWidth="1"/>
    <col min="11013" max="11013" width="13.28515625" style="87" customWidth="1"/>
    <col min="11014" max="11014" width="9.140625" style="87"/>
    <col min="11015" max="11015" width="8" style="87" customWidth="1"/>
    <col min="11016" max="11016" width="15.5703125" style="87" customWidth="1"/>
    <col min="11017" max="11017" width="14.28515625" style="87" customWidth="1"/>
    <col min="11018" max="11264" width="9.140625" style="87"/>
    <col min="11265" max="11265" width="8.140625" style="87" customWidth="1"/>
    <col min="11266" max="11266" width="36.5703125" style="87" customWidth="1"/>
    <col min="11267" max="11267" width="38.42578125" style="87" customWidth="1"/>
    <col min="11268" max="11268" width="58.7109375" style="87" customWidth="1"/>
    <col min="11269" max="11269" width="13.28515625" style="87" customWidth="1"/>
    <col min="11270" max="11270" width="9.140625" style="87"/>
    <col min="11271" max="11271" width="8" style="87" customWidth="1"/>
    <col min="11272" max="11272" width="15.5703125" style="87" customWidth="1"/>
    <col min="11273" max="11273" width="14.28515625" style="87" customWidth="1"/>
    <col min="11274" max="11520" width="9.140625" style="87"/>
    <col min="11521" max="11521" width="8.140625" style="87" customWidth="1"/>
    <col min="11522" max="11522" width="36.5703125" style="87" customWidth="1"/>
    <col min="11523" max="11523" width="38.42578125" style="87" customWidth="1"/>
    <col min="11524" max="11524" width="58.7109375" style="87" customWidth="1"/>
    <col min="11525" max="11525" width="13.28515625" style="87" customWidth="1"/>
    <col min="11526" max="11526" width="9.140625" style="87"/>
    <col min="11527" max="11527" width="8" style="87" customWidth="1"/>
    <col min="11528" max="11528" width="15.5703125" style="87" customWidth="1"/>
    <col min="11529" max="11529" width="14.28515625" style="87" customWidth="1"/>
    <col min="11530" max="11776" width="9.140625" style="87"/>
    <col min="11777" max="11777" width="8.140625" style="87" customWidth="1"/>
    <col min="11778" max="11778" width="36.5703125" style="87" customWidth="1"/>
    <col min="11779" max="11779" width="38.42578125" style="87" customWidth="1"/>
    <col min="11780" max="11780" width="58.7109375" style="87" customWidth="1"/>
    <col min="11781" max="11781" width="13.28515625" style="87" customWidth="1"/>
    <col min="11782" max="11782" width="9.140625" style="87"/>
    <col min="11783" max="11783" width="8" style="87" customWidth="1"/>
    <col min="11784" max="11784" width="15.5703125" style="87" customWidth="1"/>
    <col min="11785" max="11785" width="14.28515625" style="87" customWidth="1"/>
    <col min="11786" max="12032" width="9.140625" style="87"/>
    <col min="12033" max="12033" width="8.140625" style="87" customWidth="1"/>
    <col min="12034" max="12034" width="36.5703125" style="87" customWidth="1"/>
    <col min="12035" max="12035" width="38.42578125" style="87" customWidth="1"/>
    <col min="12036" max="12036" width="58.7109375" style="87" customWidth="1"/>
    <col min="12037" max="12037" width="13.28515625" style="87" customWidth="1"/>
    <col min="12038" max="12038" width="9.140625" style="87"/>
    <col min="12039" max="12039" width="8" style="87" customWidth="1"/>
    <col min="12040" max="12040" width="15.5703125" style="87" customWidth="1"/>
    <col min="12041" max="12041" width="14.28515625" style="87" customWidth="1"/>
    <col min="12042" max="12288" width="9.140625" style="87"/>
    <col min="12289" max="12289" width="8.140625" style="87" customWidth="1"/>
    <col min="12290" max="12290" width="36.5703125" style="87" customWidth="1"/>
    <col min="12291" max="12291" width="38.42578125" style="87" customWidth="1"/>
    <col min="12292" max="12292" width="58.7109375" style="87" customWidth="1"/>
    <col min="12293" max="12293" width="13.28515625" style="87" customWidth="1"/>
    <col min="12294" max="12294" width="9.140625" style="87"/>
    <col min="12295" max="12295" width="8" style="87" customWidth="1"/>
    <col min="12296" max="12296" width="15.5703125" style="87" customWidth="1"/>
    <col min="12297" max="12297" width="14.28515625" style="87" customWidth="1"/>
    <col min="12298" max="12544" width="9.140625" style="87"/>
    <col min="12545" max="12545" width="8.140625" style="87" customWidth="1"/>
    <col min="12546" max="12546" width="36.5703125" style="87" customWidth="1"/>
    <col min="12547" max="12547" width="38.42578125" style="87" customWidth="1"/>
    <col min="12548" max="12548" width="58.7109375" style="87" customWidth="1"/>
    <col min="12549" max="12549" width="13.28515625" style="87" customWidth="1"/>
    <col min="12550" max="12550" width="9.140625" style="87"/>
    <col min="12551" max="12551" width="8" style="87" customWidth="1"/>
    <col min="12552" max="12552" width="15.5703125" style="87" customWidth="1"/>
    <col min="12553" max="12553" width="14.28515625" style="87" customWidth="1"/>
    <col min="12554" max="12800" width="9.140625" style="87"/>
    <col min="12801" max="12801" width="8.140625" style="87" customWidth="1"/>
    <col min="12802" max="12802" width="36.5703125" style="87" customWidth="1"/>
    <col min="12803" max="12803" width="38.42578125" style="87" customWidth="1"/>
    <col min="12804" max="12804" width="58.7109375" style="87" customWidth="1"/>
    <col min="12805" max="12805" width="13.28515625" style="87" customWidth="1"/>
    <col min="12806" max="12806" width="9.140625" style="87"/>
    <col min="12807" max="12807" width="8" style="87" customWidth="1"/>
    <col min="12808" max="12808" width="15.5703125" style="87" customWidth="1"/>
    <col min="12809" max="12809" width="14.28515625" style="87" customWidth="1"/>
    <col min="12810" max="13056" width="9.140625" style="87"/>
    <col min="13057" max="13057" width="8.140625" style="87" customWidth="1"/>
    <col min="13058" max="13058" width="36.5703125" style="87" customWidth="1"/>
    <col min="13059" max="13059" width="38.42578125" style="87" customWidth="1"/>
    <col min="13060" max="13060" width="58.7109375" style="87" customWidth="1"/>
    <col min="13061" max="13061" width="13.28515625" style="87" customWidth="1"/>
    <col min="13062" max="13062" width="9.140625" style="87"/>
    <col min="13063" max="13063" width="8" style="87" customWidth="1"/>
    <col min="13064" max="13064" width="15.5703125" style="87" customWidth="1"/>
    <col min="13065" max="13065" width="14.28515625" style="87" customWidth="1"/>
    <col min="13066" max="13312" width="9.140625" style="87"/>
    <col min="13313" max="13313" width="8.140625" style="87" customWidth="1"/>
    <col min="13314" max="13314" width="36.5703125" style="87" customWidth="1"/>
    <col min="13315" max="13315" width="38.42578125" style="87" customWidth="1"/>
    <col min="13316" max="13316" width="58.7109375" style="87" customWidth="1"/>
    <col min="13317" max="13317" width="13.28515625" style="87" customWidth="1"/>
    <col min="13318" max="13318" width="9.140625" style="87"/>
    <col min="13319" max="13319" width="8" style="87" customWidth="1"/>
    <col min="13320" max="13320" width="15.5703125" style="87" customWidth="1"/>
    <col min="13321" max="13321" width="14.28515625" style="87" customWidth="1"/>
    <col min="13322" max="13568" width="9.140625" style="87"/>
    <col min="13569" max="13569" width="8.140625" style="87" customWidth="1"/>
    <col min="13570" max="13570" width="36.5703125" style="87" customWidth="1"/>
    <col min="13571" max="13571" width="38.42578125" style="87" customWidth="1"/>
    <col min="13572" max="13572" width="58.7109375" style="87" customWidth="1"/>
    <col min="13573" max="13573" width="13.28515625" style="87" customWidth="1"/>
    <col min="13574" max="13574" width="9.140625" style="87"/>
    <col min="13575" max="13575" width="8" style="87" customWidth="1"/>
    <col min="13576" max="13576" width="15.5703125" style="87" customWidth="1"/>
    <col min="13577" max="13577" width="14.28515625" style="87" customWidth="1"/>
    <col min="13578" max="13824" width="9.140625" style="87"/>
    <col min="13825" max="13825" width="8.140625" style="87" customWidth="1"/>
    <col min="13826" max="13826" width="36.5703125" style="87" customWidth="1"/>
    <col min="13827" max="13827" width="38.42578125" style="87" customWidth="1"/>
    <col min="13828" max="13828" width="58.7109375" style="87" customWidth="1"/>
    <col min="13829" max="13829" width="13.28515625" style="87" customWidth="1"/>
    <col min="13830" max="13830" width="9.140625" style="87"/>
    <col min="13831" max="13831" width="8" style="87" customWidth="1"/>
    <col min="13832" max="13832" width="15.5703125" style="87" customWidth="1"/>
    <col min="13833" max="13833" width="14.28515625" style="87" customWidth="1"/>
    <col min="13834" max="14080" width="9.140625" style="87"/>
    <col min="14081" max="14081" width="8.140625" style="87" customWidth="1"/>
    <col min="14082" max="14082" width="36.5703125" style="87" customWidth="1"/>
    <col min="14083" max="14083" width="38.42578125" style="87" customWidth="1"/>
    <col min="14084" max="14084" width="58.7109375" style="87" customWidth="1"/>
    <col min="14085" max="14085" width="13.28515625" style="87" customWidth="1"/>
    <col min="14086" max="14086" width="9.140625" style="87"/>
    <col min="14087" max="14087" width="8" style="87" customWidth="1"/>
    <col min="14088" max="14088" width="15.5703125" style="87" customWidth="1"/>
    <col min="14089" max="14089" width="14.28515625" style="87" customWidth="1"/>
    <col min="14090" max="14336" width="9.140625" style="87"/>
    <col min="14337" max="14337" width="8.140625" style="87" customWidth="1"/>
    <col min="14338" max="14338" width="36.5703125" style="87" customWidth="1"/>
    <col min="14339" max="14339" width="38.42578125" style="87" customWidth="1"/>
    <col min="14340" max="14340" width="58.7109375" style="87" customWidth="1"/>
    <col min="14341" max="14341" width="13.28515625" style="87" customWidth="1"/>
    <col min="14342" max="14342" width="9.140625" style="87"/>
    <col min="14343" max="14343" width="8" style="87" customWidth="1"/>
    <col min="14344" max="14344" width="15.5703125" style="87" customWidth="1"/>
    <col min="14345" max="14345" width="14.28515625" style="87" customWidth="1"/>
    <col min="14346" max="14592" width="9.140625" style="87"/>
    <col min="14593" max="14593" width="8.140625" style="87" customWidth="1"/>
    <col min="14594" max="14594" width="36.5703125" style="87" customWidth="1"/>
    <col min="14595" max="14595" width="38.42578125" style="87" customWidth="1"/>
    <col min="14596" max="14596" width="58.7109375" style="87" customWidth="1"/>
    <col min="14597" max="14597" width="13.28515625" style="87" customWidth="1"/>
    <col min="14598" max="14598" width="9.140625" style="87"/>
    <col min="14599" max="14599" width="8" style="87" customWidth="1"/>
    <col min="14600" max="14600" width="15.5703125" style="87" customWidth="1"/>
    <col min="14601" max="14601" width="14.28515625" style="87" customWidth="1"/>
    <col min="14602" max="14848" width="9.140625" style="87"/>
    <col min="14849" max="14849" width="8.140625" style="87" customWidth="1"/>
    <col min="14850" max="14850" width="36.5703125" style="87" customWidth="1"/>
    <col min="14851" max="14851" width="38.42578125" style="87" customWidth="1"/>
    <col min="14852" max="14852" width="58.7109375" style="87" customWidth="1"/>
    <col min="14853" max="14853" width="13.28515625" style="87" customWidth="1"/>
    <col min="14854" max="14854" width="9.140625" style="87"/>
    <col min="14855" max="14855" width="8" style="87" customWidth="1"/>
    <col min="14856" max="14856" width="15.5703125" style="87" customWidth="1"/>
    <col min="14857" max="14857" width="14.28515625" style="87" customWidth="1"/>
    <col min="14858" max="15104" width="9.140625" style="87"/>
    <col min="15105" max="15105" width="8.140625" style="87" customWidth="1"/>
    <col min="15106" max="15106" width="36.5703125" style="87" customWidth="1"/>
    <col min="15107" max="15107" width="38.42578125" style="87" customWidth="1"/>
    <col min="15108" max="15108" width="58.7109375" style="87" customWidth="1"/>
    <col min="15109" max="15109" width="13.28515625" style="87" customWidth="1"/>
    <col min="15110" max="15110" width="9.140625" style="87"/>
    <col min="15111" max="15111" width="8" style="87" customWidth="1"/>
    <col min="15112" max="15112" width="15.5703125" style="87" customWidth="1"/>
    <col min="15113" max="15113" width="14.28515625" style="87" customWidth="1"/>
    <col min="15114" max="15360" width="9.140625" style="87"/>
    <col min="15361" max="15361" width="8.140625" style="87" customWidth="1"/>
    <col min="15362" max="15362" width="36.5703125" style="87" customWidth="1"/>
    <col min="15363" max="15363" width="38.42578125" style="87" customWidth="1"/>
    <col min="15364" max="15364" width="58.7109375" style="87" customWidth="1"/>
    <col min="15365" max="15365" width="13.28515625" style="87" customWidth="1"/>
    <col min="15366" max="15366" width="9.140625" style="87"/>
    <col min="15367" max="15367" width="8" style="87" customWidth="1"/>
    <col min="15368" max="15368" width="15.5703125" style="87" customWidth="1"/>
    <col min="15369" max="15369" width="14.28515625" style="87" customWidth="1"/>
    <col min="15370" max="15616" width="9.140625" style="87"/>
    <col min="15617" max="15617" width="8.140625" style="87" customWidth="1"/>
    <col min="15618" max="15618" width="36.5703125" style="87" customWidth="1"/>
    <col min="15619" max="15619" width="38.42578125" style="87" customWidth="1"/>
    <col min="15620" max="15620" width="58.7109375" style="87" customWidth="1"/>
    <col min="15621" max="15621" width="13.28515625" style="87" customWidth="1"/>
    <col min="15622" max="15622" width="9.140625" style="87"/>
    <col min="15623" max="15623" width="8" style="87" customWidth="1"/>
    <col min="15624" max="15624" width="15.5703125" style="87" customWidth="1"/>
    <col min="15625" max="15625" width="14.28515625" style="87" customWidth="1"/>
    <col min="15626" max="15872" width="9.140625" style="87"/>
    <col min="15873" max="15873" width="8.140625" style="87" customWidth="1"/>
    <col min="15874" max="15874" width="36.5703125" style="87" customWidth="1"/>
    <col min="15875" max="15875" width="38.42578125" style="87" customWidth="1"/>
    <col min="15876" max="15876" width="58.7109375" style="87" customWidth="1"/>
    <col min="15877" max="15877" width="13.28515625" style="87" customWidth="1"/>
    <col min="15878" max="15878" width="9.140625" style="87"/>
    <col min="15879" max="15879" width="8" style="87" customWidth="1"/>
    <col min="15880" max="15880" width="15.5703125" style="87" customWidth="1"/>
    <col min="15881" max="15881" width="14.28515625" style="87" customWidth="1"/>
    <col min="15882" max="16128" width="9.140625" style="87"/>
    <col min="16129" max="16129" width="8.140625" style="87" customWidth="1"/>
    <col min="16130" max="16130" width="36.5703125" style="87" customWidth="1"/>
    <col min="16131" max="16131" width="38.42578125" style="87" customWidth="1"/>
    <col min="16132" max="16132" width="58.7109375" style="87" customWidth="1"/>
    <col min="16133" max="16133" width="13.28515625" style="87" customWidth="1"/>
    <col min="16134" max="16134" width="9.140625" style="87"/>
    <col min="16135" max="16135" width="8" style="87" customWidth="1"/>
    <col min="16136" max="16136" width="15.5703125" style="87" customWidth="1"/>
    <col min="16137" max="16137" width="14.28515625" style="87" customWidth="1"/>
    <col min="16138" max="16384" width="9.140625" style="87"/>
  </cols>
  <sheetData>
    <row r="1" spans="1:9" s="88" customFormat="1" ht="30.75" customHeight="1" x14ac:dyDescent="0.35">
      <c r="A1" s="490" t="s">
        <v>1618</v>
      </c>
      <c r="B1" s="205"/>
      <c r="C1" s="206"/>
      <c r="D1" s="205"/>
      <c r="E1" s="205"/>
      <c r="F1" s="207"/>
      <c r="G1" s="207"/>
      <c r="H1" s="208"/>
      <c r="I1" s="208"/>
    </row>
    <row r="2" spans="1:9" s="483" customFormat="1" ht="24.75" customHeight="1" x14ac:dyDescent="0.5">
      <c r="A2" s="487" t="s">
        <v>203</v>
      </c>
      <c r="B2" s="487" t="s">
        <v>204</v>
      </c>
      <c r="C2" s="487" t="s">
        <v>205</v>
      </c>
      <c r="D2" s="488" t="s">
        <v>206</v>
      </c>
      <c r="E2" s="489" t="s">
        <v>207</v>
      </c>
    </row>
    <row r="3" spans="1:9" s="483" customFormat="1" ht="23.25" customHeight="1" x14ac:dyDescent="0.5">
      <c r="A3" s="484">
        <v>1</v>
      </c>
      <c r="B3" s="485" t="s">
        <v>1275</v>
      </c>
      <c r="C3" s="485" t="s">
        <v>1276</v>
      </c>
      <c r="D3" s="485" t="s">
        <v>1277</v>
      </c>
      <c r="E3" s="484">
        <v>4</v>
      </c>
    </row>
    <row r="4" spans="1:9" s="483" customFormat="1" ht="23.25" customHeight="1" x14ac:dyDescent="0.5">
      <c r="A4" s="484">
        <v>2</v>
      </c>
      <c r="B4" s="485" t="s">
        <v>238</v>
      </c>
      <c r="C4" s="485" t="s">
        <v>1278</v>
      </c>
      <c r="D4" s="485" t="s">
        <v>1279</v>
      </c>
      <c r="E4" s="484">
        <v>5</v>
      </c>
    </row>
    <row r="5" spans="1:9" s="483" customFormat="1" ht="23.25" customHeight="1" x14ac:dyDescent="0.5">
      <c r="A5" s="484">
        <v>3</v>
      </c>
      <c r="B5" s="485" t="s">
        <v>218</v>
      </c>
      <c r="C5" s="485" t="s">
        <v>1280</v>
      </c>
      <c r="D5" s="485" t="s">
        <v>219</v>
      </c>
      <c r="E5" s="484">
        <v>5</v>
      </c>
    </row>
    <row r="6" spans="1:9" s="483" customFormat="1" ht="23.25" customHeight="1" x14ac:dyDescent="0.5">
      <c r="A6" s="484">
        <v>4</v>
      </c>
      <c r="B6" s="485" t="s">
        <v>218</v>
      </c>
      <c r="C6" s="485" t="s">
        <v>1281</v>
      </c>
      <c r="D6" s="485" t="s">
        <v>219</v>
      </c>
      <c r="E6" s="484">
        <v>5</v>
      </c>
    </row>
    <row r="7" spans="1:9" s="483" customFormat="1" ht="23.25" customHeight="1" x14ac:dyDescent="0.5">
      <c r="A7" s="484">
        <v>5</v>
      </c>
      <c r="B7" s="485" t="s">
        <v>1282</v>
      </c>
      <c r="C7" s="485" t="s">
        <v>1283</v>
      </c>
      <c r="D7" s="485" t="s">
        <v>1284</v>
      </c>
      <c r="E7" s="484">
        <v>5</v>
      </c>
    </row>
    <row r="8" spans="1:9" s="483" customFormat="1" ht="23.25" customHeight="1" x14ac:dyDescent="0.5">
      <c r="A8" s="484">
        <v>6</v>
      </c>
      <c r="B8" s="485" t="s">
        <v>1285</v>
      </c>
      <c r="C8" s="485" t="s">
        <v>1286</v>
      </c>
      <c r="D8" s="485" t="s">
        <v>1287</v>
      </c>
      <c r="E8" s="484">
        <v>5</v>
      </c>
    </row>
    <row r="9" spans="1:9" s="483" customFormat="1" ht="23.25" customHeight="1" x14ac:dyDescent="0.5">
      <c r="A9" s="484">
        <v>7</v>
      </c>
      <c r="B9" s="485" t="s">
        <v>1288</v>
      </c>
      <c r="C9" s="485" t="s">
        <v>1289</v>
      </c>
      <c r="D9" s="485" t="s">
        <v>1290</v>
      </c>
      <c r="E9" s="484">
        <v>5</v>
      </c>
    </row>
    <row r="10" spans="1:9" s="483" customFormat="1" ht="23.25" customHeight="1" x14ac:dyDescent="0.5">
      <c r="A10" s="484">
        <v>8</v>
      </c>
      <c r="B10" s="485" t="s">
        <v>235</v>
      </c>
      <c r="C10" s="485" t="s">
        <v>1291</v>
      </c>
      <c r="D10" s="485" t="s">
        <v>236</v>
      </c>
      <c r="E10" s="484">
        <v>4</v>
      </c>
    </row>
    <row r="11" spans="1:9" s="483" customFormat="1" ht="23.25" customHeight="1" x14ac:dyDescent="0.5">
      <c r="A11" s="484">
        <v>9</v>
      </c>
      <c r="B11" s="485" t="s">
        <v>235</v>
      </c>
      <c r="C11" s="485" t="s">
        <v>1292</v>
      </c>
      <c r="D11" s="485" t="s">
        <v>236</v>
      </c>
      <c r="E11" s="484">
        <v>5</v>
      </c>
    </row>
    <row r="12" spans="1:9" s="483" customFormat="1" ht="23.25" customHeight="1" x14ac:dyDescent="0.5">
      <c r="A12" s="484">
        <v>10</v>
      </c>
      <c r="B12" s="485" t="s">
        <v>240</v>
      </c>
      <c r="C12" s="485" t="s">
        <v>1293</v>
      </c>
      <c r="D12" s="485" t="s">
        <v>241</v>
      </c>
      <c r="E12" s="484">
        <v>5</v>
      </c>
    </row>
    <row r="13" spans="1:9" s="483" customFormat="1" ht="23.25" customHeight="1" x14ac:dyDescent="0.5">
      <c r="A13" s="484">
        <v>11</v>
      </c>
      <c r="B13" s="485" t="s">
        <v>1294</v>
      </c>
      <c r="C13" s="485" t="s">
        <v>1295</v>
      </c>
      <c r="D13" s="485" t="s">
        <v>1296</v>
      </c>
      <c r="E13" s="484">
        <v>3</v>
      </c>
    </row>
    <row r="14" spans="1:9" s="483" customFormat="1" ht="23.25" customHeight="1" x14ac:dyDescent="0.5">
      <c r="A14" s="484">
        <v>12</v>
      </c>
      <c r="B14" s="485" t="s">
        <v>1297</v>
      </c>
      <c r="C14" s="485" t="s">
        <v>1298</v>
      </c>
      <c r="D14" s="485" t="s">
        <v>1299</v>
      </c>
      <c r="E14" s="484">
        <v>4</v>
      </c>
    </row>
    <row r="15" spans="1:9" s="483" customFormat="1" ht="23.25" customHeight="1" x14ac:dyDescent="0.5">
      <c r="A15" s="484">
        <v>13</v>
      </c>
      <c r="B15" s="485" t="s">
        <v>1297</v>
      </c>
      <c r="C15" s="485" t="s">
        <v>1300</v>
      </c>
      <c r="D15" s="485" t="s">
        <v>1299</v>
      </c>
      <c r="E15" s="484">
        <v>5</v>
      </c>
    </row>
    <row r="16" spans="1:9" s="483" customFormat="1" ht="23.25" customHeight="1" x14ac:dyDescent="0.5">
      <c r="A16" s="484">
        <v>14</v>
      </c>
      <c r="B16" s="485" t="s">
        <v>1297</v>
      </c>
      <c r="C16" s="485" t="s">
        <v>1301</v>
      </c>
      <c r="D16" s="485" t="s">
        <v>1299</v>
      </c>
      <c r="E16" s="484">
        <v>4</v>
      </c>
    </row>
    <row r="17" spans="1:5" s="483" customFormat="1" ht="23.25" customHeight="1" x14ac:dyDescent="0.5">
      <c r="A17" s="484">
        <v>15</v>
      </c>
      <c r="B17" s="485" t="s">
        <v>249</v>
      </c>
      <c r="C17" s="485" t="s">
        <v>250</v>
      </c>
      <c r="D17" s="485" t="s">
        <v>1302</v>
      </c>
      <c r="E17" s="484">
        <v>4</v>
      </c>
    </row>
    <row r="18" spans="1:5" s="483" customFormat="1" ht="23.25" customHeight="1" x14ac:dyDescent="0.5">
      <c r="A18" s="484">
        <v>16</v>
      </c>
      <c r="B18" s="485" t="s">
        <v>1303</v>
      </c>
      <c r="C18" s="485" t="s">
        <v>1304</v>
      </c>
      <c r="D18" s="485" t="s">
        <v>1305</v>
      </c>
      <c r="E18" s="484">
        <v>4</v>
      </c>
    </row>
    <row r="19" spans="1:5" s="483" customFormat="1" ht="23.25" customHeight="1" x14ac:dyDescent="0.5">
      <c r="A19" s="484">
        <v>17</v>
      </c>
      <c r="B19" s="485" t="s">
        <v>1306</v>
      </c>
      <c r="C19" s="485" t="s">
        <v>1307</v>
      </c>
      <c r="D19" s="485" t="s">
        <v>1308</v>
      </c>
      <c r="E19" s="484">
        <v>5</v>
      </c>
    </row>
    <row r="20" spans="1:5" s="483" customFormat="1" ht="23.25" customHeight="1" x14ac:dyDescent="0.5">
      <c r="A20" s="484">
        <v>18</v>
      </c>
      <c r="B20" s="485" t="s">
        <v>1309</v>
      </c>
      <c r="C20" s="485" t="s">
        <v>1310</v>
      </c>
      <c r="D20" s="485" t="s">
        <v>1311</v>
      </c>
      <c r="E20" s="484">
        <v>2</v>
      </c>
    </row>
    <row r="21" spans="1:5" s="483" customFormat="1" ht="23.25" customHeight="1" x14ac:dyDescent="0.5">
      <c r="A21" s="484">
        <v>19</v>
      </c>
      <c r="B21" s="485" t="s">
        <v>1312</v>
      </c>
      <c r="C21" s="485" t="s">
        <v>1313</v>
      </c>
      <c r="D21" s="485" t="s">
        <v>1314</v>
      </c>
      <c r="E21" s="484">
        <v>3</v>
      </c>
    </row>
    <row r="22" spans="1:5" s="483" customFormat="1" ht="23.25" customHeight="1" x14ac:dyDescent="0.5">
      <c r="A22" s="484">
        <v>20</v>
      </c>
      <c r="B22" s="485" t="s">
        <v>231</v>
      </c>
      <c r="C22" s="485" t="s">
        <v>1315</v>
      </c>
      <c r="D22" s="485" t="s">
        <v>232</v>
      </c>
      <c r="E22" s="484">
        <v>5</v>
      </c>
    </row>
    <row r="23" spans="1:5" s="483" customFormat="1" ht="23.25" customHeight="1" x14ac:dyDescent="0.5">
      <c r="A23" s="484">
        <v>21</v>
      </c>
      <c r="B23" s="485" t="s">
        <v>1316</v>
      </c>
      <c r="C23" s="485" t="s">
        <v>1317</v>
      </c>
      <c r="D23" s="485" t="s">
        <v>1318</v>
      </c>
      <c r="E23" s="484">
        <v>4</v>
      </c>
    </row>
    <row r="24" spans="1:5" s="483" customFormat="1" ht="23.25" customHeight="1" x14ac:dyDescent="0.5">
      <c r="A24" s="484">
        <v>22</v>
      </c>
      <c r="B24" s="485" t="s">
        <v>1316</v>
      </c>
      <c r="C24" s="485" t="s">
        <v>1319</v>
      </c>
      <c r="D24" s="485" t="s">
        <v>1320</v>
      </c>
      <c r="E24" s="484">
        <v>5</v>
      </c>
    </row>
    <row r="25" spans="1:5" s="483" customFormat="1" ht="23.25" customHeight="1" x14ac:dyDescent="0.5">
      <c r="A25" s="484">
        <v>23</v>
      </c>
      <c r="B25" s="485" t="s">
        <v>1321</v>
      </c>
      <c r="C25" s="485" t="s">
        <v>1322</v>
      </c>
      <c r="D25" s="485" t="s">
        <v>1323</v>
      </c>
      <c r="E25" s="484">
        <v>3</v>
      </c>
    </row>
    <row r="26" spans="1:5" s="483" customFormat="1" ht="23.25" customHeight="1" x14ac:dyDescent="0.5">
      <c r="A26" s="484">
        <v>24</v>
      </c>
      <c r="B26" s="485" t="s">
        <v>1321</v>
      </c>
      <c r="C26" s="485" t="s">
        <v>1324</v>
      </c>
      <c r="D26" s="485" t="s">
        <v>1325</v>
      </c>
      <c r="E26" s="484">
        <v>3</v>
      </c>
    </row>
    <row r="27" spans="1:5" s="483" customFormat="1" ht="23.25" customHeight="1" x14ac:dyDescent="0.5">
      <c r="A27" s="484">
        <v>25</v>
      </c>
      <c r="B27" s="485" t="s">
        <v>1326</v>
      </c>
      <c r="C27" s="485" t="s">
        <v>1327</v>
      </c>
      <c r="D27" s="485" t="s">
        <v>1328</v>
      </c>
      <c r="E27" s="484">
        <v>4</v>
      </c>
    </row>
    <row r="28" spans="1:5" s="483" customFormat="1" ht="23.25" customHeight="1" x14ac:dyDescent="0.5">
      <c r="A28" s="484">
        <v>26</v>
      </c>
      <c r="B28" s="485" t="s">
        <v>217</v>
      </c>
      <c r="C28" s="485" t="s">
        <v>1329</v>
      </c>
      <c r="D28" s="485" t="s">
        <v>1330</v>
      </c>
      <c r="E28" s="484">
        <v>4</v>
      </c>
    </row>
    <row r="29" spans="1:5" s="483" customFormat="1" ht="23.25" customHeight="1" x14ac:dyDescent="0.5">
      <c r="A29" s="484">
        <v>27</v>
      </c>
      <c r="B29" s="485" t="s">
        <v>1331</v>
      </c>
      <c r="C29" s="485" t="s">
        <v>1332</v>
      </c>
      <c r="D29" s="485" t="s">
        <v>1333</v>
      </c>
      <c r="E29" s="484">
        <v>4</v>
      </c>
    </row>
    <row r="30" spans="1:5" s="483" customFormat="1" ht="23.25" customHeight="1" x14ac:dyDescent="0.5">
      <c r="A30" s="484">
        <v>28</v>
      </c>
      <c r="B30" s="485" t="s">
        <v>1331</v>
      </c>
      <c r="C30" s="485" t="s">
        <v>1334</v>
      </c>
      <c r="D30" s="485" t="s">
        <v>1335</v>
      </c>
      <c r="E30" s="484">
        <v>3</v>
      </c>
    </row>
    <row r="31" spans="1:5" s="483" customFormat="1" ht="23.25" customHeight="1" x14ac:dyDescent="0.5">
      <c r="A31" s="484">
        <v>29</v>
      </c>
      <c r="B31" s="485" t="s">
        <v>229</v>
      </c>
      <c r="C31" s="485" t="s">
        <v>1336</v>
      </c>
      <c r="D31" s="485" t="s">
        <v>230</v>
      </c>
      <c r="E31" s="484">
        <v>4</v>
      </c>
    </row>
    <row r="32" spans="1:5" s="483" customFormat="1" ht="23.25" customHeight="1" x14ac:dyDescent="0.5">
      <c r="A32" s="484">
        <v>30</v>
      </c>
      <c r="B32" s="485" t="s">
        <v>1337</v>
      </c>
      <c r="C32" s="485" t="s">
        <v>1338</v>
      </c>
      <c r="D32" s="485" t="s">
        <v>1339</v>
      </c>
      <c r="E32" s="484">
        <v>5</v>
      </c>
    </row>
    <row r="33" spans="1:9" s="483" customFormat="1" ht="23.25" customHeight="1" x14ac:dyDescent="0.5">
      <c r="A33" s="484">
        <v>31</v>
      </c>
      <c r="B33" s="485" t="s">
        <v>1337</v>
      </c>
      <c r="C33" s="485" t="s">
        <v>1340</v>
      </c>
      <c r="D33" s="485" t="s">
        <v>1341</v>
      </c>
      <c r="E33" s="484">
        <v>5</v>
      </c>
    </row>
    <row r="34" spans="1:9" s="483" customFormat="1" ht="23.25" customHeight="1" x14ac:dyDescent="0.5">
      <c r="A34" s="484">
        <v>32</v>
      </c>
      <c r="B34" s="485" t="s">
        <v>220</v>
      </c>
      <c r="C34" s="485" t="s">
        <v>1342</v>
      </c>
      <c r="D34" s="485" t="s">
        <v>1343</v>
      </c>
      <c r="E34" s="484">
        <v>5</v>
      </c>
    </row>
    <row r="35" spans="1:9" s="215" customFormat="1" ht="23.25" customHeight="1" x14ac:dyDescent="0.5">
      <c r="A35" s="484">
        <v>33</v>
      </c>
      <c r="B35" s="485" t="s">
        <v>1344</v>
      </c>
      <c r="C35" s="485" t="s">
        <v>1344</v>
      </c>
      <c r="D35" s="485" t="s">
        <v>1345</v>
      </c>
      <c r="E35" s="484">
        <v>2</v>
      </c>
      <c r="F35" s="486"/>
      <c r="G35" s="486"/>
      <c r="H35" s="217"/>
      <c r="I35" s="217"/>
    </row>
    <row r="36" spans="1:9" s="215" customFormat="1" ht="23.25" customHeight="1" x14ac:dyDescent="0.5">
      <c r="A36" s="484">
        <v>34</v>
      </c>
      <c r="B36" s="485" t="s">
        <v>246</v>
      </c>
      <c r="C36" s="485" t="s">
        <v>1346</v>
      </c>
      <c r="D36" s="485" t="s">
        <v>1347</v>
      </c>
      <c r="E36" s="484">
        <v>5</v>
      </c>
      <c r="F36" s="486"/>
      <c r="G36" s="486"/>
      <c r="H36" s="217"/>
      <c r="I36" s="217"/>
    </row>
    <row r="37" spans="1:9" s="215" customFormat="1" ht="23.25" customHeight="1" x14ac:dyDescent="0.5">
      <c r="A37" s="484">
        <v>35</v>
      </c>
      <c r="B37" s="485" t="s">
        <v>1348</v>
      </c>
      <c r="C37" s="485" t="s">
        <v>1349</v>
      </c>
      <c r="D37" s="485" t="s">
        <v>1350</v>
      </c>
      <c r="E37" s="484">
        <v>3</v>
      </c>
      <c r="F37" s="486"/>
      <c r="G37" s="486"/>
      <c r="H37" s="217"/>
      <c r="I37" s="217"/>
    </row>
    <row r="38" spans="1:9" s="215" customFormat="1" ht="23.25" customHeight="1" x14ac:dyDescent="0.5">
      <c r="A38" s="484">
        <v>36</v>
      </c>
      <c r="B38" s="485" t="s">
        <v>1348</v>
      </c>
      <c r="C38" s="485" t="s">
        <v>1351</v>
      </c>
      <c r="D38" s="485" t="s">
        <v>1352</v>
      </c>
      <c r="E38" s="484">
        <v>4</v>
      </c>
      <c r="F38" s="486"/>
      <c r="G38" s="486"/>
      <c r="H38" s="217"/>
      <c r="I38" s="217"/>
    </row>
    <row r="39" spans="1:9" s="215" customFormat="1" ht="23.25" customHeight="1" x14ac:dyDescent="0.5">
      <c r="A39" s="484">
        <v>37</v>
      </c>
      <c r="B39" s="485" t="s">
        <v>1353</v>
      </c>
      <c r="C39" s="485" t="s">
        <v>1354</v>
      </c>
      <c r="D39" s="485" t="s">
        <v>1355</v>
      </c>
      <c r="E39" s="484">
        <v>5</v>
      </c>
      <c r="F39" s="486"/>
      <c r="G39" s="486"/>
      <c r="H39" s="217"/>
      <c r="I39" s="217"/>
    </row>
    <row r="40" spans="1:9" s="215" customFormat="1" ht="23.25" customHeight="1" x14ac:dyDescent="0.5">
      <c r="A40" s="484">
        <v>38</v>
      </c>
      <c r="B40" s="485" t="s">
        <v>247</v>
      </c>
      <c r="C40" s="485" t="s">
        <v>1356</v>
      </c>
      <c r="D40" s="485" t="s">
        <v>248</v>
      </c>
      <c r="E40" s="484">
        <v>3</v>
      </c>
      <c r="F40" s="486"/>
      <c r="G40" s="486"/>
      <c r="H40" s="217"/>
      <c r="I40" s="217"/>
    </row>
    <row r="41" spans="1:9" s="215" customFormat="1" ht="23.25" customHeight="1" x14ac:dyDescent="0.5">
      <c r="A41" s="484">
        <v>39</v>
      </c>
      <c r="B41" s="485" t="s">
        <v>1357</v>
      </c>
      <c r="C41" s="485" t="s">
        <v>1358</v>
      </c>
      <c r="D41" s="485" t="s">
        <v>1359</v>
      </c>
      <c r="E41" s="484">
        <v>5</v>
      </c>
      <c r="F41" s="486"/>
      <c r="G41" s="486"/>
      <c r="H41" s="217"/>
      <c r="I41" s="217"/>
    </row>
    <row r="42" spans="1:9" s="215" customFormat="1" ht="23.25" customHeight="1" x14ac:dyDescent="0.5">
      <c r="A42" s="484">
        <v>40</v>
      </c>
      <c r="B42" s="485" t="s">
        <v>1360</v>
      </c>
      <c r="C42" s="485" t="s">
        <v>1361</v>
      </c>
      <c r="D42" s="485" t="s">
        <v>1362</v>
      </c>
      <c r="E42" s="484">
        <v>5</v>
      </c>
      <c r="F42" s="486"/>
      <c r="G42" s="486"/>
      <c r="H42" s="217"/>
      <c r="I42" s="217"/>
    </row>
    <row r="43" spans="1:9" s="215" customFormat="1" ht="23.25" customHeight="1" x14ac:dyDescent="0.5">
      <c r="A43" s="484">
        <v>41</v>
      </c>
      <c r="B43" s="485" t="s">
        <v>1360</v>
      </c>
      <c r="C43" s="485" t="s">
        <v>1363</v>
      </c>
      <c r="D43" s="485" t="s">
        <v>1364</v>
      </c>
      <c r="E43" s="484">
        <v>5</v>
      </c>
      <c r="F43" s="486"/>
      <c r="G43" s="486"/>
      <c r="H43" s="217"/>
      <c r="I43" s="217"/>
    </row>
    <row r="44" spans="1:9" s="215" customFormat="1" ht="23.25" customHeight="1" x14ac:dyDescent="0.5">
      <c r="A44" s="484">
        <v>42</v>
      </c>
      <c r="B44" s="485" t="s">
        <v>1365</v>
      </c>
      <c r="C44" s="485" t="s">
        <v>1366</v>
      </c>
      <c r="D44" s="485" t="s">
        <v>1367</v>
      </c>
      <c r="E44" s="484">
        <v>4</v>
      </c>
      <c r="F44" s="486"/>
      <c r="G44" s="486"/>
      <c r="H44" s="217"/>
      <c r="I44" s="217"/>
    </row>
    <row r="45" spans="1:9" s="215" customFormat="1" ht="23.25" customHeight="1" x14ac:dyDescent="0.5">
      <c r="A45" s="484">
        <v>43</v>
      </c>
      <c r="B45" s="485" t="s">
        <v>251</v>
      </c>
      <c r="C45" s="485" t="s">
        <v>1368</v>
      </c>
      <c r="D45" s="485" t="s">
        <v>252</v>
      </c>
      <c r="E45" s="484">
        <v>4</v>
      </c>
      <c r="F45" s="486"/>
      <c r="G45" s="486"/>
      <c r="H45" s="217"/>
      <c r="I45" s="217"/>
    </row>
    <row r="46" spans="1:9" s="215" customFormat="1" ht="23.25" customHeight="1" x14ac:dyDescent="0.5">
      <c r="A46" s="484">
        <v>44</v>
      </c>
      <c r="B46" s="485" t="s">
        <v>1369</v>
      </c>
      <c r="C46" s="485" t="s">
        <v>1370</v>
      </c>
      <c r="D46" s="485" t="s">
        <v>1371</v>
      </c>
      <c r="E46" s="484">
        <v>4</v>
      </c>
      <c r="F46" s="486"/>
      <c r="G46" s="486"/>
      <c r="H46" s="217"/>
      <c r="I46" s="217"/>
    </row>
    <row r="47" spans="1:9" s="215" customFormat="1" ht="23.25" customHeight="1" x14ac:dyDescent="0.5">
      <c r="A47" s="484">
        <v>45</v>
      </c>
      <c r="B47" s="485" t="s">
        <v>1372</v>
      </c>
      <c r="C47" s="485" t="s">
        <v>1300</v>
      </c>
      <c r="D47" s="485" t="s">
        <v>1373</v>
      </c>
      <c r="E47" s="484">
        <v>4</v>
      </c>
      <c r="F47" s="486"/>
      <c r="G47" s="486"/>
      <c r="H47" s="217"/>
      <c r="I47" s="217"/>
    </row>
    <row r="48" spans="1:9" s="215" customFormat="1" ht="23.25" customHeight="1" x14ac:dyDescent="0.5">
      <c r="A48" s="484">
        <v>46</v>
      </c>
      <c r="B48" s="485" t="s">
        <v>1372</v>
      </c>
      <c r="C48" s="485" t="s">
        <v>1374</v>
      </c>
      <c r="D48" s="485" t="s">
        <v>1373</v>
      </c>
      <c r="E48" s="484">
        <v>4</v>
      </c>
      <c r="F48" s="486"/>
      <c r="G48" s="486"/>
      <c r="H48" s="217"/>
      <c r="I48" s="217"/>
    </row>
    <row r="49" spans="1:9" s="215" customFormat="1" ht="23.25" customHeight="1" x14ac:dyDescent="0.5">
      <c r="A49" s="484">
        <v>47</v>
      </c>
      <c r="B49" s="485" t="s">
        <v>1372</v>
      </c>
      <c r="C49" s="485" t="s">
        <v>1375</v>
      </c>
      <c r="D49" s="485" t="s">
        <v>1373</v>
      </c>
      <c r="E49" s="484">
        <v>4</v>
      </c>
      <c r="F49" s="486"/>
      <c r="G49" s="486"/>
      <c r="H49" s="217"/>
      <c r="I49" s="217"/>
    </row>
    <row r="50" spans="1:9" s="215" customFormat="1" ht="23.25" customHeight="1" x14ac:dyDescent="0.5">
      <c r="A50" s="484">
        <v>48</v>
      </c>
      <c r="B50" s="485" t="s">
        <v>1376</v>
      </c>
      <c r="C50" s="485" t="s">
        <v>1377</v>
      </c>
      <c r="D50" s="485" t="s">
        <v>1378</v>
      </c>
      <c r="E50" s="484">
        <v>3</v>
      </c>
      <c r="F50" s="486"/>
      <c r="G50" s="486"/>
      <c r="H50" s="217"/>
      <c r="I50" s="217"/>
    </row>
    <row r="51" spans="1:9" s="215" customFormat="1" ht="23.25" customHeight="1" x14ac:dyDescent="0.5">
      <c r="A51" s="484">
        <v>49</v>
      </c>
      <c r="B51" s="485" t="s">
        <v>1309</v>
      </c>
      <c r="C51" s="485" t="s">
        <v>1379</v>
      </c>
      <c r="D51" s="485" t="s">
        <v>1311</v>
      </c>
      <c r="E51" s="484">
        <v>2</v>
      </c>
      <c r="F51" s="486"/>
      <c r="G51" s="486"/>
      <c r="H51" s="217"/>
      <c r="I51" s="217"/>
    </row>
    <row r="52" spans="1:9" s="215" customFormat="1" ht="23.25" customHeight="1" x14ac:dyDescent="0.5">
      <c r="A52" s="484">
        <v>50</v>
      </c>
      <c r="B52" s="485" t="s">
        <v>1309</v>
      </c>
      <c r="C52" s="485" t="s">
        <v>1380</v>
      </c>
      <c r="D52" s="485" t="s">
        <v>1311</v>
      </c>
      <c r="E52" s="484">
        <v>2</v>
      </c>
      <c r="F52" s="486"/>
      <c r="G52" s="486"/>
      <c r="H52" s="217"/>
      <c r="I52" s="217"/>
    </row>
    <row r="53" spans="1:9" s="215" customFormat="1" ht="23.25" customHeight="1" x14ac:dyDescent="0.5">
      <c r="A53" s="484">
        <v>51</v>
      </c>
      <c r="B53" s="485" t="s">
        <v>1381</v>
      </c>
      <c r="C53" s="485" t="s">
        <v>1382</v>
      </c>
      <c r="D53" s="485" t="s">
        <v>1383</v>
      </c>
      <c r="E53" s="484">
        <v>5</v>
      </c>
      <c r="F53" s="486"/>
      <c r="G53" s="486"/>
      <c r="H53" s="217"/>
      <c r="I53" s="217"/>
    </row>
    <row r="54" spans="1:9" s="215" customFormat="1" ht="23.25" customHeight="1" x14ac:dyDescent="0.5">
      <c r="A54" s="484">
        <v>52</v>
      </c>
      <c r="B54" s="485" t="s">
        <v>1384</v>
      </c>
      <c r="C54" s="485" t="s">
        <v>1385</v>
      </c>
      <c r="D54" s="485" t="s">
        <v>239</v>
      </c>
      <c r="E54" s="484">
        <v>5</v>
      </c>
      <c r="F54" s="486"/>
      <c r="G54" s="486"/>
      <c r="H54" s="217"/>
      <c r="I54" s="217"/>
    </row>
    <row r="55" spans="1:9" s="215" customFormat="1" ht="23.25" customHeight="1" x14ac:dyDescent="0.5">
      <c r="A55" s="484">
        <v>53</v>
      </c>
      <c r="B55" s="485" t="s">
        <v>227</v>
      </c>
      <c r="C55" s="485" t="s">
        <v>1386</v>
      </c>
      <c r="D55" s="485" t="s">
        <v>228</v>
      </c>
      <c r="E55" s="484">
        <v>5</v>
      </c>
      <c r="F55" s="486"/>
      <c r="G55" s="486"/>
      <c r="H55" s="217"/>
      <c r="I55" s="217"/>
    </row>
    <row r="56" spans="1:9" s="215" customFormat="1" ht="23.25" customHeight="1" x14ac:dyDescent="0.5">
      <c r="A56" s="484">
        <v>54</v>
      </c>
      <c r="B56" s="485" t="s">
        <v>221</v>
      </c>
      <c r="C56" s="485" t="s">
        <v>222</v>
      </c>
      <c r="D56" s="485" t="s">
        <v>223</v>
      </c>
      <c r="E56" s="484">
        <v>5</v>
      </c>
      <c r="F56" s="486"/>
      <c r="G56" s="486"/>
      <c r="H56" s="217"/>
      <c r="I56" s="217"/>
    </row>
    <row r="57" spans="1:9" s="215" customFormat="1" ht="23.25" customHeight="1" x14ac:dyDescent="0.5">
      <c r="A57" s="484">
        <v>55</v>
      </c>
      <c r="B57" s="485" t="s">
        <v>1387</v>
      </c>
      <c r="C57" s="485" t="s">
        <v>1388</v>
      </c>
      <c r="D57" s="485" t="s">
        <v>1389</v>
      </c>
      <c r="E57" s="484">
        <v>5</v>
      </c>
      <c r="F57" s="486"/>
      <c r="G57" s="486"/>
      <c r="H57" s="217"/>
      <c r="I57" s="217"/>
    </row>
    <row r="58" spans="1:9" s="215" customFormat="1" ht="23.25" customHeight="1" x14ac:dyDescent="0.5">
      <c r="A58" s="484">
        <v>56</v>
      </c>
      <c r="B58" s="485" t="s">
        <v>1390</v>
      </c>
      <c r="C58" s="485" t="s">
        <v>1391</v>
      </c>
      <c r="D58" s="485" t="s">
        <v>1392</v>
      </c>
      <c r="E58" s="484">
        <v>4</v>
      </c>
      <c r="F58" s="486"/>
      <c r="G58" s="486"/>
      <c r="H58" s="217"/>
      <c r="I58" s="217"/>
    </row>
    <row r="59" spans="1:9" s="215" customFormat="1" ht="23.25" customHeight="1" x14ac:dyDescent="0.5">
      <c r="A59" s="484">
        <v>57</v>
      </c>
      <c r="B59" s="485" t="s">
        <v>1393</v>
      </c>
      <c r="C59" s="485" t="s">
        <v>1394</v>
      </c>
      <c r="D59" s="485" t="s">
        <v>1395</v>
      </c>
      <c r="E59" s="484">
        <v>2</v>
      </c>
      <c r="F59" s="486"/>
      <c r="G59" s="486"/>
      <c r="H59" s="217"/>
      <c r="I59" s="217"/>
    </row>
    <row r="60" spans="1:9" s="215" customFormat="1" ht="23.25" customHeight="1" x14ac:dyDescent="0.5">
      <c r="A60" s="484">
        <v>58</v>
      </c>
      <c r="B60" s="485" t="s">
        <v>1393</v>
      </c>
      <c r="C60" s="485" t="s">
        <v>1396</v>
      </c>
      <c r="D60" s="485" t="s">
        <v>1397</v>
      </c>
      <c r="E60" s="484">
        <v>4</v>
      </c>
      <c r="F60" s="486"/>
      <c r="G60" s="486"/>
      <c r="H60" s="217"/>
      <c r="I60" s="217"/>
    </row>
    <row r="61" spans="1:9" s="215" customFormat="1" ht="23.25" customHeight="1" x14ac:dyDescent="0.5">
      <c r="A61" s="484">
        <v>59</v>
      </c>
      <c r="B61" s="485" t="s">
        <v>1393</v>
      </c>
      <c r="C61" s="485" t="s">
        <v>1322</v>
      </c>
      <c r="D61" s="485" t="s">
        <v>1395</v>
      </c>
      <c r="E61" s="484">
        <v>4</v>
      </c>
      <c r="F61" s="486"/>
      <c r="G61" s="486"/>
      <c r="H61" s="217"/>
      <c r="I61" s="217"/>
    </row>
    <row r="62" spans="1:9" s="215" customFormat="1" ht="23.25" customHeight="1" x14ac:dyDescent="0.5">
      <c r="A62" s="484">
        <v>60</v>
      </c>
      <c r="B62" s="485" t="s">
        <v>1398</v>
      </c>
      <c r="C62" s="485" t="s">
        <v>1399</v>
      </c>
      <c r="D62" s="485" t="s">
        <v>1400</v>
      </c>
      <c r="E62" s="484">
        <v>3</v>
      </c>
      <c r="F62" s="486"/>
      <c r="G62" s="486"/>
      <c r="H62" s="217"/>
      <c r="I62" s="217"/>
    </row>
    <row r="63" spans="1:9" s="215" customFormat="1" ht="23.25" customHeight="1" x14ac:dyDescent="0.5">
      <c r="A63" s="484">
        <v>61</v>
      </c>
      <c r="B63" s="485" t="s">
        <v>1398</v>
      </c>
      <c r="C63" s="485" t="s">
        <v>1401</v>
      </c>
      <c r="D63" s="485" t="s">
        <v>1400</v>
      </c>
      <c r="E63" s="484">
        <v>3</v>
      </c>
      <c r="F63" s="486"/>
      <c r="G63" s="486"/>
      <c r="H63" s="217"/>
      <c r="I63" s="217"/>
    </row>
    <row r="64" spans="1:9" s="215" customFormat="1" ht="23.25" customHeight="1" x14ac:dyDescent="0.5">
      <c r="A64" s="484">
        <v>62</v>
      </c>
      <c r="B64" s="485" t="s">
        <v>1398</v>
      </c>
      <c r="C64" s="485" t="s">
        <v>1322</v>
      </c>
      <c r="D64" s="485" t="s">
        <v>1402</v>
      </c>
      <c r="E64" s="484">
        <v>3</v>
      </c>
      <c r="F64" s="486"/>
      <c r="G64" s="486"/>
      <c r="H64" s="217"/>
      <c r="I64" s="217"/>
    </row>
    <row r="65" spans="1:9" s="215" customFormat="1" ht="23.25" customHeight="1" x14ac:dyDescent="0.5">
      <c r="A65" s="484">
        <v>63</v>
      </c>
      <c r="B65" s="485" t="s">
        <v>210</v>
      </c>
      <c r="C65" s="485" t="s">
        <v>1403</v>
      </c>
      <c r="D65" s="485" t="s">
        <v>1404</v>
      </c>
      <c r="E65" s="484">
        <v>4</v>
      </c>
      <c r="F65" s="486"/>
      <c r="G65" s="486"/>
      <c r="H65" s="217"/>
      <c r="I65" s="217"/>
    </row>
    <row r="66" spans="1:9" s="215" customFormat="1" ht="23.25" customHeight="1" x14ac:dyDescent="0.5">
      <c r="A66" s="484">
        <v>64</v>
      </c>
      <c r="B66" s="485" t="s">
        <v>211</v>
      </c>
      <c r="C66" s="485" t="s">
        <v>1405</v>
      </c>
      <c r="D66" s="485" t="s">
        <v>212</v>
      </c>
      <c r="E66" s="484">
        <v>4</v>
      </c>
      <c r="F66" s="486"/>
      <c r="G66" s="486"/>
      <c r="H66" s="217"/>
      <c r="I66" s="217"/>
    </row>
    <row r="67" spans="1:9" s="215" customFormat="1" ht="23.25" customHeight="1" x14ac:dyDescent="0.5">
      <c r="A67" s="484">
        <v>65</v>
      </c>
      <c r="B67" s="485" t="s">
        <v>1303</v>
      </c>
      <c r="C67" s="485" t="s">
        <v>1406</v>
      </c>
      <c r="D67" s="485" t="s">
        <v>1305</v>
      </c>
      <c r="E67" s="484">
        <v>3</v>
      </c>
      <c r="F67" s="486"/>
      <c r="G67" s="486"/>
      <c r="H67" s="217"/>
      <c r="I67" s="217"/>
    </row>
    <row r="68" spans="1:9" s="215" customFormat="1" ht="23.25" customHeight="1" x14ac:dyDescent="0.5">
      <c r="A68" s="484">
        <v>66</v>
      </c>
      <c r="B68" s="485" t="s">
        <v>1407</v>
      </c>
      <c r="C68" s="485" t="s">
        <v>1388</v>
      </c>
      <c r="D68" s="485" t="s">
        <v>1408</v>
      </c>
      <c r="E68" s="484">
        <v>4</v>
      </c>
      <c r="F68" s="486"/>
      <c r="G68" s="486"/>
      <c r="H68" s="217"/>
      <c r="I68" s="217"/>
    </row>
    <row r="69" spans="1:9" s="215" customFormat="1" ht="23.25" customHeight="1" x14ac:dyDescent="0.5">
      <c r="A69" s="484">
        <v>67</v>
      </c>
      <c r="B69" s="485" t="s">
        <v>1407</v>
      </c>
      <c r="C69" s="485" t="s">
        <v>1409</v>
      </c>
      <c r="D69" s="485" t="s">
        <v>1408</v>
      </c>
      <c r="E69" s="484">
        <v>4</v>
      </c>
      <c r="F69" s="486"/>
      <c r="G69" s="486"/>
      <c r="H69" s="217"/>
      <c r="I69" s="217"/>
    </row>
    <row r="70" spans="1:9" s="215" customFormat="1" ht="23.25" customHeight="1" x14ac:dyDescent="0.5">
      <c r="A70" s="484">
        <v>68</v>
      </c>
      <c r="B70" s="485" t="s">
        <v>1407</v>
      </c>
      <c r="C70" s="485" t="s">
        <v>1410</v>
      </c>
      <c r="D70" s="485" t="s">
        <v>1408</v>
      </c>
      <c r="E70" s="484">
        <v>3</v>
      </c>
      <c r="F70" s="486"/>
      <c r="G70" s="486"/>
      <c r="H70" s="217"/>
      <c r="I70" s="217"/>
    </row>
    <row r="71" spans="1:9" s="215" customFormat="1" ht="23.25" customHeight="1" x14ac:dyDescent="0.5">
      <c r="A71" s="484">
        <v>69</v>
      </c>
      <c r="B71" s="485" t="s">
        <v>1411</v>
      </c>
      <c r="C71" s="485" t="s">
        <v>1412</v>
      </c>
      <c r="D71" s="485" t="s">
        <v>1413</v>
      </c>
      <c r="E71" s="484">
        <v>3</v>
      </c>
      <c r="F71" s="486"/>
      <c r="G71" s="486"/>
      <c r="H71" s="217"/>
      <c r="I71" s="217"/>
    </row>
    <row r="72" spans="1:9" s="215" customFormat="1" ht="23.25" customHeight="1" x14ac:dyDescent="0.5">
      <c r="A72" s="484">
        <v>70</v>
      </c>
      <c r="B72" s="485" t="s">
        <v>1414</v>
      </c>
      <c r="C72" s="485" t="s">
        <v>1415</v>
      </c>
      <c r="D72" s="485" t="s">
        <v>1416</v>
      </c>
      <c r="E72" s="484">
        <v>5</v>
      </c>
      <c r="F72" s="486"/>
      <c r="G72" s="486"/>
      <c r="H72" s="217"/>
      <c r="I72" s="217"/>
    </row>
    <row r="73" spans="1:9" s="215" customFormat="1" ht="23.25" customHeight="1" x14ac:dyDescent="0.5">
      <c r="A73" s="484">
        <v>71</v>
      </c>
      <c r="B73" s="485" t="s">
        <v>215</v>
      </c>
      <c r="C73" s="485" t="s">
        <v>1377</v>
      </c>
      <c r="D73" s="485" t="s">
        <v>216</v>
      </c>
      <c r="E73" s="484">
        <v>4</v>
      </c>
      <c r="F73" s="486"/>
      <c r="G73" s="486"/>
      <c r="H73" s="217"/>
      <c r="I73" s="217"/>
    </row>
    <row r="74" spans="1:9" s="215" customFormat="1" ht="23.25" customHeight="1" x14ac:dyDescent="0.5">
      <c r="A74" s="484">
        <v>72</v>
      </c>
      <c r="B74" s="485" t="s">
        <v>1417</v>
      </c>
      <c r="C74" s="485" t="s">
        <v>1418</v>
      </c>
      <c r="D74" s="485" t="s">
        <v>1419</v>
      </c>
      <c r="E74" s="484">
        <v>4</v>
      </c>
      <c r="F74" s="486"/>
      <c r="G74" s="486"/>
      <c r="H74" s="217"/>
      <c r="I74" s="217"/>
    </row>
    <row r="75" spans="1:9" s="215" customFormat="1" ht="23.25" customHeight="1" x14ac:dyDescent="0.5">
      <c r="A75" s="484">
        <v>73</v>
      </c>
      <c r="B75" s="485" t="s">
        <v>213</v>
      </c>
      <c r="C75" s="485" t="s">
        <v>214</v>
      </c>
      <c r="D75" s="485" t="s">
        <v>1420</v>
      </c>
      <c r="E75" s="484">
        <v>4</v>
      </c>
      <c r="F75" s="486"/>
      <c r="G75" s="486"/>
      <c r="H75" s="217"/>
      <c r="I75" s="217"/>
    </row>
    <row r="76" spans="1:9" s="215" customFormat="1" ht="23.25" customHeight="1" x14ac:dyDescent="0.5">
      <c r="A76" s="484">
        <v>74</v>
      </c>
      <c r="B76" s="485" t="s">
        <v>1414</v>
      </c>
      <c r="C76" s="485" t="s">
        <v>1421</v>
      </c>
      <c r="D76" s="485" t="s">
        <v>1416</v>
      </c>
      <c r="E76" s="484">
        <v>3</v>
      </c>
      <c r="F76" s="486"/>
      <c r="G76" s="486"/>
      <c r="H76" s="217"/>
      <c r="I76" s="217"/>
    </row>
    <row r="77" spans="1:9" s="215" customFormat="1" ht="23.25" customHeight="1" x14ac:dyDescent="0.5">
      <c r="A77" s="484">
        <v>75</v>
      </c>
      <c r="B77" s="485" t="s">
        <v>1414</v>
      </c>
      <c r="C77" s="485" t="s">
        <v>1422</v>
      </c>
      <c r="D77" s="485" t="s">
        <v>1416</v>
      </c>
      <c r="E77" s="484">
        <v>5</v>
      </c>
      <c r="F77" s="486"/>
      <c r="G77" s="486"/>
      <c r="H77" s="217"/>
      <c r="I77" s="217"/>
    </row>
    <row r="78" spans="1:9" s="215" customFormat="1" ht="23.25" customHeight="1" x14ac:dyDescent="0.5">
      <c r="A78" s="484">
        <v>76</v>
      </c>
      <c r="B78" s="485" t="s">
        <v>1423</v>
      </c>
      <c r="C78" s="485" t="s">
        <v>1424</v>
      </c>
      <c r="D78" s="485" t="s">
        <v>1425</v>
      </c>
      <c r="E78" s="484">
        <v>4</v>
      </c>
      <c r="F78" s="486"/>
      <c r="G78" s="486"/>
      <c r="H78" s="217"/>
      <c r="I78" s="217"/>
    </row>
    <row r="79" spans="1:9" s="215" customFormat="1" ht="23.25" customHeight="1" x14ac:dyDescent="0.5">
      <c r="A79" s="484">
        <v>77</v>
      </c>
      <c r="B79" s="485" t="s">
        <v>1426</v>
      </c>
      <c r="C79" s="485" t="s">
        <v>1427</v>
      </c>
      <c r="D79" s="485" t="s">
        <v>1428</v>
      </c>
      <c r="E79" s="484">
        <v>4</v>
      </c>
      <c r="F79" s="486"/>
      <c r="G79" s="486"/>
      <c r="H79" s="217"/>
      <c r="I79" s="217"/>
    </row>
    <row r="80" spans="1:9" s="215" customFormat="1" ht="23.25" customHeight="1" x14ac:dyDescent="0.5">
      <c r="A80" s="484">
        <v>78</v>
      </c>
      <c r="B80" s="485" t="s">
        <v>1426</v>
      </c>
      <c r="C80" s="485" t="s">
        <v>1429</v>
      </c>
      <c r="D80" s="485" t="s">
        <v>1430</v>
      </c>
      <c r="E80" s="484">
        <v>4</v>
      </c>
      <c r="F80" s="486"/>
      <c r="G80" s="486"/>
      <c r="H80" s="217"/>
      <c r="I80" s="217"/>
    </row>
    <row r="81" spans="1:9" s="215" customFormat="1" ht="23.25" customHeight="1" x14ac:dyDescent="0.5">
      <c r="A81" s="484">
        <v>79</v>
      </c>
      <c r="B81" s="485" t="s">
        <v>208</v>
      </c>
      <c r="C81" s="485" t="s">
        <v>1431</v>
      </c>
      <c r="D81" s="485" t="s">
        <v>209</v>
      </c>
      <c r="E81" s="484">
        <v>5</v>
      </c>
      <c r="F81" s="486"/>
      <c r="G81" s="486"/>
      <c r="H81" s="217"/>
      <c r="I81" s="217"/>
    </row>
    <row r="82" spans="1:9" s="215" customFormat="1" ht="23.25" customHeight="1" x14ac:dyDescent="0.5">
      <c r="A82" s="484">
        <v>80</v>
      </c>
      <c r="B82" s="485" t="s">
        <v>1432</v>
      </c>
      <c r="C82" s="485" t="s">
        <v>1433</v>
      </c>
      <c r="D82" s="485" t="s">
        <v>1434</v>
      </c>
      <c r="E82" s="484">
        <v>4</v>
      </c>
      <c r="F82" s="486"/>
      <c r="G82" s="486"/>
      <c r="H82" s="217"/>
      <c r="I82" s="217"/>
    </row>
    <row r="83" spans="1:9" s="215" customFormat="1" ht="23.25" customHeight="1" x14ac:dyDescent="0.5">
      <c r="A83" s="484">
        <v>81</v>
      </c>
      <c r="B83" s="485" t="s">
        <v>242</v>
      </c>
      <c r="C83" s="485" t="s">
        <v>243</v>
      </c>
      <c r="D83" s="485" t="s">
        <v>1435</v>
      </c>
      <c r="E83" s="484">
        <v>5</v>
      </c>
      <c r="F83" s="486"/>
      <c r="G83" s="486"/>
      <c r="H83" s="217"/>
      <c r="I83" s="217"/>
    </row>
    <row r="84" spans="1:9" s="215" customFormat="1" ht="23.25" customHeight="1" x14ac:dyDescent="0.5">
      <c r="A84" s="484">
        <v>82</v>
      </c>
      <c r="B84" s="485" t="s">
        <v>1436</v>
      </c>
      <c r="C84" s="485" t="s">
        <v>1437</v>
      </c>
      <c r="D84" s="485" t="s">
        <v>1438</v>
      </c>
      <c r="E84" s="484">
        <v>4</v>
      </c>
      <c r="F84" s="486"/>
      <c r="G84" s="486"/>
      <c r="H84" s="217"/>
      <c r="I84" s="217"/>
    </row>
    <row r="85" spans="1:9" s="215" customFormat="1" ht="23.25" customHeight="1" x14ac:dyDescent="0.5">
      <c r="A85" s="484">
        <v>83</v>
      </c>
      <c r="B85" s="485" t="s">
        <v>254</v>
      </c>
      <c r="C85" s="485" t="s">
        <v>1439</v>
      </c>
      <c r="D85" s="485" t="s">
        <v>1440</v>
      </c>
      <c r="E85" s="484">
        <v>2</v>
      </c>
      <c r="F85" s="486"/>
      <c r="G85" s="486"/>
      <c r="H85" s="217"/>
      <c r="I85" s="217"/>
    </row>
    <row r="86" spans="1:9" s="215" customFormat="1" ht="23.25" customHeight="1" x14ac:dyDescent="0.5">
      <c r="A86" s="484">
        <v>84</v>
      </c>
      <c r="B86" s="485" t="s">
        <v>254</v>
      </c>
      <c r="C86" s="485" t="s">
        <v>255</v>
      </c>
      <c r="D86" s="485" t="s">
        <v>1440</v>
      </c>
      <c r="E86" s="484">
        <v>2</v>
      </c>
      <c r="F86" s="486"/>
      <c r="G86" s="486"/>
      <c r="H86" s="217"/>
      <c r="I86" s="217"/>
    </row>
    <row r="87" spans="1:9" s="215" customFormat="1" ht="23.25" customHeight="1" x14ac:dyDescent="0.5">
      <c r="A87" s="484">
        <v>85</v>
      </c>
      <c r="B87" s="485" t="s">
        <v>1441</v>
      </c>
      <c r="C87" s="485" t="s">
        <v>1442</v>
      </c>
      <c r="D87" s="485" t="s">
        <v>1443</v>
      </c>
      <c r="E87" s="484">
        <v>4</v>
      </c>
      <c r="F87" s="486"/>
      <c r="G87" s="486"/>
      <c r="H87" s="217"/>
      <c r="I87" s="217"/>
    </row>
    <row r="88" spans="1:9" s="215" customFormat="1" ht="23.25" customHeight="1" x14ac:dyDescent="0.5">
      <c r="A88" s="484">
        <v>86</v>
      </c>
      <c r="B88" s="485" t="s">
        <v>1444</v>
      </c>
      <c r="C88" s="485" t="s">
        <v>1445</v>
      </c>
      <c r="D88" s="485" t="s">
        <v>1446</v>
      </c>
      <c r="E88" s="484">
        <v>3</v>
      </c>
      <c r="F88" s="486"/>
      <c r="G88" s="486"/>
      <c r="H88" s="217"/>
      <c r="I88" s="217"/>
    </row>
    <row r="89" spans="1:9" s="215" customFormat="1" ht="23.25" customHeight="1" x14ac:dyDescent="0.5">
      <c r="A89" s="484">
        <v>87</v>
      </c>
      <c r="B89" s="485" t="s">
        <v>1447</v>
      </c>
      <c r="C89" s="485" t="s">
        <v>1448</v>
      </c>
      <c r="D89" s="485" t="s">
        <v>1449</v>
      </c>
      <c r="E89" s="484">
        <v>4</v>
      </c>
      <c r="F89" s="486"/>
      <c r="G89" s="486"/>
      <c r="H89" s="217"/>
      <c r="I89" s="217"/>
    </row>
    <row r="90" spans="1:9" s="215" customFormat="1" ht="23.25" customHeight="1" x14ac:dyDescent="0.5">
      <c r="A90" s="484">
        <v>88</v>
      </c>
      <c r="B90" s="485" t="s">
        <v>1450</v>
      </c>
      <c r="C90" s="485" t="s">
        <v>1451</v>
      </c>
      <c r="D90" s="485" t="s">
        <v>1452</v>
      </c>
      <c r="E90" s="484">
        <v>3</v>
      </c>
      <c r="F90" s="486"/>
      <c r="G90" s="486"/>
      <c r="H90" s="217"/>
      <c r="I90" s="217"/>
    </row>
    <row r="91" spans="1:9" s="215" customFormat="1" ht="23.25" customHeight="1" x14ac:dyDescent="0.5">
      <c r="A91" s="484">
        <v>89</v>
      </c>
      <c r="B91" s="485" t="s">
        <v>100</v>
      </c>
      <c r="C91" s="485" t="s">
        <v>1453</v>
      </c>
      <c r="D91" s="485" t="s">
        <v>1454</v>
      </c>
      <c r="E91" s="484">
        <v>4</v>
      </c>
      <c r="F91" s="486"/>
      <c r="G91" s="486"/>
      <c r="H91" s="217"/>
      <c r="I91" s="217"/>
    </row>
    <row r="92" spans="1:9" s="215" customFormat="1" ht="23.25" customHeight="1" x14ac:dyDescent="0.5">
      <c r="A92" s="484">
        <v>90</v>
      </c>
      <c r="B92" s="485" t="s">
        <v>1455</v>
      </c>
      <c r="C92" s="485" t="s">
        <v>1456</v>
      </c>
      <c r="D92" s="485" t="s">
        <v>1457</v>
      </c>
      <c r="E92" s="484">
        <v>4</v>
      </c>
      <c r="F92" s="486"/>
      <c r="G92" s="486"/>
      <c r="H92" s="217"/>
      <c r="I92" s="217"/>
    </row>
    <row r="93" spans="1:9" s="215" customFormat="1" ht="23.25" customHeight="1" x14ac:dyDescent="0.5">
      <c r="A93" s="484">
        <v>91</v>
      </c>
      <c r="B93" s="485" t="s">
        <v>253</v>
      </c>
      <c r="C93" s="485" t="s">
        <v>1458</v>
      </c>
      <c r="D93" s="485" t="s">
        <v>1459</v>
      </c>
      <c r="E93" s="484">
        <v>2</v>
      </c>
      <c r="F93" s="486"/>
      <c r="G93" s="486"/>
      <c r="H93" s="217"/>
      <c r="I93" s="217"/>
    </row>
    <row r="94" spans="1:9" s="215" customFormat="1" ht="23.25" customHeight="1" x14ac:dyDescent="0.5">
      <c r="A94" s="484">
        <v>92</v>
      </c>
      <c r="B94" s="485" t="s">
        <v>1460</v>
      </c>
      <c r="C94" s="485" t="s">
        <v>1461</v>
      </c>
      <c r="D94" s="485" t="s">
        <v>1462</v>
      </c>
      <c r="E94" s="484">
        <v>5</v>
      </c>
      <c r="F94" s="486"/>
      <c r="G94" s="486"/>
      <c r="H94" s="217"/>
      <c r="I94" s="217"/>
    </row>
    <row r="95" spans="1:9" s="215" customFormat="1" ht="23.25" customHeight="1" x14ac:dyDescent="0.5">
      <c r="A95" s="484">
        <v>93</v>
      </c>
      <c r="B95" s="485" t="s">
        <v>224</v>
      </c>
      <c r="C95" s="485" t="s">
        <v>1463</v>
      </c>
      <c r="D95" s="485" t="s">
        <v>1464</v>
      </c>
      <c r="E95" s="484">
        <v>5</v>
      </c>
      <c r="F95" s="486"/>
      <c r="G95" s="486"/>
      <c r="H95" s="217"/>
      <c r="I95" s="217"/>
    </row>
    <row r="96" spans="1:9" s="215" customFormat="1" ht="23.25" customHeight="1" x14ac:dyDescent="0.5">
      <c r="A96" s="484">
        <v>94</v>
      </c>
      <c r="B96" s="485" t="s">
        <v>1465</v>
      </c>
      <c r="C96" s="485" t="s">
        <v>1466</v>
      </c>
      <c r="D96" s="485" t="s">
        <v>1467</v>
      </c>
      <c r="E96" s="484">
        <v>4</v>
      </c>
      <c r="F96" s="486"/>
      <c r="G96" s="486"/>
      <c r="H96" s="217"/>
      <c r="I96" s="217"/>
    </row>
    <row r="97" spans="1:9" s="215" customFormat="1" ht="23.25" customHeight="1" x14ac:dyDescent="0.5">
      <c r="A97" s="484">
        <v>95</v>
      </c>
      <c r="B97" s="485" t="s">
        <v>225</v>
      </c>
      <c r="C97" s="485" t="s">
        <v>1468</v>
      </c>
      <c r="D97" s="485" t="s">
        <v>226</v>
      </c>
      <c r="E97" s="484">
        <v>5</v>
      </c>
      <c r="F97" s="486"/>
      <c r="G97" s="486"/>
      <c r="H97" s="217"/>
      <c r="I97" s="217"/>
    </row>
    <row r="98" spans="1:9" s="215" customFormat="1" ht="23.25" customHeight="1" x14ac:dyDescent="0.5">
      <c r="A98" s="484">
        <v>96</v>
      </c>
      <c r="B98" s="485" t="s">
        <v>1469</v>
      </c>
      <c r="C98" s="485" t="s">
        <v>1470</v>
      </c>
      <c r="D98" s="485" t="s">
        <v>1471</v>
      </c>
      <c r="E98" s="484">
        <v>5</v>
      </c>
      <c r="F98" s="486"/>
      <c r="G98" s="486"/>
      <c r="H98" s="217"/>
      <c r="I98" s="217"/>
    </row>
    <row r="99" spans="1:9" s="215" customFormat="1" ht="23.25" customHeight="1" x14ac:dyDescent="0.5">
      <c r="A99" s="484">
        <v>97</v>
      </c>
      <c r="B99" s="485" t="s">
        <v>1472</v>
      </c>
      <c r="C99" s="485" t="s">
        <v>1473</v>
      </c>
      <c r="D99" s="485" t="s">
        <v>1474</v>
      </c>
      <c r="E99" s="484">
        <v>5</v>
      </c>
      <c r="F99" s="486"/>
      <c r="G99" s="486"/>
      <c r="H99" s="217"/>
      <c r="I99" s="217"/>
    </row>
    <row r="100" spans="1:9" s="215" customFormat="1" ht="23.25" customHeight="1" x14ac:dyDescent="0.5">
      <c r="A100" s="484">
        <v>98</v>
      </c>
      <c r="B100" s="485" t="s">
        <v>1475</v>
      </c>
      <c r="C100" s="485" t="s">
        <v>1476</v>
      </c>
      <c r="D100" s="485" t="s">
        <v>1477</v>
      </c>
      <c r="E100" s="484">
        <v>3</v>
      </c>
      <c r="F100" s="486"/>
      <c r="G100" s="486"/>
      <c r="H100" s="217"/>
      <c r="I100" s="217"/>
    </row>
    <row r="101" spans="1:9" s="215" customFormat="1" ht="23.25" customHeight="1" x14ac:dyDescent="0.5">
      <c r="A101" s="484">
        <v>99</v>
      </c>
      <c r="B101" s="485" t="s">
        <v>1475</v>
      </c>
      <c r="C101" s="485" t="s">
        <v>1478</v>
      </c>
      <c r="D101" s="485" t="s">
        <v>1477</v>
      </c>
      <c r="E101" s="484">
        <v>4</v>
      </c>
      <c r="F101" s="486"/>
      <c r="G101" s="486"/>
      <c r="H101" s="217"/>
      <c r="I101" s="217"/>
    </row>
    <row r="102" spans="1:9" s="215" customFormat="1" ht="23.25" customHeight="1" x14ac:dyDescent="0.5">
      <c r="A102" s="484">
        <v>100</v>
      </c>
      <c r="B102" s="485" t="s">
        <v>1479</v>
      </c>
      <c r="C102" s="485" t="s">
        <v>1479</v>
      </c>
      <c r="D102" s="485" t="s">
        <v>1480</v>
      </c>
      <c r="E102" s="484">
        <v>4</v>
      </c>
      <c r="F102" s="486"/>
      <c r="G102" s="486"/>
      <c r="H102" s="217"/>
      <c r="I102" s="217"/>
    </row>
    <row r="103" spans="1:9" s="215" customFormat="1" ht="23.25" customHeight="1" x14ac:dyDescent="0.5">
      <c r="A103" s="484">
        <v>101</v>
      </c>
      <c r="B103" s="485" t="s">
        <v>1481</v>
      </c>
      <c r="C103" s="485" t="s">
        <v>1482</v>
      </c>
      <c r="D103" s="485" t="s">
        <v>1483</v>
      </c>
      <c r="E103" s="484">
        <v>3</v>
      </c>
      <c r="F103" s="486"/>
      <c r="G103" s="486"/>
      <c r="H103" s="217"/>
      <c r="I103" s="217"/>
    </row>
    <row r="104" spans="1:9" s="215" customFormat="1" ht="23.25" customHeight="1" x14ac:dyDescent="0.5">
      <c r="A104" s="484">
        <v>102</v>
      </c>
      <c r="B104" s="485" t="s">
        <v>237</v>
      </c>
      <c r="C104" s="485" t="s">
        <v>1484</v>
      </c>
      <c r="D104" s="485" t="s">
        <v>1485</v>
      </c>
      <c r="E104" s="484">
        <v>5</v>
      </c>
      <c r="F104" s="486"/>
      <c r="G104" s="486"/>
      <c r="H104" s="217"/>
      <c r="I104" s="217"/>
    </row>
    <row r="105" spans="1:9" s="215" customFormat="1" ht="23.25" customHeight="1" x14ac:dyDescent="0.5">
      <c r="A105" s="484">
        <v>103</v>
      </c>
      <c r="B105" s="485" t="s">
        <v>244</v>
      </c>
      <c r="C105" s="485" t="s">
        <v>1486</v>
      </c>
      <c r="D105" s="485" t="s">
        <v>1487</v>
      </c>
      <c r="E105" s="484">
        <v>5</v>
      </c>
      <c r="F105" s="486"/>
      <c r="G105" s="486"/>
      <c r="H105" s="217"/>
      <c r="I105" s="217"/>
    </row>
    <row r="106" spans="1:9" s="215" customFormat="1" ht="23.25" customHeight="1" x14ac:dyDescent="0.5">
      <c r="A106" s="484">
        <v>104</v>
      </c>
      <c r="B106" s="485" t="s">
        <v>244</v>
      </c>
      <c r="C106" s="485" t="s">
        <v>1488</v>
      </c>
      <c r="D106" s="485" t="s">
        <v>245</v>
      </c>
      <c r="E106" s="484">
        <v>5</v>
      </c>
      <c r="F106" s="486"/>
      <c r="G106" s="486"/>
      <c r="H106" s="217"/>
      <c r="I106" s="217"/>
    </row>
    <row r="107" spans="1:9" s="215" customFormat="1" ht="23.25" customHeight="1" x14ac:dyDescent="0.5">
      <c r="A107" s="484">
        <v>105</v>
      </c>
      <c r="B107" s="485" t="s">
        <v>1489</v>
      </c>
      <c r="C107" s="485" t="s">
        <v>1490</v>
      </c>
      <c r="D107" s="485" t="s">
        <v>1491</v>
      </c>
      <c r="E107" s="484">
        <v>4</v>
      </c>
      <c r="F107" s="486"/>
      <c r="G107" s="486"/>
      <c r="H107" s="217"/>
      <c r="I107" s="217"/>
    </row>
    <row r="108" spans="1:9" s="215" customFormat="1" ht="23.25" customHeight="1" x14ac:dyDescent="0.5">
      <c r="A108" s="484">
        <v>106</v>
      </c>
      <c r="B108" s="485" t="s">
        <v>1492</v>
      </c>
      <c r="C108" s="485" t="s">
        <v>1322</v>
      </c>
      <c r="D108" s="485" t="s">
        <v>1493</v>
      </c>
      <c r="E108" s="484">
        <v>4</v>
      </c>
      <c r="F108" s="486"/>
      <c r="G108" s="486"/>
      <c r="H108" s="217"/>
      <c r="I108" s="217"/>
    </row>
    <row r="109" spans="1:9" s="215" customFormat="1" ht="23.25" customHeight="1" x14ac:dyDescent="0.5">
      <c r="A109" s="484">
        <v>107</v>
      </c>
      <c r="B109" s="485" t="s">
        <v>1494</v>
      </c>
      <c r="C109" s="485" t="s">
        <v>1495</v>
      </c>
      <c r="D109" s="485" t="s">
        <v>1496</v>
      </c>
      <c r="E109" s="484">
        <v>2</v>
      </c>
      <c r="F109" s="486"/>
      <c r="G109" s="486"/>
      <c r="H109" s="217"/>
      <c r="I109" s="217"/>
    </row>
    <row r="110" spans="1:9" s="215" customFormat="1" ht="23.25" customHeight="1" x14ac:dyDescent="0.5">
      <c r="A110" s="484">
        <v>108</v>
      </c>
      <c r="B110" s="485" t="s">
        <v>1492</v>
      </c>
      <c r="C110" s="485" t="s">
        <v>1497</v>
      </c>
      <c r="D110" s="485" t="s">
        <v>1493</v>
      </c>
      <c r="E110" s="484">
        <v>4</v>
      </c>
      <c r="F110" s="486"/>
      <c r="G110" s="486"/>
      <c r="H110" s="217"/>
      <c r="I110" s="217"/>
    </row>
    <row r="111" spans="1:9" s="215" customFormat="1" ht="23.25" customHeight="1" x14ac:dyDescent="0.5">
      <c r="A111" s="484">
        <v>109</v>
      </c>
      <c r="B111" s="485" t="s">
        <v>1498</v>
      </c>
      <c r="C111" s="485" t="s">
        <v>1322</v>
      </c>
      <c r="D111" s="485" t="s">
        <v>1499</v>
      </c>
      <c r="E111" s="484">
        <v>3</v>
      </c>
      <c r="F111" s="486"/>
      <c r="G111" s="486"/>
      <c r="H111" s="217"/>
      <c r="I111" s="217"/>
    </row>
    <row r="112" spans="1:9" s="215" customFormat="1" ht="23.25" customHeight="1" x14ac:dyDescent="0.5">
      <c r="A112" s="484">
        <v>110</v>
      </c>
      <c r="B112" s="485" t="s">
        <v>1500</v>
      </c>
      <c r="C112" s="485" t="s">
        <v>1501</v>
      </c>
      <c r="D112" s="485" t="s">
        <v>1502</v>
      </c>
      <c r="E112" s="484">
        <v>4</v>
      </c>
      <c r="F112" s="486"/>
      <c r="G112" s="486"/>
      <c r="H112" s="217"/>
      <c r="I112" s="217"/>
    </row>
    <row r="113" spans="1:9" s="215" customFormat="1" ht="23.25" customHeight="1" x14ac:dyDescent="0.5">
      <c r="A113" s="484">
        <v>111</v>
      </c>
      <c r="B113" s="485" t="s">
        <v>1500</v>
      </c>
      <c r="C113" s="485" t="s">
        <v>1503</v>
      </c>
      <c r="D113" s="485" t="s">
        <v>1502</v>
      </c>
      <c r="E113" s="484">
        <v>4</v>
      </c>
      <c r="F113" s="486"/>
      <c r="G113" s="486"/>
      <c r="H113" s="217"/>
      <c r="I113" s="217"/>
    </row>
    <row r="114" spans="1:9" s="215" customFormat="1" ht="23.25" customHeight="1" x14ac:dyDescent="0.5">
      <c r="A114" s="484">
        <v>112</v>
      </c>
      <c r="B114" s="485" t="s">
        <v>1504</v>
      </c>
      <c r="C114" s="485" t="s">
        <v>1505</v>
      </c>
      <c r="D114" s="485" t="s">
        <v>1506</v>
      </c>
      <c r="E114" s="484">
        <v>3</v>
      </c>
      <c r="F114" s="486"/>
      <c r="G114" s="486"/>
      <c r="H114" s="217"/>
      <c r="I114" s="217"/>
    </row>
    <row r="115" spans="1:9" s="215" customFormat="1" ht="23.25" customHeight="1" x14ac:dyDescent="0.5">
      <c r="A115" s="484">
        <v>113</v>
      </c>
      <c r="B115" s="485" t="s">
        <v>1504</v>
      </c>
      <c r="C115" s="485" t="s">
        <v>1507</v>
      </c>
      <c r="D115" s="485" t="s">
        <v>1508</v>
      </c>
      <c r="E115" s="484">
        <v>3</v>
      </c>
      <c r="F115" s="486"/>
      <c r="G115" s="486"/>
      <c r="H115" s="217"/>
      <c r="I115" s="217"/>
    </row>
    <row r="116" spans="1:9" s="215" customFormat="1" ht="23.25" customHeight="1" x14ac:dyDescent="0.5">
      <c r="A116" s="484">
        <v>114</v>
      </c>
      <c r="B116" s="485" t="s">
        <v>1504</v>
      </c>
      <c r="C116" s="485" t="s">
        <v>1505</v>
      </c>
      <c r="D116" s="485" t="s">
        <v>1506</v>
      </c>
      <c r="E116" s="484">
        <v>3</v>
      </c>
      <c r="F116" s="486"/>
      <c r="G116" s="486"/>
      <c r="H116" s="217"/>
      <c r="I116" s="217"/>
    </row>
    <row r="117" spans="1:9" s="215" customFormat="1" ht="23.25" customHeight="1" x14ac:dyDescent="0.5">
      <c r="A117" s="484">
        <v>115</v>
      </c>
      <c r="B117" s="485" t="s">
        <v>1509</v>
      </c>
      <c r="C117" s="485" t="s">
        <v>1510</v>
      </c>
      <c r="D117" s="485" t="s">
        <v>1511</v>
      </c>
      <c r="E117" s="484">
        <v>4</v>
      </c>
      <c r="F117" s="486"/>
      <c r="G117" s="486"/>
      <c r="H117" s="217"/>
      <c r="I117" s="217"/>
    </row>
    <row r="118" spans="1:9" s="215" customFormat="1" ht="23.25" customHeight="1" x14ac:dyDescent="0.5">
      <c r="A118" s="484">
        <v>116</v>
      </c>
      <c r="B118" s="485" t="s">
        <v>1512</v>
      </c>
      <c r="C118" s="485" t="s">
        <v>1513</v>
      </c>
      <c r="D118" s="485" t="s">
        <v>1514</v>
      </c>
      <c r="E118" s="484">
        <v>4</v>
      </c>
      <c r="F118" s="486"/>
      <c r="G118" s="486"/>
      <c r="H118" s="217"/>
      <c r="I118" s="217"/>
    </row>
    <row r="119" spans="1:9" s="215" customFormat="1" ht="23.25" customHeight="1" x14ac:dyDescent="0.5">
      <c r="A119" s="484">
        <v>117</v>
      </c>
      <c r="B119" s="485" t="s">
        <v>1515</v>
      </c>
      <c r="C119" s="485" t="s">
        <v>1516</v>
      </c>
      <c r="D119" s="485" t="s">
        <v>1517</v>
      </c>
      <c r="E119" s="484">
        <v>4</v>
      </c>
      <c r="F119" s="486"/>
      <c r="G119" s="486"/>
      <c r="H119" s="217"/>
      <c r="I119" s="217"/>
    </row>
    <row r="120" spans="1:9" s="215" customFormat="1" ht="23.25" customHeight="1" x14ac:dyDescent="0.5">
      <c r="A120" s="484">
        <v>118</v>
      </c>
      <c r="B120" s="485" t="s">
        <v>1515</v>
      </c>
      <c r="C120" s="485" t="s">
        <v>1518</v>
      </c>
      <c r="D120" s="485" t="s">
        <v>1517</v>
      </c>
      <c r="E120" s="484">
        <v>5</v>
      </c>
      <c r="F120" s="486"/>
      <c r="G120" s="486"/>
      <c r="H120" s="217"/>
      <c r="I120" s="217"/>
    </row>
    <row r="121" spans="1:9" s="215" customFormat="1" ht="23.25" customHeight="1" x14ac:dyDescent="0.5">
      <c r="A121" s="484">
        <v>119</v>
      </c>
      <c r="B121" s="485" t="s">
        <v>1515</v>
      </c>
      <c r="C121" s="485" t="s">
        <v>1519</v>
      </c>
      <c r="D121" s="485" t="s">
        <v>1517</v>
      </c>
      <c r="E121" s="484">
        <v>5</v>
      </c>
      <c r="F121" s="486"/>
      <c r="G121" s="486"/>
      <c r="H121" s="217"/>
      <c r="I121" s="217"/>
    </row>
    <row r="122" spans="1:9" s="215" customFormat="1" ht="23.25" customHeight="1" x14ac:dyDescent="0.5">
      <c r="A122" s="484">
        <v>120</v>
      </c>
      <c r="B122" s="485" t="s">
        <v>1520</v>
      </c>
      <c r="C122" s="485" t="s">
        <v>1521</v>
      </c>
      <c r="D122" s="485" t="s">
        <v>1522</v>
      </c>
      <c r="E122" s="484">
        <v>4</v>
      </c>
      <c r="F122" s="486"/>
      <c r="G122" s="486"/>
      <c r="H122" s="217"/>
      <c r="I122" s="217"/>
    </row>
    <row r="123" spans="1:9" s="215" customFormat="1" ht="23.25" customHeight="1" x14ac:dyDescent="0.5">
      <c r="A123" s="484">
        <v>121</v>
      </c>
      <c r="B123" s="485" t="s">
        <v>1520</v>
      </c>
      <c r="C123" s="485" t="s">
        <v>1523</v>
      </c>
      <c r="D123" s="485" t="s">
        <v>1522</v>
      </c>
      <c r="E123" s="484">
        <v>4</v>
      </c>
      <c r="F123" s="486"/>
      <c r="G123" s="486"/>
      <c r="H123" s="217"/>
      <c r="I123" s="217"/>
    </row>
    <row r="124" spans="1:9" s="215" customFormat="1" ht="23.25" customHeight="1" x14ac:dyDescent="0.5">
      <c r="A124" s="484">
        <v>122</v>
      </c>
      <c r="B124" s="485" t="s">
        <v>1524</v>
      </c>
      <c r="C124" s="485" t="s">
        <v>1525</v>
      </c>
      <c r="D124" s="485" t="s">
        <v>1522</v>
      </c>
      <c r="E124" s="484">
        <v>4</v>
      </c>
      <c r="F124" s="486"/>
      <c r="G124" s="486"/>
      <c r="H124" s="217"/>
      <c r="I124" s="217"/>
    </row>
    <row r="125" spans="1:9" s="215" customFormat="1" ht="23.25" customHeight="1" x14ac:dyDescent="0.5">
      <c r="A125" s="484">
        <v>123</v>
      </c>
      <c r="B125" s="485" t="s">
        <v>1526</v>
      </c>
      <c r="C125" s="485" t="s">
        <v>1527</v>
      </c>
      <c r="D125" s="485" t="s">
        <v>1528</v>
      </c>
      <c r="E125" s="484">
        <v>3</v>
      </c>
      <c r="F125" s="486"/>
      <c r="G125" s="486"/>
      <c r="H125" s="217"/>
      <c r="I125" s="217"/>
    </row>
    <row r="126" spans="1:9" s="215" customFormat="1" ht="23.25" customHeight="1" x14ac:dyDescent="0.5">
      <c r="A126" s="484">
        <v>124</v>
      </c>
      <c r="B126" s="485" t="s">
        <v>1526</v>
      </c>
      <c r="C126" s="485" t="s">
        <v>1529</v>
      </c>
      <c r="D126" s="485" t="s">
        <v>1528</v>
      </c>
      <c r="E126" s="484">
        <v>4</v>
      </c>
      <c r="F126" s="486"/>
      <c r="G126" s="486"/>
      <c r="H126" s="217"/>
      <c r="I126" s="217"/>
    </row>
    <row r="127" spans="1:9" s="215" customFormat="1" ht="23.25" customHeight="1" x14ac:dyDescent="0.5">
      <c r="A127" s="484">
        <v>125</v>
      </c>
      <c r="B127" s="485" t="s">
        <v>1530</v>
      </c>
      <c r="C127" s="485" t="s">
        <v>1531</v>
      </c>
      <c r="D127" s="485" t="s">
        <v>1532</v>
      </c>
      <c r="E127" s="484">
        <v>5</v>
      </c>
      <c r="F127" s="486"/>
      <c r="G127" s="486"/>
      <c r="H127" s="217"/>
      <c r="I127" s="217"/>
    </row>
    <row r="128" spans="1:9" s="215" customFormat="1" ht="23.25" customHeight="1" x14ac:dyDescent="0.5">
      <c r="A128" s="484">
        <v>126</v>
      </c>
      <c r="B128" s="485" t="s">
        <v>1533</v>
      </c>
      <c r="C128" s="485" t="s">
        <v>1534</v>
      </c>
      <c r="D128" s="485" t="s">
        <v>1535</v>
      </c>
      <c r="E128" s="484">
        <v>3</v>
      </c>
      <c r="F128" s="486"/>
      <c r="G128" s="486"/>
      <c r="H128" s="217"/>
      <c r="I128" s="217"/>
    </row>
    <row r="129" spans="1:9" s="215" customFormat="1" ht="23.25" customHeight="1" x14ac:dyDescent="0.5">
      <c r="A129" s="484">
        <v>127</v>
      </c>
      <c r="B129" s="485" t="s">
        <v>233</v>
      </c>
      <c r="C129" s="485" t="s">
        <v>1536</v>
      </c>
      <c r="D129" s="485" t="s">
        <v>234</v>
      </c>
      <c r="E129" s="484">
        <v>4</v>
      </c>
      <c r="F129" s="486"/>
      <c r="G129" s="486"/>
      <c r="H129" s="217"/>
      <c r="I129" s="217"/>
    </row>
    <row r="130" spans="1:9" s="215" customFormat="1" ht="23.25" customHeight="1" x14ac:dyDescent="0.5">
      <c r="A130" s="484">
        <v>128</v>
      </c>
      <c r="B130" s="485" t="s">
        <v>1537</v>
      </c>
      <c r="C130" s="485" t="s">
        <v>1537</v>
      </c>
      <c r="D130" s="485" t="s">
        <v>1538</v>
      </c>
      <c r="E130" s="484">
        <v>4</v>
      </c>
      <c r="F130" s="486"/>
      <c r="G130" s="486"/>
      <c r="H130" s="217"/>
      <c r="I130" s="217"/>
    </row>
    <row r="131" spans="1:9" s="215" customFormat="1" ht="23.25" customHeight="1" x14ac:dyDescent="0.5">
      <c r="A131" s="484">
        <v>129</v>
      </c>
      <c r="B131" s="485" t="s">
        <v>1537</v>
      </c>
      <c r="C131" s="485" t="s">
        <v>1539</v>
      </c>
      <c r="D131" s="485" t="s">
        <v>1538</v>
      </c>
      <c r="E131" s="484">
        <v>4</v>
      </c>
      <c r="F131" s="486"/>
      <c r="G131" s="486"/>
      <c r="H131" s="217"/>
      <c r="I131" s="217"/>
    </row>
    <row r="132" spans="1:9" s="215" customFormat="1" ht="23.25" customHeight="1" x14ac:dyDescent="0.5">
      <c r="A132" s="484">
        <v>130</v>
      </c>
      <c r="B132" s="485" t="s">
        <v>1326</v>
      </c>
      <c r="C132" s="485" t="s">
        <v>1540</v>
      </c>
      <c r="D132" s="485" t="s">
        <v>1328</v>
      </c>
      <c r="E132" s="484">
        <v>3</v>
      </c>
      <c r="F132" s="486"/>
      <c r="G132" s="486"/>
      <c r="H132" s="217"/>
      <c r="I132" s="217"/>
    </row>
    <row r="133" spans="1:9" s="215" customFormat="1" ht="23.25" customHeight="1" x14ac:dyDescent="0.5">
      <c r="A133" s="484">
        <v>131</v>
      </c>
      <c r="B133" s="485" t="s">
        <v>1541</v>
      </c>
      <c r="C133" s="485" t="s">
        <v>1542</v>
      </c>
      <c r="D133" s="485" t="s">
        <v>1543</v>
      </c>
      <c r="E133" s="484">
        <v>5</v>
      </c>
      <c r="F133" s="486"/>
      <c r="G133" s="486"/>
      <c r="H133" s="217"/>
      <c r="I133" s="217"/>
    </row>
    <row r="134" spans="1:9" s="215" customFormat="1" ht="23.25" customHeight="1" x14ac:dyDescent="0.5">
      <c r="A134" s="484">
        <v>132</v>
      </c>
      <c r="B134" s="485" t="s">
        <v>1316</v>
      </c>
      <c r="C134" s="485" t="s">
        <v>1544</v>
      </c>
      <c r="D134" s="485" t="s">
        <v>1545</v>
      </c>
      <c r="E134" s="484">
        <v>4</v>
      </c>
      <c r="F134" s="486"/>
      <c r="G134" s="486"/>
      <c r="H134" s="217"/>
      <c r="I134" s="217"/>
    </row>
    <row r="135" spans="1:9" s="215" customFormat="1" ht="23.25" customHeight="1" x14ac:dyDescent="0.5">
      <c r="A135" s="484">
        <v>133</v>
      </c>
      <c r="B135" s="485" t="s">
        <v>1546</v>
      </c>
      <c r="C135" s="485" t="s">
        <v>1317</v>
      </c>
      <c r="D135" s="485" t="s">
        <v>1547</v>
      </c>
      <c r="E135" s="484">
        <v>4</v>
      </c>
      <c r="F135" s="486"/>
      <c r="G135" s="486"/>
      <c r="H135" s="217"/>
      <c r="I135" s="217"/>
    </row>
    <row r="136" spans="1:9" ht="27.75" customHeight="1" x14ac:dyDescent="0.35">
      <c r="A136" s="613" t="s">
        <v>1619</v>
      </c>
    </row>
  </sheetData>
  <hyperlinks>
    <hyperlink ref="A1" location="สารบัญ!A1" display="ตารางที่  11     สินค้าเด่นของจังหวัด"/>
  </hyperlinks>
  <pageMargins left="0.98425196850393704" right="0.19685039370078741" top="0.78740157480314965" bottom="0.59055118110236227" header="0.51181102362204722" footer="0.51181102362204722"/>
  <pageSetup paperSize="9" scale="98" firstPageNumber="10" orientation="landscape" useFirstPageNumber="1" r:id="rId1"/>
  <headerFooter alignWithMargins="0">
    <oddHeader>&amp;R&amp;17 &amp;P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rowBreaks count="5" manualBreakCount="5">
    <brk id="20" max="4" man="1"/>
    <brk id="39" max="4" man="1"/>
    <brk id="77" max="4" man="1"/>
    <brk id="97" max="4" man="1"/>
    <brk id="11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view="pageBreakPreview" topLeftCell="A61" zoomScale="50" zoomScaleNormal="100" zoomScaleSheetLayoutView="50" workbookViewId="0">
      <selection activeCell="A2" sqref="A2:A3"/>
    </sheetView>
  </sheetViews>
  <sheetFormatPr defaultRowHeight="18" customHeight="1" x14ac:dyDescent="0.25"/>
  <cols>
    <col min="1" max="1" width="31.42578125" style="212" customWidth="1"/>
    <col min="2" max="2" width="28.5703125" style="211" customWidth="1"/>
    <col min="3" max="3" width="54" style="211" customWidth="1"/>
    <col min="4" max="4" width="9.42578125" style="212" customWidth="1"/>
    <col min="5" max="5" width="5.85546875" style="213" customWidth="1"/>
    <col min="6" max="6" width="12.7109375" style="211" customWidth="1"/>
    <col min="7" max="7" width="13.28515625" style="212" customWidth="1"/>
    <col min="8" max="8" width="12.140625" style="211" customWidth="1"/>
    <col min="9" max="9" width="8.140625" style="213" customWidth="1"/>
    <col min="10" max="10" width="8.85546875" style="213" customWidth="1"/>
    <col min="11" max="11" width="13.28515625" style="212" customWidth="1"/>
    <col min="12" max="12" width="8.5703125" style="212" customWidth="1"/>
    <col min="13" max="13" width="10.140625" style="212" customWidth="1"/>
    <col min="14" max="14" width="7" style="212" customWidth="1"/>
    <col min="15" max="15" width="10.42578125" style="212" customWidth="1"/>
    <col min="16" max="256" width="9.140625" style="211"/>
    <col min="257" max="257" width="31.42578125" style="211" customWidth="1"/>
    <col min="258" max="258" width="28.5703125" style="211" customWidth="1"/>
    <col min="259" max="259" width="54" style="211" customWidth="1"/>
    <col min="260" max="260" width="9.42578125" style="211" customWidth="1"/>
    <col min="261" max="261" width="5.85546875" style="211" customWidth="1"/>
    <col min="262" max="262" width="12.7109375" style="211" customWidth="1"/>
    <col min="263" max="263" width="13.28515625" style="211" customWidth="1"/>
    <col min="264" max="264" width="12.140625" style="211" customWidth="1"/>
    <col min="265" max="265" width="8.140625" style="211" customWidth="1"/>
    <col min="266" max="266" width="8.85546875" style="211" customWidth="1"/>
    <col min="267" max="267" width="13.28515625" style="211" customWidth="1"/>
    <col min="268" max="268" width="8.5703125" style="211" customWidth="1"/>
    <col min="269" max="269" width="10.140625" style="211" customWidth="1"/>
    <col min="270" max="270" width="7" style="211" customWidth="1"/>
    <col min="271" max="271" width="10.42578125" style="211" customWidth="1"/>
    <col min="272" max="512" width="9.140625" style="211"/>
    <col min="513" max="513" width="31.42578125" style="211" customWidth="1"/>
    <col min="514" max="514" width="28.5703125" style="211" customWidth="1"/>
    <col min="515" max="515" width="54" style="211" customWidth="1"/>
    <col min="516" max="516" width="9.42578125" style="211" customWidth="1"/>
    <col min="517" max="517" width="5.85546875" style="211" customWidth="1"/>
    <col min="518" max="518" width="12.7109375" style="211" customWidth="1"/>
    <col min="519" max="519" width="13.28515625" style="211" customWidth="1"/>
    <col min="520" max="520" width="12.140625" style="211" customWidth="1"/>
    <col min="521" max="521" width="8.140625" style="211" customWidth="1"/>
    <col min="522" max="522" width="8.85546875" style="211" customWidth="1"/>
    <col min="523" max="523" width="13.28515625" style="211" customWidth="1"/>
    <col min="524" max="524" width="8.5703125" style="211" customWidth="1"/>
    <col min="525" max="525" width="10.140625" style="211" customWidth="1"/>
    <col min="526" max="526" width="7" style="211" customWidth="1"/>
    <col min="527" max="527" width="10.42578125" style="211" customWidth="1"/>
    <col min="528" max="768" width="9.140625" style="211"/>
    <col min="769" max="769" width="31.42578125" style="211" customWidth="1"/>
    <col min="770" max="770" width="28.5703125" style="211" customWidth="1"/>
    <col min="771" max="771" width="54" style="211" customWidth="1"/>
    <col min="772" max="772" width="9.42578125" style="211" customWidth="1"/>
    <col min="773" max="773" width="5.85546875" style="211" customWidth="1"/>
    <col min="774" max="774" width="12.7109375" style="211" customWidth="1"/>
    <col min="775" max="775" width="13.28515625" style="211" customWidth="1"/>
    <col min="776" max="776" width="12.140625" style="211" customWidth="1"/>
    <col min="777" max="777" width="8.140625" style="211" customWidth="1"/>
    <col min="778" max="778" width="8.85546875" style="211" customWidth="1"/>
    <col min="779" max="779" width="13.28515625" style="211" customWidth="1"/>
    <col min="780" max="780" width="8.5703125" style="211" customWidth="1"/>
    <col min="781" max="781" width="10.140625" style="211" customWidth="1"/>
    <col min="782" max="782" width="7" style="211" customWidth="1"/>
    <col min="783" max="783" width="10.42578125" style="211" customWidth="1"/>
    <col min="784" max="1024" width="9.140625" style="211"/>
    <col min="1025" max="1025" width="31.42578125" style="211" customWidth="1"/>
    <col min="1026" max="1026" width="28.5703125" style="211" customWidth="1"/>
    <col min="1027" max="1027" width="54" style="211" customWidth="1"/>
    <col min="1028" max="1028" width="9.42578125" style="211" customWidth="1"/>
    <col min="1029" max="1029" width="5.85546875" style="211" customWidth="1"/>
    <col min="1030" max="1030" width="12.7109375" style="211" customWidth="1"/>
    <col min="1031" max="1031" width="13.28515625" style="211" customWidth="1"/>
    <col min="1032" max="1032" width="12.140625" style="211" customWidth="1"/>
    <col min="1033" max="1033" width="8.140625" style="211" customWidth="1"/>
    <col min="1034" max="1034" width="8.85546875" style="211" customWidth="1"/>
    <col min="1035" max="1035" width="13.28515625" style="211" customWidth="1"/>
    <col min="1036" max="1036" width="8.5703125" style="211" customWidth="1"/>
    <col min="1037" max="1037" width="10.140625" style="211" customWidth="1"/>
    <col min="1038" max="1038" width="7" style="211" customWidth="1"/>
    <col min="1039" max="1039" width="10.42578125" style="211" customWidth="1"/>
    <col min="1040" max="1280" width="9.140625" style="211"/>
    <col min="1281" max="1281" width="31.42578125" style="211" customWidth="1"/>
    <col min="1282" max="1282" width="28.5703125" style="211" customWidth="1"/>
    <col min="1283" max="1283" width="54" style="211" customWidth="1"/>
    <col min="1284" max="1284" width="9.42578125" style="211" customWidth="1"/>
    <col min="1285" max="1285" width="5.85546875" style="211" customWidth="1"/>
    <col min="1286" max="1286" width="12.7109375" style="211" customWidth="1"/>
    <col min="1287" max="1287" width="13.28515625" style="211" customWidth="1"/>
    <col min="1288" max="1288" width="12.140625" style="211" customWidth="1"/>
    <col min="1289" max="1289" width="8.140625" style="211" customWidth="1"/>
    <col min="1290" max="1290" width="8.85546875" style="211" customWidth="1"/>
    <col min="1291" max="1291" width="13.28515625" style="211" customWidth="1"/>
    <col min="1292" max="1292" width="8.5703125" style="211" customWidth="1"/>
    <col min="1293" max="1293" width="10.140625" style="211" customWidth="1"/>
    <col min="1294" max="1294" width="7" style="211" customWidth="1"/>
    <col min="1295" max="1295" width="10.42578125" style="211" customWidth="1"/>
    <col min="1296" max="1536" width="9.140625" style="211"/>
    <col min="1537" max="1537" width="31.42578125" style="211" customWidth="1"/>
    <col min="1538" max="1538" width="28.5703125" style="211" customWidth="1"/>
    <col min="1539" max="1539" width="54" style="211" customWidth="1"/>
    <col min="1540" max="1540" width="9.42578125" style="211" customWidth="1"/>
    <col min="1541" max="1541" width="5.85546875" style="211" customWidth="1"/>
    <col min="1542" max="1542" width="12.7109375" style="211" customWidth="1"/>
    <col min="1543" max="1543" width="13.28515625" style="211" customWidth="1"/>
    <col min="1544" max="1544" width="12.140625" style="211" customWidth="1"/>
    <col min="1545" max="1545" width="8.140625" style="211" customWidth="1"/>
    <col min="1546" max="1546" width="8.85546875" style="211" customWidth="1"/>
    <col min="1547" max="1547" width="13.28515625" style="211" customWidth="1"/>
    <col min="1548" max="1548" width="8.5703125" style="211" customWidth="1"/>
    <col min="1549" max="1549" width="10.140625" style="211" customWidth="1"/>
    <col min="1550" max="1550" width="7" style="211" customWidth="1"/>
    <col min="1551" max="1551" width="10.42578125" style="211" customWidth="1"/>
    <col min="1552" max="1792" width="9.140625" style="211"/>
    <col min="1793" max="1793" width="31.42578125" style="211" customWidth="1"/>
    <col min="1794" max="1794" width="28.5703125" style="211" customWidth="1"/>
    <col min="1795" max="1795" width="54" style="211" customWidth="1"/>
    <col min="1796" max="1796" width="9.42578125" style="211" customWidth="1"/>
    <col min="1797" max="1797" width="5.85546875" style="211" customWidth="1"/>
    <col min="1798" max="1798" width="12.7109375" style="211" customWidth="1"/>
    <col min="1799" max="1799" width="13.28515625" style="211" customWidth="1"/>
    <col min="1800" max="1800" width="12.140625" style="211" customWidth="1"/>
    <col min="1801" max="1801" width="8.140625" style="211" customWidth="1"/>
    <col min="1802" max="1802" width="8.85546875" style="211" customWidth="1"/>
    <col min="1803" max="1803" width="13.28515625" style="211" customWidth="1"/>
    <col min="1804" max="1804" width="8.5703125" style="211" customWidth="1"/>
    <col min="1805" max="1805" width="10.140625" style="211" customWidth="1"/>
    <col min="1806" max="1806" width="7" style="211" customWidth="1"/>
    <col min="1807" max="1807" width="10.42578125" style="211" customWidth="1"/>
    <col min="1808" max="2048" width="9.140625" style="211"/>
    <col min="2049" max="2049" width="31.42578125" style="211" customWidth="1"/>
    <col min="2050" max="2050" width="28.5703125" style="211" customWidth="1"/>
    <col min="2051" max="2051" width="54" style="211" customWidth="1"/>
    <col min="2052" max="2052" width="9.42578125" style="211" customWidth="1"/>
    <col min="2053" max="2053" width="5.85546875" style="211" customWidth="1"/>
    <col min="2054" max="2054" width="12.7109375" style="211" customWidth="1"/>
    <col min="2055" max="2055" width="13.28515625" style="211" customWidth="1"/>
    <col min="2056" max="2056" width="12.140625" style="211" customWidth="1"/>
    <col min="2057" max="2057" width="8.140625" style="211" customWidth="1"/>
    <col min="2058" max="2058" width="8.85546875" style="211" customWidth="1"/>
    <col min="2059" max="2059" width="13.28515625" style="211" customWidth="1"/>
    <col min="2060" max="2060" width="8.5703125" style="211" customWidth="1"/>
    <col min="2061" max="2061" width="10.140625" style="211" customWidth="1"/>
    <col min="2062" max="2062" width="7" style="211" customWidth="1"/>
    <col min="2063" max="2063" width="10.42578125" style="211" customWidth="1"/>
    <col min="2064" max="2304" width="9.140625" style="211"/>
    <col min="2305" max="2305" width="31.42578125" style="211" customWidth="1"/>
    <col min="2306" max="2306" width="28.5703125" style="211" customWidth="1"/>
    <col min="2307" max="2307" width="54" style="211" customWidth="1"/>
    <col min="2308" max="2308" width="9.42578125" style="211" customWidth="1"/>
    <col min="2309" max="2309" width="5.85546875" style="211" customWidth="1"/>
    <col min="2310" max="2310" width="12.7109375" style="211" customWidth="1"/>
    <col min="2311" max="2311" width="13.28515625" style="211" customWidth="1"/>
    <col min="2312" max="2312" width="12.140625" style="211" customWidth="1"/>
    <col min="2313" max="2313" width="8.140625" style="211" customWidth="1"/>
    <col min="2314" max="2314" width="8.85546875" style="211" customWidth="1"/>
    <col min="2315" max="2315" width="13.28515625" style="211" customWidth="1"/>
    <col min="2316" max="2316" width="8.5703125" style="211" customWidth="1"/>
    <col min="2317" max="2317" width="10.140625" style="211" customWidth="1"/>
    <col min="2318" max="2318" width="7" style="211" customWidth="1"/>
    <col min="2319" max="2319" width="10.42578125" style="211" customWidth="1"/>
    <col min="2320" max="2560" width="9.140625" style="211"/>
    <col min="2561" max="2561" width="31.42578125" style="211" customWidth="1"/>
    <col min="2562" max="2562" width="28.5703125" style="211" customWidth="1"/>
    <col min="2563" max="2563" width="54" style="211" customWidth="1"/>
    <col min="2564" max="2564" width="9.42578125" style="211" customWidth="1"/>
    <col min="2565" max="2565" width="5.85546875" style="211" customWidth="1"/>
    <col min="2566" max="2566" width="12.7109375" style="211" customWidth="1"/>
    <col min="2567" max="2567" width="13.28515625" style="211" customWidth="1"/>
    <col min="2568" max="2568" width="12.140625" style="211" customWidth="1"/>
    <col min="2569" max="2569" width="8.140625" style="211" customWidth="1"/>
    <col min="2570" max="2570" width="8.85546875" style="211" customWidth="1"/>
    <col min="2571" max="2571" width="13.28515625" style="211" customWidth="1"/>
    <col min="2572" max="2572" width="8.5703125" style="211" customWidth="1"/>
    <col min="2573" max="2573" width="10.140625" style="211" customWidth="1"/>
    <col min="2574" max="2574" width="7" style="211" customWidth="1"/>
    <col min="2575" max="2575" width="10.42578125" style="211" customWidth="1"/>
    <col min="2576" max="2816" width="9.140625" style="211"/>
    <col min="2817" max="2817" width="31.42578125" style="211" customWidth="1"/>
    <col min="2818" max="2818" width="28.5703125" style="211" customWidth="1"/>
    <col min="2819" max="2819" width="54" style="211" customWidth="1"/>
    <col min="2820" max="2820" width="9.42578125" style="211" customWidth="1"/>
    <col min="2821" max="2821" width="5.85546875" style="211" customWidth="1"/>
    <col min="2822" max="2822" width="12.7109375" style="211" customWidth="1"/>
    <col min="2823" max="2823" width="13.28515625" style="211" customWidth="1"/>
    <col min="2824" max="2824" width="12.140625" style="211" customWidth="1"/>
    <col min="2825" max="2825" width="8.140625" style="211" customWidth="1"/>
    <col min="2826" max="2826" width="8.85546875" style="211" customWidth="1"/>
    <col min="2827" max="2827" width="13.28515625" style="211" customWidth="1"/>
    <col min="2828" max="2828" width="8.5703125" style="211" customWidth="1"/>
    <col min="2829" max="2829" width="10.140625" style="211" customWidth="1"/>
    <col min="2830" max="2830" width="7" style="211" customWidth="1"/>
    <col min="2831" max="2831" width="10.42578125" style="211" customWidth="1"/>
    <col min="2832" max="3072" width="9.140625" style="211"/>
    <col min="3073" max="3073" width="31.42578125" style="211" customWidth="1"/>
    <col min="3074" max="3074" width="28.5703125" style="211" customWidth="1"/>
    <col min="3075" max="3075" width="54" style="211" customWidth="1"/>
    <col min="3076" max="3076" width="9.42578125" style="211" customWidth="1"/>
    <col min="3077" max="3077" width="5.85546875" style="211" customWidth="1"/>
    <col min="3078" max="3078" width="12.7109375" style="211" customWidth="1"/>
    <col min="3079" max="3079" width="13.28515625" style="211" customWidth="1"/>
    <col min="3080" max="3080" width="12.140625" style="211" customWidth="1"/>
    <col min="3081" max="3081" width="8.140625" style="211" customWidth="1"/>
    <col min="3082" max="3082" width="8.85546875" style="211" customWidth="1"/>
    <col min="3083" max="3083" width="13.28515625" style="211" customWidth="1"/>
    <col min="3084" max="3084" width="8.5703125" style="211" customWidth="1"/>
    <col min="3085" max="3085" width="10.140625" style="211" customWidth="1"/>
    <col min="3086" max="3086" width="7" style="211" customWidth="1"/>
    <col min="3087" max="3087" width="10.42578125" style="211" customWidth="1"/>
    <col min="3088" max="3328" width="9.140625" style="211"/>
    <col min="3329" max="3329" width="31.42578125" style="211" customWidth="1"/>
    <col min="3330" max="3330" width="28.5703125" style="211" customWidth="1"/>
    <col min="3331" max="3331" width="54" style="211" customWidth="1"/>
    <col min="3332" max="3332" width="9.42578125" style="211" customWidth="1"/>
    <col min="3333" max="3333" width="5.85546875" style="211" customWidth="1"/>
    <col min="3334" max="3334" width="12.7109375" style="211" customWidth="1"/>
    <col min="3335" max="3335" width="13.28515625" style="211" customWidth="1"/>
    <col min="3336" max="3336" width="12.140625" style="211" customWidth="1"/>
    <col min="3337" max="3337" width="8.140625" style="211" customWidth="1"/>
    <col min="3338" max="3338" width="8.85546875" style="211" customWidth="1"/>
    <col min="3339" max="3339" width="13.28515625" style="211" customWidth="1"/>
    <col min="3340" max="3340" width="8.5703125" style="211" customWidth="1"/>
    <col min="3341" max="3341" width="10.140625" style="211" customWidth="1"/>
    <col min="3342" max="3342" width="7" style="211" customWidth="1"/>
    <col min="3343" max="3343" width="10.42578125" style="211" customWidth="1"/>
    <col min="3344" max="3584" width="9.140625" style="211"/>
    <col min="3585" max="3585" width="31.42578125" style="211" customWidth="1"/>
    <col min="3586" max="3586" width="28.5703125" style="211" customWidth="1"/>
    <col min="3587" max="3587" width="54" style="211" customWidth="1"/>
    <col min="3588" max="3588" width="9.42578125" style="211" customWidth="1"/>
    <col min="3589" max="3589" width="5.85546875" style="211" customWidth="1"/>
    <col min="3590" max="3590" width="12.7109375" style="211" customWidth="1"/>
    <col min="3591" max="3591" width="13.28515625" style="211" customWidth="1"/>
    <col min="3592" max="3592" width="12.140625" style="211" customWidth="1"/>
    <col min="3593" max="3593" width="8.140625" style="211" customWidth="1"/>
    <col min="3594" max="3594" width="8.85546875" style="211" customWidth="1"/>
    <col min="3595" max="3595" width="13.28515625" style="211" customWidth="1"/>
    <col min="3596" max="3596" width="8.5703125" style="211" customWidth="1"/>
    <col min="3597" max="3597" width="10.140625" style="211" customWidth="1"/>
    <col min="3598" max="3598" width="7" style="211" customWidth="1"/>
    <col min="3599" max="3599" width="10.42578125" style="211" customWidth="1"/>
    <col min="3600" max="3840" width="9.140625" style="211"/>
    <col min="3841" max="3841" width="31.42578125" style="211" customWidth="1"/>
    <col min="3842" max="3842" width="28.5703125" style="211" customWidth="1"/>
    <col min="3843" max="3843" width="54" style="211" customWidth="1"/>
    <col min="3844" max="3844" width="9.42578125" style="211" customWidth="1"/>
    <col min="3845" max="3845" width="5.85546875" style="211" customWidth="1"/>
    <col min="3846" max="3846" width="12.7109375" style="211" customWidth="1"/>
    <col min="3847" max="3847" width="13.28515625" style="211" customWidth="1"/>
    <col min="3848" max="3848" width="12.140625" style="211" customWidth="1"/>
    <col min="3849" max="3849" width="8.140625" style="211" customWidth="1"/>
    <col min="3850" max="3850" width="8.85546875" style="211" customWidth="1"/>
    <col min="3851" max="3851" width="13.28515625" style="211" customWidth="1"/>
    <col min="3852" max="3852" width="8.5703125" style="211" customWidth="1"/>
    <col min="3853" max="3853" width="10.140625" style="211" customWidth="1"/>
    <col min="3854" max="3854" width="7" style="211" customWidth="1"/>
    <col min="3855" max="3855" width="10.42578125" style="211" customWidth="1"/>
    <col min="3856" max="4096" width="9.140625" style="211"/>
    <col min="4097" max="4097" width="31.42578125" style="211" customWidth="1"/>
    <col min="4098" max="4098" width="28.5703125" style="211" customWidth="1"/>
    <col min="4099" max="4099" width="54" style="211" customWidth="1"/>
    <col min="4100" max="4100" width="9.42578125" style="211" customWidth="1"/>
    <col min="4101" max="4101" width="5.85546875" style="211" customWidth="1"/>
    <col min="4102" max="4102" width="12.7109375" style="211" customWidth="1"/>
    <col min="4103" max="4103" width="13.28515625" style="211" customWidth="1"/>
    <col min="4104" max="4104" width="12.140625" style="211" customWidth="1"/>
    <col min="4105" max="4105" width="8.140625" style="211" customWidth="1"/>
    <col min="4106" max="4106" width="8.85546875" style="211" customWidth="1"/>
    <col min="4107" max="4107" width="13.28515625" style="211" customWidth="1"/>
    <col min="4108" max="4108" width="8.5703125" style="211" customWidth="1"/>
    <col min="4109" max="4109" width="10.140625" style="211" customWidth="1"/>
    <col min="4110" max="4110" width="7" style="211" customWidth="1"/>
    <col min="4111" max="4111" width="10.42578125" style="211" customWidth="1"/>
    <col min="4112" max="4352" width="9.140625" style="211"/>
    <col min="4353" max="4353" width="31.42578125" style="211" customWidth="1"/>
    <col min="4354" max="4354" width="28.5703125" style="211" customWidth="1"/>
    <col min="4355" max="4355" width="54" style="211" customWidth="1"/>
    <col min="4356" max="4356" width="9.42578125" style="211" customWidth="1"/>
    <col min="4357" max="4357" width="5.85546875" style="211" customWidth="1"/>
    <col min="4358" max="4358" width="12.7109375" style="211" customWidth="1"/>
    <col min="4359" max="4359" width="13.28515625" style="211" customWidth="1"/>
    <col min="4360" max="4360" width="12.140625" style="211" customWidth="1"/>
    <col min="4361" max="4361" width="8.140625" style="211" customWidth="1"/>
    <col min="4362" max="4362" width="8.85546875" style="211" customWidth="1"/>
    <col min="4363" max="4363" width="13.28515625" style="211" customWidth="1"/>
    <col min="4364" max="4364" width="8.5703125" style="211" customWidth="1"/>
    <col min="4365" max="4365" width="10.140625" style="211" customWidth="1"/>
    <col min="4366" max="4366" width="7" style="211" customWidth="1"/>
    <col min="4367" max="4367" width="10.42578125" style="211" customWidth="1"/>
    <col min="4368" max="4608" width="9.140625" style="211"/>
    <col min="4609" max="4609" width="31.42578125" style="211" customWidth="1"/>
    <col min="4610" max="4610" width="28.5703125" style="211" customWidth="1"/>
    <col min="4611" max="4611" width="54" style="211" customWidth="1"/>
    <col min="4612" max="4612" width="9.42578125" style="211" customWidth="1"/>
    <col min="4613" max="4613" width="5.85546875" style="211" customWidth="1"/>
    <col min="4614" max="4614" width="12.7109375" style="211" customWidth="1"/>
    <col min="4615" max="4615" width="13.28515625" style="211" customWidth="1"/>
    <col min="4616" max="4616" width="12.140625" style="211" customWidth="1"/>
    <col min="4617" max="4617" width="8.140625" style="211" customWidth="1"/>
    <col min="4618" max="4618" width="8.85546875" style="211" customWidth="1"/>
    <col min="4619" max="4619" width="13.28515625" style="211" customWidth="1"/>
    <col min="4620" max="4620" width="8.5703125" style="211" customWidth="1"/>
    <col min="4621" max="4621" width="10.140625" style="211" customWidth="1"/>
    <col min="4622" max="4622" width="7" style="211" customWidth="1"/>
    <col min="4623" max="4623" width="10.42578125" style="211" customWidth="1"/>
    <col min="4624" max="4864" width="9.140625" style="211"/>
    <col min="4865" max="4865" width="31.42578125" style="211" customWidth="1"/>
    <col min="4866" max="4866" width="28.5703125" style="211" customWidth="1"/>
    <col min="4867" max="4867" width="54" style="211" customWidth="1"/>
    <col min="4868" max="4868" width="9.42578125" style="211" customWidth="1"/>
    <col min="4869" max="4869" width="5.85546875" style="211" customWidth="1"/>
    <col min="4870" max="4870" width="12.7109375" style="211" customWidth="1"/>
    <col min="4871" max="4871" width="13.28515625" style="211" customWidth="1"/>
    <col min="4872" max="4872" width="12.140625" style="211" customWidth="1"/>
    <col min="4873" max="4873" width="8.140625" style="211" customWidth="1"/>
    <col min="4874" max="4874" width="8.85546875" style="211" customWidth="1"/>
    <col min="4875" max="4875" width="13.28515625" style="211" customWidth="1"/>
    <col min="4876" max="4876" width="8.5703125" style="211" customWidth="1"/>
    <col min="4877" max="4877" width="10.140625" style="211" customWidth="1"/>
    <col min="4878" max="4878" width="7" style="211" customWidth="1"/>
    <col min="4879" max="4879" width="10.42578125" style="211" customWidth="1"/>
    <col min="4880" max="5120" width="9.140625" style="211"/>
    <col min="5121" max="5121" width="31.42578125" style="211" customWidth="1"/>
    <col min="5122" max="5122" width="28.5703125" style="211" customWidth="1"/>
    <col min="5123" max="5123" width="54" style="211" customWidth="1"/>
    <col min="5124" max="5124" width="9.42578125" style="211" customWidth="1"/>
    <col min="5125" max="5125" width="5.85546875" style="211" customWidth="1"/>
    <col min="5126" max="5126" width="12.7109375" style="211" customWidth="1"/>
    <col min="5127" max="5127" width="13.28515625" style="211" customWidth="1"/>
    <col min="5128" max="5128" width="12.140625" style="211" customWidth="1"/>
    <col min="5129" max="5129" width="8.140625" style="211" customWidth="1"/>
    <col min="5130" max="5130" width="8.85546875" style="211" customWidth="1"/>
    <col min="5131" max="5131" width="13.28515625" style="211" customWidth="1"/>
    <col min="5132" max="5132" width="8.5703125" style="211" customWidth="1"/>
    <col min="5133" max="5133" width="10.140625" style="211" customWidth="1"/>
    <col min="5134" max="5134" width="7" style="211" customWidth="1"/>
    <col min="5135" max="5135" width="10.42578125" style="211" customWidth="1"/>
    <col min="5136" max="5376" width="9.140625" style="211"/>
    <col min="5377" max="5377" width="31.42578125" style="211" customWidth="1"/>
    <col min="5378" max="5378" width="28.5703125" style="211" customWidth="1"/>
    <col min="5379" max="5379" width="54" style="211" customWidth="1"/>
    <col min="5380" max="5380" width="9.42578125" style="211" customWidth="1"/>
    <col min="5381" max="5381" width="5.85546875" style="211" customWidth="1"/>
    <col min="5382" max="5382" width="12.7109375" style="211" customWidth="1"/>
    <col min="5383" max="5383" width="13.28515625" style="211" customWidth="1"/>
    <col min="5384" max="5384" width="12.140625" style="211" customWidth="1"/>
    <col min="5385" max="5385" width="8.140625" style="211" customWidth="1"/>
    <col min="5386" max="5386" width="8.85546875" style="211" customWidth="1"/>
    <col min="5387" max="5387" width="13.28515625" style="211" customWidth="1"/>
    <col min="5388" max="5388" width="8.5703125" style="211" customWidth="1"/>
    <col min="5389" max="5389" width="10.140625" style="211" customWidth="1"/>
    <col min="5390" max="5390" width="7" style="211" customWidth="1"/>
    <col min="5391" max="5391" width="10.42578125" style="211" customWidth="1"/>
    <col min="5392" max="5632" width="9.140625" style="211"/>
    <col min="5633" max="5633" width="31.42578125" style="211" customWidth="1"/>
    <col min="5634" max="5634" width="28.5703125" style="211" customWidth="1"/>
    <col min="5635" max="5635" width="54" style="211" customWidth="1"/>
    <col min="5636" max="5636" width="9.42578125" style="211" customWidth="1"/>
    <col min="5637" max="5637" width="5.85546875" style="211" customWidth="1"/>
    <col min="5638" max="5638" width="12.7109375" style="211" customWidth="1"/>
    <col min="5639" max="5639" width="13.28515625" style="211" customWidth="1"/>
    <col min="5640" max="5640" width="12.140625" style="211" customWidth="1"/>
    <col min="5641" max="5641" width="8.140625" style="211" customWidth="1"/>
    <col min="5642" max="5642" width="8.85546875" style="211" customWidth="1"/>
    <col min="5643" max="5643" width="13.28515625" style="211" customWidth="1"/>
    <col min="5644" max="5644" width="8.5703125" style="211" customWidth="1"/>
    <col min="5645" max="5645" width="10.140625" style="211" customWidth="1"/>
    <col min="5646" max="5646" width="7" style="211" customWidth="1"/>
    <col min="5647" max="5647" width="10.42578125" style="211" customWidth="1"/>
    <col min="5648" max="5888" width="9.140625" style="211"/>
    <col min="5889" max="5889" width="31.42578125" style="211" customWidth="1"/>
    <col min="5890" max="5890" width="28.5703125" style="211" customWidth="1"/>
    <col min="5891" max="5891" width="54" style="211" customWidth="1"/>
    <col min="5892" max="5892" width="9.42578125" style="211" customWidth="1"/>
    <col min="5893" max="5893" width="5.85546875" style="211" customWidth="1"/>
    <col min="5894" max="5894" width="12.7109375" style="211" customWidth="1"/>
    <col min="5895" max="5895" width="13.28515625" style="211" customWidth="1"/>
    <col min="5896" max="5896" width="12.140625" style="211" customWidth="1"/>
    <col min="5897" max="5897" width="8.140625" style="211" customWidth="1"/>
    <col min="5898" max="5898" width="8.85546875" style="211" customWidth="1"/>
    <col min="5899" max="5899" width="13.28515625" style="211" customWidth="1"/>
    <col min="5900" max="5900" width="8.5703125" style="211" customWidth="1"/>
    <col min="5901" max="5901" width="10.140625" style="211" customWidth="1"/>
    <col min="5902" max="5902" width="7" style="211" customWidth="1"/>
    <col min="5903" max="5903" width="10.42578125" style="211" customWidth="1"/>
    <col min="5904" max="6144" width="9.140625" style="211"/>
    <col min="6145" max="6145" width="31.42578125" style="211" customWidth="1"/>
    <col min="6146" max="6146" width="28.5703125" style="211" customWidth="1"/>
    <col min="6147" max="6147" width="54" style="211" customWidth="1"/>
    <col min="6148" max="6148" width="9.42578125" style="211" customWidth="1"/>
    <col min="6149" max="6149" width="5.85546875" style="211" customWidth="1"/>
    <col min="6150" max="6150" width="12.7109375" style="211" customWidth="1"/>
    <col min="6151" max="6151" width="13.28515625" style="211" customWidth="1"/>
    <col min="6152" max="6152" width="12.140625" style="211" customWidth="1"/>
    <col min="6153" max="6153" width="8.140625" style="211" customWidth="1"/>
    <col min="6154" max="6154" width="8.85546875" style="211" customWidth="1"/>
    <col min="6155" max="6155" width="13.28515625" style="211" customWidth="1"/>
    <col min="6156" max="6156" width="8.5703125" style="211" customWidth="1"/>
    <col min="6157" max="6157" width="10.140625" style="211" customWidth="1"/>
    <col min="6158" max="6158" width="7" style="211" customWidth="1"/>
    <col min="6159" max="6159" width="10.42578125" style="211" customWidth="1"/>
    <col min="6160" max="6400" width="9.140625" style="211"/>
    <col min="6401" max="6401" width="31.42578125" style="211" customWidth="1"/>
    <col min="6402" max="6402" width="28.5703125" style="211" customWidth="1"/>
    <col min="6403" max="6403" width="54" style="211" customWidth="1"/>
    <col min="6404" max="6404" width="9.42578125" style="211" customWidth="1"/>
    <col min="6405" max="6405" width="5.85546875" style="211" customWidth="1"/>
    <col min="6406" max="6406" width="12.7109375" style="211" customWidth="1"/>
    <col min="6407" max="6407" width="13.28515625" style="211" customWidth="1"/>
    <col min="6408" max="6408" width="12.140625" style="211" customWidth="1"/>
    <col min="6409" max="6409" width="8.140625" style="211" customWidth="1"/>
    <col min="6410" max="6410" width="8.85546875" style="211" customWidth="1"/>
    <col min="6411" max="6411" width="13.28515625" style="211" customWidth="1"/>
    <col min="6412" max="6412" width="8.5703125" style="211" customWidth="1"/>
    <col min="6413" max="6413" width="10.140625" style="211" customWidth="1"/>
    <col min="6414" max="6414" width="7" style="211" customWidth="1"/>
    <col min="6415" max="6415" width="10.42578125" style="211" customWidth="1"/>
    <col min="6416" max="6656" width="9.140625" style="211"/>
    <col min="6657" max="6657" width="31.42578125" style="211" customWidth="1"/>
    <col min="6658" max="6658" width="28.5703125" style="211" customWidth="1"/>
    <col min="6659" max="6659" width="54" style="211" customWidth="1"/>
    <col min="6660" max="6660" width="9.42578125" style="211" customWidth="1"/>
    <col min="6661" max="6661" width="5.85546875" style="211" customWidth="1"/>
    <col min="6662" max="6662" width="12.7109375" style="211" customWidth="1"/>
    <col min="6663" max="6663" width="13.28515625" style="211" customWidth="1"/>
    <col min="6664" max="6664" width="12.140625" style="211" customWidth="1"/>
    <col min="6665" max="6665" width="8.140625" style="211" customWidth="1"/>
    <col min="6666" max="6666" width="8.85546875" style="211" customWidth="1"/>
    <col min="6667" max="6667" width="13.28515625" style="211" customWidth="1"/>
    <col min="6668" max="6668" width="8.5703125" style="211" customWidth="1"/>
    <col min="6669" max="6669" width="10.140625" style="211" customWidth="1"/>
    <col min="6670" max="6670" width="7" style="211" customWidth="1"/>
    <col min="6671" max="6671" width="10.42578125" style="211" customWidth="1"/>
    <col min="6672" max="6912" width="9.140625" style="211"/>
    <col min="6913" max="6913" width="31.42578125" style="211" customWidth="1"/>
    <col min="6914" max="6914" width="28.5703125" style="211" customWidth="1"/>
    <col min="6915" max="6915" width="54" style="211" customWidth="1"/>
    <col min="6916" max="6916" width="9.42578125" style="211" customWidth="1"/>
    <col min="6917" max="6917" width="5.85546875" style="211" customWidth="1"/>
    <col min="6918" max="6918" width="12.7109375" style="211" customWidth="1"/>
    <col min="6919" max="6919" width="13.28515625" style="211" customWidth="1"/>
    <col min="6920" max="6920" width="12.140625" style="211" customWidth="1"/>
    <col min="6921" max="6921" width="8.140625" style="211" customWidth="1"/>
    <col min="6922" max="6922" width="8.85546875" style="211" customWidth="1"/>
    <col min="6923" max="6923" width="13.28515625" style="211" customWidth="1"/>
    <col min="6924" max="6924" width="8.5703125" style="211" customWidth="1"/>
    <col min="6925" max="6925" width="10.140625" style="211" customWidth="1"/>
    <col min="6926" max="6926" width="7" style="211" customWidth="1"/>
    <col min="6927" max="6927" width="10.42578125" style="211" customWidth="1"/>
    <col min="6928" max="7168" width="9.140625" style="211"/>
    <col min="7169" max="7169" width="31.42578125" style="211" customWidth="1"/>
    <col min="7170" max="7170" width="28.5703125" style="211" customWidth="1"/>
    <col min="7171" max="7171" width="54" style="211" customWidth="1"/>
    <col min="7172" max="7172" width="9.42578125" style="211" customWidth="1"/>
    <col min="7173" max="7173" width="5.85546875" style="211" customWidth="1"/>
    <col min="7174" max="7174" width="12.7109375" style="211" customWidth="1"/>
    <col min="7175" max="7175" width="13.28515625" style="211" customWidth="1"/>
    <col min="7176" max="7176" width="12.140625" style="211" customWidth="1"/>
    <col min="7177" max="7177" width="8.140625" style="211" customWidth="1"/>
    <col min="7178" max="7178" width="8.85546875" style="211" customWidth="1"/>
    <col min="7179" max="7179" width="13.28515625" style="211" customWidth="1"/>
    <col min="7180" max="7180" width="8.5703125" style="211" customWidth="1"/>
    <col min="7181" max="7181" width="10.140625" style="211" customWidth="1"/>
    <col min="7182" max="7182" width="7" style="211" customWidth="1"/>
    <col min="7183" max="7183" width="10.42578125" style="211" customWidth="1"/>
    <col min="7184" max="7424" width="9.140625" style="211"/>
    <col min="7425" max="7425" width="31.42578125" style="211" customWidth="1"/>
    <col min="7426" max="7426" width="28.5703125" style="211" customWidth="1"/>
    <col min="7427" max="7427" width="54" style="211" customWidth="1"/>
    <col min="7428" max="7428" width="9.42578125" style="211" customWidth="1"/>
    <col min="7429" max="7429" width="5.85546875" style="211" customWidth="1"/>
    <col min="7430" max="7430" width="12.7109375" style="211" customWidth="1"/>
    <col min="7431" max="7431" width="13.28515625" style="211" customWidth="1"/>
    <col min="7432" max="7432" width="12.140625" style="211" customWidth="1"/>
    <col min="7433" max="7433" width="8.140625" style="211" customWidth="1"/>
    <col min="7434" max="7434" width="8.85546875" style="211" customWidth="1"/>
    <col min="7435" max="7435" width="13.28515625" style="211" customWidth="1"/>
    <col min="7436" max="7436" width="8.5703125" style="211" customWidth="1"/>
    <col min="7437" max="7437" width="10.140625" style="211" customWidth="1"/>
    <col min="7438" max="7438" width="7" style="211" customWidth="1"/>
    <col min="7439" max="7439" width="10.42578125" style="211" customWidth="1"/>
    <col min="7440" max="7680" width="9.140625" style="211"/>
    <col min="7681" max="7681" width="31.42578125" style="211" customWidth="1"/>
    <col min="7682" max="7682" width="28.5703125" style="211" customWidth="1"/>
    <col min="7683" max="7683" width="54" style="211" customWidth="1"/>
    <col min="7684" max="7684" width="9.42578125" style="211" customWidth="1"/>
    <col min="7685" max="7685" width="5.85546875" style="211" customWidth="1"/>
    <col min="7686" max="7686" width="12.7109375" style="211" customWidth="1"/>
    <col min="7687" max="7687" width="13.28515625" style="211" customWidth="1"/>
    <col min="7688" max="7688" width="12.140625" style="211" customWidth="1"/>
    <col min="7689" max="7689" width="8.140625" style="211" customWidth="1"/>
    <col min="7690" max="7690" width="8.85546875" style="211" customWidth="1"/>
    <col min="7691" max="7691" width="13.28515625" style="211" customWidth="1"/>
    <col min="7692" max="7692" width="8.5703125" style="211" customWidth="1"/>
    <col min="7693" max="7693" width="10.140625" style="211" customWidth="1"/>
    <col min="7694" max="7694" width="7" style="211" customWidth="1"/>
    <col min="7695" max="7695" width="10.42578125" style="211" customWidth="1"/>
    <col min="7696" max="7936" width="9.140625" style="211"/>
    <col min="7937" max="7937" width="31.42578125" style="211" customWidth="1"/>
    <col min="7938" max="7938" width="28.5703125" style="211" customWidth="1"/>
    <col min="7939" max="7939" width="54" style="211" customWidth="1"/>
    <col min="7940" max="7940" width="9.42578125" style="211" customWidth="1"/>
    <col min="7941" max="7941" width="5.85546875" style="211" customWidth="1"/>
    <col min="7942" max="7942" width="12.7109375" style="211" customWidth="1"/>
    <col min="7943" max="7943" width="13.28515625" style="211" customWidth="1"/>
    <col min="7944" max="7944" width="12.140625" style="211" customWidth="1"/>
    <col min="7945" max="7945" width="8.140625" style="211" customWidth="1"/>
    <col min="7946" max="7946" width="8.85546875" style="211" customWidth="1"/>
    <col min="7947" max="7947" width="13.28515625" style="211" customWidth="1"/>
    <col min="7948" max="7948" width="8.5703125" style="211" customWidth="1"/>
    <col min="7949" max="7949" width="10.140625" style="211" customWidth="1"/>
    <col min="7950" max="7950" width="7" style="211" customWidth="1"/>
    <col min="7951" max="7951" width="10.42578125" style="211" customWidth="1"/>
    <col min="7952" max="8192" width="9.140625" style="211"/>
    <col min="8193" max="8193" width="31.42578125" style="211" customWidth="1"/>
    <col min="8194" max="8194" width="28.5703125" style="211" customWidth="1"/>
    <col min="8195" max="8195" width="54" style="211" customWidth="1"/>
    <col min="8196" max="8196" width="9.42578125" style="211" customWidth="1"/>
    <col min="8197" max="8197" width="5.85546875" style="211" customWidth="1"/>
    <col min="8198" max="8198" width="12.7109375" style="211" customWidth="1"/>
    <col min="8199" max="8199" width="13.28515625" style="211" customWidth="1"/>
    <col min="8200" max="8200" width="12.140625" style="211" customWidth="1"/>
    <col min="8201" max="8201" width="8.140625" style="211" customWidth="1"/>
    <col min="8202" max="8202" width="8.85546875" style="211" customWidth="1"/>
    <col min="8203" max="8203" width="13.28515625" style="211" customWidth="1"/>
    <col min="8204" max="8204" width="8.5703125" style="211" customWidth="1"/>
    <col min="8205" max="8205" width="10.140625" style="211" customWidth="1"/>
    <col min="8206" max="8206" width="7" style="211" customWidth="1"/>
    <col min="8207" max="8207" width="10.42578125" style="211" customWidth="1"/>
    <col min="8208" max="8448" width="9.140625" style="211"/>
    <col min="8449" max="8449" width="31.42578125" style="211" customWidth="1"/>
    <col min="8450" max="8450" width="28.5703125" style="211" customWidth="1"/>
    <col min="8451" max="8451" width="54" style="211" customWidth="1"/>
    <col min="8452" max="8452" width="9.42578125" style="211" customWidth="1"/>
    <col min="8453" max="8453" width="5.85546875" style="211" customWidth="1"/>
    <col min="8454" max="8454" width="12.7109375" style="211" customWidth="1"/>
    <col min="8455" max="8455" width="13.28515625" style="211" customWidth="1"/>
    <col min="8456" max="8456" width="12.140625" style="211" customWidth="1"/>
    <col min="8457" max="8457" width="8.140625" style="211" customWidth="1"/>
    <col min="8458" max="8458" width="8.85546875" style="211" customWidth="1"/>
    <col min="8459" max="8459" width="13.28515625" style="211" customWidth="1"/>
    <col min="8460" max="8460" width="8.5703125" style="211" customWidth="1"/>
    <col min="8461" max="8461" width="10.140625" style="211" customWidth="1"/>
    <col min="8462" max="8462" width="7" style="211" customWidth="1"/>
    <col min="8463" max="8463" width="10.42578125" style="211" customWidth="1"/>
    <col min="8464" max="8704" width="9.140625" style="211"/>
    <col min="8705" max="8705" width="31.42578125" style="211" customWidth="1"/>
    <col min="8706" max="8706" width="28.5703125" style="211" customWidth="1"/>
    <col min="8707" max="8707" width="54" style="211" customWidth="1"/>
    <col min="8708" max="8708" width="9.42578125" style="211" customWidth="1"/>
    <col min="8709" max="8709" width="5.85546875" style="211" customWidth="1"/>
    <col min="8710" max="8710" width="12.7109375" style="211" customWidth="1"/>
    <col min="8711" max="8711" width="13.28515625" style="211" customWidth="1"/>
    <col min="8712" max="8712" width="12.140625" style="211" customWidth="1"/>
    <col min="8713" max="8713" width="8.140625" style="211" customWidth="1"/>
    <col min="8714" max="8714" width="8.85546875" style="211" customWidth="1"/>
    <col min="8715" max="8715" width="13.28515625" style="211" customWidth="1"/>
    <col min="8716" max="8716" width="8.5703125" style="211" customWidth="1"/>
    <col min="8717" max="8717" width="10.140625" style="211" customWidth="1"/>
    <col min="8718" max="8718" width="7" style="211" customWidth="1"/>
    <col min="8719" max="8719" width="10.42578125" style="211" customWidth="1"/>
    <col min="8720" max="8960" width="9.140625" style="211"/>
    <col min="8961" max="8961" width="31.42578125" style="211" customWidth="1"/>
    <col min="8962" max="8962" width="28.5703125" style="211" customWidth="1"/>
    <col min="8963" max="8963" width="54" style="211" customWidth="1"/>
    <col min="8964" max="8964" width="9.42578125" style="211" customWidth="1"/>
    <col min="8965" max="8965" width="5.85546875" style="211" customWidth="1"/>
    <col min="8966" max="8966" width="12.7109375" style="211" customWidth="1"/>
    <col min="8967" max="8967" width="13.28515625" style="211" customWidth="1"/>
    <col min="8968" max="8968" width="12.140625" style="211" customWidth="1"/>
    <col min="8969" max="8969" width="8.140625" style="211" customWidth="1"/>
    <col min="8970" max="8970" width="8.85546875" style="211" customWidth="1"/>
    <col min="8971" max="8971" width="13.28515625" style="211" customWidth="1"/>
    <col min="8972" max="8972" width="8.5703125" style="211" customWidth="1"/>
    <col min="8973" max="8973" width="10.140625" style="211" customWidth="1"/>
    <col min="8974" max="8974" width="7" style="211" customWidth="1"/>
    <col min="8975" max="8975" width="10.42578125" style="211" customWidth="1"/>
    <col min="8976" max="9216" width="9.140625" style="211"/>
    <col min="9217" max="9217" width="31.42578125" style="211" customWidth="1"/>
    <col min="9218" max="9218" width="28.5703125" style="211" customWidth="1"/>
    <col min="9219" max="9219" width="54" style="211" customWidth="1"/>
    <col min="9220" max="9220" width="9.42578125" style="211" customWidth="1"/>
    <col min="9221" max="9221" width="5.85546875" style="211" customWidth="1"/>
    <col min="9222" max="9222" width="12.7109375" style="211" customWidth="1"/>
    <col min="9223" max="9223" width="13.28515625" style="211" customWidth="1"/>
    <col min="9224" max="9224" width="12.140625" style="211" customWidth="1"/>
    <col min="9225" max="9225" width="8.140625" style="211" customWidth="1"/>
    <col min="9226" max="9226" width="8.85546875" style="211" customWidth="1"/>
    <col min="9227" max="9227" width="13.28515625" style="211" customWidth="1"/>
    <col min="9228" max="9228" width="8.5703125" style="211" customWidth="1"/>
    <col min="9229" max="9229" width="10.140625" style="211" customWidth="1"/>
    <col min="9230" max="9230" width="7" style="211" customWidth="1"/>
    <col min="9231" max="9231" width="10.42578125" style="211" customWidth="1"/>
    <col min="9232" max="9472" width="9.140625" style="211"/>
    <col min="9473" max="9473" width="31.42578125" style="211" customWidth="1"/>
    <col min="9474" max="9474" width="28.5703125" style="211" customWidth="1"/>
    <col min="9475" max="9475" width="54" style="211" customWidth="1"/>
    <col min="9476" max="9476" width="9.42578125" style="211" customWidth="1"/>
    <col min="9477" max="9477" width="5.85546875" style="211" customWidth="1"/>
    <col min="9478" max="9478" width="12.7109375" style="211" customWidth="1"/>
    <col min="9479" max="9479" width="13.28515625" style="211" customWidth="1"/>
    <col min="9480" max="9480" width="12.140625" style="211" customWidth="1"/>
    <col min="9481" max="9481" width="8.140625" style="211" customWidth="1"/>
    <col min="9482" max="9482" width="8.85546875" style="211" customWidth="1"/>
    <col min="9483" max="9483" width="13.28515625" style="211" customWidth="1"/>
    <col min="9484" max="9484" width="8.5703125" style="211" customWidth="1"/>
    <col min="9485" max="9485" width="10.140625" style="211" customWidth="1"/>
    <col min="9486" max="9486" width="7" style="211" customWidth="1"/>
    <col min="9487" max="9487" width="10.42578125" style="211" customWidth="1"/>
    <col min="9488" max="9728" width="9.140625" style="211"/>
    <col min="9729" max="9729" width="31.42578125" style="211" customWidth="1"/>
    <col min="9730" max="9730" width="28.5703125" style="211" customWidth="1"/>
    <col min="9731" max="9731" width="54" style="211" customWidth="1"/>
    <col min="9732" max="9732" width="9.42578125" style="211" customWidth="1"/>
    <col min="9733" max="9733" width="5.85546875" style="211" customWidth="1"/>
    <col min="9734" max="9734" width="12.7109375" style="211" customWidth="1"/>
    <col min="9735" max="9735" width="13.28515625" style="211" customWidth="1"/>
    <col min="9736" max="9736" width="12.140625" style="211" customWidth="1"/>
    <col min="9737" max="9737" width="8.140625" style="211" customWidth="1"/>
    <col min="9738" max="9738" width="8.85546875" style="211" customWidth="1"/>
    <col min="9739" max="9739" width="13.28515625" style="211" customWidth="1"/>
    <col min="9740" max="9740" width="8.5703125" style="211" customWidth="1"/>
    <col min="9741" max="9741" width="10.140625" style="211" customWidth="1"/>
    <col min="9742" max="9742" width="7" style="211" customWidth="1"/>
    <col min="9743" max="9743" width="10.42578125" style="211" customWidth="1"/>
    <col min="9744" max="9984" width="9.140625" style="211"/>
    <col min="9985" max="9985" width="31.42578125" style="211" customWidth="1"/>
    <col min="9986" max="9986" width="28.5703125" style="211" customWidth="1"/>
    <col min="9987" max="9987" width="54" style="211" customWidth="1"/>
    <col min="9988" max="9988" width="9.42578125" style="211" customWidth="1"/>
    <col min="9989" max="9989" width="5.85546875" style="211" customWidth="1"/>
    <col min="9990" max="9990" width="12.7109375" style="211" customWidth="1"/>
    <col min="9991" max="9991" width="13.28515625" style="211" customWidth="1"/>
    <col min="9992" max="9992" width="12.140625" style="211" customWidth="1"/>
    <col min="9993" max="9993" width="8.140625" style="211" customWidth="1"/>
    <col min="9994" max="9994" width="8.85546875" style="211" customWidth="1"/>
    <col min="9995" max="9995" width="13.28515625" style="211" customWidth="1"/>
    <col min="9996" max="9996" width="8.5703125" style="211" customWidth="1"/>
    <col min="9997" max="9997" width="10.140625" style="211" customWidth="1"/>
    <col min="9998" max="9998" width="7" style="211" customWidth="1"/>
    <col min="9999" max="9999" width="10.42578125" style="211" customWidth="1"/>
    <col min="10000" max="10240" width="9.140625" style="211"/>
    <col min="10241" max="10241" width="31.42578125" style="211" customWidth="1"/>
    <col min="10242" max="10242" width="28.5703125" style="211" customWidth="1"/>
    <col min="10243" max="10243" width="54" style="211" customWidth="1"/>
    <col min="10244" max="10244" width="9.42578125" style="211" customWidth="1"/>
    <col min="10245" max="10245" width="5.85546875" style="211" customWidth="1"/>
    <col min="10246" max="10246" width="12.7109375" style="211" customWidth="1"/>
    <col min="10247" max="10247" width="13.28515625" style="211" customWidth="1"/>
    <col min="10248" max="10248" width="12.140625" style="211" customWidth="1"/>
    <col min="10249" max="10249" width="8.140625" style="211" customWidth="1"/>
    <col min="10250" max="10250" width="8.85546875" style="211" customWidth="1"/>
    <col min="10251" max="10251" width="13.28515625" style="211" customWidth="1"/>
    <col min="10252" max="10252" width="8.5703125" style="211" customWidth="1"/>
    <col min="10253" max="10253" width="10.140625" style="211" customWidth="1"/>
    <col min="10254" max="10254" width="7" style="211" customWidth="1"/>
    <col min="10255" max="10255" width="10.42578125" style="211" customWidth="1"/>
    <col min="10256" max="10496" width="9.140625" style="211"/>
    <col min="10497" max="10497" width="31.42578125" style="211" customWidth="1"/>
    <col min="10498" max="10498" width="28.5703125" style="211" customWidth="1"/>
    <col min="10499" max="10499" width="54" style="211" customWidth="1"/>
    <col min="10500" max="10500" width="9.42578125" style="211" customWidth="1"/>
    <col min="10501" max="10501" width="5.85546875" style="211" customWidth="1"/>
    <col min="10502" max="10502" width="12.7109375" style="211" customWidth="1"/>
    <col min="10503" max="10503" width="13.28515625" style="211" customWidth="1"/>
    <col min="10504" max="10504" width="12.140625" style="211" customWidth="1"/>
    <col min="10505" max="10505" width="8.140625" style="211" customWidth="1"/>
    <col min="10506" max="10506" width="8.85546875" style="211" customWidth="1"/>
    <col min="10507" max="10507" width="13.28515625" style="211" customWidth="1"/>
    <col min="10508" max="10508" width="8.5703125" style="211" customWidth="1"/>
    <col min="10509" max="10509" width="10.140625" style="211" customWidth="1"/>
    <col min="10510" max="10510" width="7" style="211" customWidth="1"/>
    <col min="10511" max="10511" width="10.42578125" style="211" customWidth="1"/>
    <col min="10512" max="10752" width="9.140625" style="211"/>
    <col min="10753" max="10753" width="31.42578125" style="211" customWidth="1"/>
    <col min="10754" max="10754" width="28.5703125" style="211" customWidth="1"/>
    <col min="10755" max="10755" width="54" style="211" customWidth="1"/>
    <col min="10756" max="10756" width="9.42578125" style="211" customWidth="1"/>
    <col min="10757" max="10757" width="5.85546875" style="211" customWidth="1"/>
    <col min="10758" max="10758" width="12.7109375" style="211" customWidth="1"/>
    <col min="10759" max="10759" width="13.28515625" style="211" customWidth="1"/>
    <col min="10760" max="10760" width="12.140625" style="211" customWidth="1"/>
    <col min="10761" max="10761" width="8.140625" style="211" customWidth="1"/>
    <col min="10762" max="10762" width="8.85546875" style="211" customWidth="1"/>
    <col min="10763" max="10763" width="13.28515625" style="211" customWidth="1"/>
    <col min="10764" max="10764" width="8.5703125" style="211" customWidth="1"/>
    <col min="10765" max="10765" width="10.140625" style="211" customWidth="1"/>
    <col min="10766" max="10766" width="7" style="211" customWidth="1"/>
    <col min="10767" max="10767" width="10.42578125" style="211" customWidth="1"/>
    <col min="10768" max="11008" width="9.140625" style="211"/>
    <col min="11009" max="11009" width="31.42578125" style="211" customWidth="1"/>
    <col min="11010" max="11010" width="28.5703125" style="211" customWidth="1"/>
    <col min="11011" max="11011" width="54" style="211" customWidth="1"/>
    <col min="11012" max="11012" width="9.42578125" style="211" customWidth="1"/>
    <col min="11013" max="11013" width="5.85546875" style="211" customWidth="1"/>
    <col min="11014" max="11014" width="12.7109375" style="211" customWidth="1"/>
    <col min="11015" max="11015" width="13.28515625" style="211" customWidth="1"/>
    <col min="11016" max="11016" width="12.140625" style="211" customWidth="1"/>
    <col min="11017" max="11017" width="8.140625" style="211" customWidth="1"/>
    <col min="11018" max="11018" width="8.85546875" style="211" customWidth="1"/>
    <col min="11019" max="11019" width="13.28515625" style="211" customWidth="1"/>
    <col min="11020" max="11020" width="8.5703125" style="211" customWidth="1"/>
    <col min="11021" max="11021" width="10.140625" style="211" customWidth="1"/>
    <col min="11022" max="11022" width="7" style="211" customWidth="1"/>
    <col min="11023" max="11023" width="10.42578125" style="211" customWidth="1"/>
    <col min="11024" max="11264" width="9.140625" style="211"/>
    <col min="11265" max="11265" width="31.42578125" style="211" customWidth="1"/>
    <col min="11266" max="11266" width="28.5703125" style="211" customWidth="1"/>
    <col min="11267" max="11267" width="54" style="211" customWidth="1"/>
    <col min="11268" max="11268" width="9.42578125" style="211" customWidth="1"/>
    <col min="11269" max="11269" width="5.85546875" style="211" customWidth="1"/>
    <col min="11270" max="11270" width="12.7109375" style="211" customWidth="1"/>
    <col min="11271" max="11271" width="13.28515625" style="211" customWidth="1"/>
    <col min="11272" max="11272" width="12.140625" style="211" customWidth="1"/>
    <col min="11273" max="11273" width="8.140625" style="211" customWidth="1"/>
    <col min="11274" max="11274" width="8.85546875" style="211" customWidth="1"/>
    <col min="11275" max="11275" width="13.28515625" style="211" customWidth="1"/>
    <col min="11276" max="11276" width="8.5703125" style="211" customWidth="1"/>
    <col min="11277" max="11277" width="10.140625" style="211" customWidth="1"/>
    <col min="11278" max="11278" width="7" style="211" customWidth="1"/>
    <col min="11279" max="11279" width="10.42578125" style="211" customWidth="1"/>
    <col min="11280" max="11520" width="9.140625" style="211"/>
    <col min="11521" max="11521" width="31.42578125" style="211" customWidth="1"/>
    <col min="11522" max="11522" width="28.5703125" style="211" customWidth="1"/>
    <col min="11523" max="11523" width="54" style="211" customWidth="1"/>
    <col min="11524" max="11524" width="9.42578125" style="211" customWidth="1"/>
    <col min="11525" max="11525" width="5.85546875" style="211" customWidth="1"/>
    <col min="11526" max="11526" width="12.7109375" style="211" customWidth="1"/>
    <col min="11527" max="11527" width="13.28515625" style="211" customWidth="1"/>
    <col min="11528" max="11528" width="12.140625" style="211" customWidth="1"/>
    <col min="11529" max="11529" width="8.140625" style="211" customWidth="1"/>
    <col min="11530" max="11530" width="8.85546875" style="211" customWidth="1"/>
    <col min="11531" max="11531" width="13.28515625" style="211" customWidth="1"/>
    <col min="11532" max="11532" width="8.5703125" style="211" customWidth="1"/>
    <col min="11533" max="11533" width="10.140625" style="211" customWidth="1"/>
    <col min="11534" max="11534" width="7" style="211" customWidth="1"/>
    <col min="11535" max="11535" width="10.42578125" style="211" customWidth="1"/>
    <col min="11536" max="11776" width="9.140625" style="211"/>
    <col min="11777" max="11777" width="31.42578125" style="211" customWidth="1"/>
    <col min="11778" max="11778" width="28.5703125" style="211" customWidth="1"/>
    <col min="11779" max="11779" width="54" style="211" customWidth="1"/>
    <col min="11780" max="11780" width="9.42578125" style="211" customWidth="1"/>
    <col min="11781" max="11781" width="5.85546875" style="211" customWidth="1"/>
    <col min="11782" max="11782" width="12.7109375" style="211" customWidth="1"/>
    <col min="11783" max="11783" width="13.28515625" style="211" customWidth="1"/>
    <col min="11784" max="11784" width="12.140625" style="211" customWidth="1"/>
    <col min="11785" max="11785" width="8.140625" style="211" customWidth="1"/>
    <col min="11786" max="11786" width="8.85546875" style="211" customWidth="1"/>
    <col min="11787" max="11787" width="13.28515625" style="211" customWidth="1"/>
    <col min="11788" max="11788" width="8.5703125" style="211" customWidth="1"/>
    <col min="11789" max="11789" width="10.140625" style="211" customWidth="1"/>
    <col min="11790" max="11790" width="7" style="211" customWidth="1"/>
    <col min="11791" max="11791" width="10.42578125" style="211" customWidth="1"/>
    <col min="11792" max="12032" width="9.140625" style="211"/>
    <col min="12033" max="12033" width="31.42578125" style="211" customWidth="1"/>
    <col min="12034" max="12034" width="28.5703125" style="211" customWidth="1"/>
    <col min="12035" max="12035" width="54" style="211" customWidth="1"/>
    <col min="12036" max="12036" width="9.42578125" style="211" customWidth="1"/>
    <col min="12037" max="12037" width="5.85546875" style="211" customWidth="1"/>
    <col min="12038" max="12038" width="12.7109375" style="211" customWidth="1"/>
    <col min="12039" max="12039" width="13.28515625" style="211" customWidth="1"/>
    <col min="12040" max="12040" width="12.140625" style="211" customWidth="1"/>
    <col min="12041" max="12041" width="8.140625" style="211" customWidth="1"/>
    <col min="12042" max="12042" width="8.85546875" style="211" customWidth="1"/>
    <col min="12043" max="12043" width="13.28515625" style="211" customWidth="1"/>
    <col min="12044" max="12044" width="8.5703125" style="211" customWidth="1"/>
    <col min="12045" max="12045" width="10.140625" style="211" customWidth="1"/>
    <col min="12046" max="12046" width="7" style="211" customWidth="1"/>
    <col min="12047" max="12047" width="10.42578125" style="211" customWidth="1"/>
    <col min="12048" max="12288" width="9.140625" style="211"/>
    <col min="12289" max="12289" width="31.42578125" style="211" customWidth="1"/>
    <col min="12290" max="12290" width="28.5703125" style="211" customWidth="1"/>
    <col min="12291" max="12291" width="54" style="211" customWidth="1"/>
    <col min="12292" max="12292" width="9.42578125" style="211" customWidth="1"/>
    <col min="12293" max="12293" width="5.85546875" style="211" customWidth="1"/>
    <col min="12294" max="12294" width="12.7109375" style="211" customWidth="1"/>
    <col min="12295" max="12295" width="13.28515625" style="211" customWidth="1"/>
    <col min="12296" max="12296" width="12.140625" style="211" customWidth="1"/>
    <col min="12297" max="12297" width="8.140625" style="211" customWidth="1"/>
    <col min="12298" max="12298" width="8.85546875" style="211" customWidth="1"/>
    <col min="12299" max="12299" width="13.28515625" style="211" customWidth="1"/>
    <col min="12300" max="12300" width="8.5703125" style="211" customWidth="1"/>
    <col min="12301" max="12301" width="10.140625" style="211" customWidth="1"/>
    <col min="12302" max="12302" width="7" style="211" customWidth="1"/>
    <col min="12303" max="12303" width="10.42578125" style="211" customWidth="1"/>
    <col min="12304" max="12544" width="9.140625" style="211"/>
    <col min="12545" max="12545" width="31.42578125" style="211" customWidth="1"/>
    <col min="12546" max="12546" width="28.5703125" style="211" customWidth="1"/>
    <col min="12547" max="12547" width="54" style="211" customWidth="1"/>
    <col min="12548" max="12548" width="9.42578125" style="211" customWidth="1"/>
    <col min="12549" max="12549" width="5.85546875" style="211" customWidth="1"/>
    <col min="12550" max="12550" width="12.7109375" style="211" customWidth="1"/>
    <col min="12551" max="12551" width="13.28515625" style="211" customWidth="1"/>
    <col min="12552" max="12552" width="12.140625" style="211" customWidth="1"/>
    <col min="12553" max="12553" width="8.140625" style="211" customWidth="1"/>
    <col min="12554" max="12554" width="8.85546875" style="211" customWidth="1"/>
    <col min="12555" max="12555" width="13.28515625" style="211" customWidth="1"/>
    <col min="12556" max="12556" width="8.5703125" style="211" customWidth="1"/>
    <col min="12557" max="12557" width="10.140625" style="211" customWidth="1"/>
    <col min="12558" max="12558" width="7" style="211" customWidth="1"/>
    <col min="12559" max="12559" width="10.42578125" style="211" customWidth="1"/>
    <col min="12560" max="12800" width="9.140625" style="211"/>
    <col min="12801" max="12801" width="31.42578125" style="211" customWidth="1"/>
    <col min="12802" max="12802" width="28.5703125" style="211" customWidth="1"/>
    <col min="12803" max="12803" width="54" style="211" customWidth="1"/>
    <col min="12804" max="12804" width="9.42578125" style="211" customWidth="1"/>
    <col min="12805" max="12805" width="5.85546875" style="211" customWidth="1"/>
    <col min="12806" max="12806" width="12.7109375" style="211" customWidth="1"/>
    <col min="12807" max="12807" width="13.28515625" style="211" customWidth="1"/>
    <col min="12808" max="12808" width="12.140625" style="211" customWidth="1"/>
    <col min="12809" max="12809" width="8.140625" style="211" customWidth="1"/>
    <col min="12810" max="12810" width="8.85546875" style="211" customWidth="1"/>
    <col min="12811" max="12811" width="13.28515625" style="211" customWidth="1"/>
    <col min="12812" max="12812" width="8.5703125" style="211" customWidth="1"/>
    <col min="12813" max="12813" width="10.140625" style="211" customWidth="1"/>
    <col min="12814" max="12814" width="7" style="211" customWidth="1"/>
    <col min="12815" max="12815" width="10.42578125" style="211" customWidth="1"/>
    <col min="12816" max="13056" width="9.140625" style="211"/>
    <col min="13057" max="13057" width="31.42578125" style="211" customWidth="1"/>
    <col min="13058" max="13058" width="28.5703125" style="211" customWidth="1"/>
    <col min="13059" max="13059" width="54" style="211" customWidth="1"/>
    <col min="13060" max="13060" width="9.42578125" style="211" customWidth="1"/>
    <col min="13061" max="13061" width="5.85546875" style="211" customWidth="1"/>
    <col min="13062" max="13062" width="12.7109375" style="211" customWidth="1"/>
    <col min="13063" max="13063" width="13.28515625" style="211" customWidth="1"/>
    <col min="13064" max="13064" width="12.140625" style="211" customWidth="1"/>
    <col min="13065" max="13065" width="8.140625" style="211" customWidth="1"/>
    <col min="13066" max="13066" width="8.85546875" style="211" customWidth="1"/>
    <col min="13067" max="13067" width="13.28515625" style="211" customWidth="1"/>
    <col min="13068" max="13068" width="8.5703125" style="211" customWidth="1"/>
    <col min="13069" max="13069" width="10.140625" style="211" customWidth="1"/>
    <col min="13070" max="13070" width="7" style="211" customWidth="1"/>
    <col min="13071" max="13071" width="10.42578125" style="211" customWidth="1"/>
    <col min="13072" max="13312" width="9.140625" style="211"/>
    <col min="13313" max="13313" width="31.42578125" style="211" customWidth="1"/>
    <col min="13314" max="13314" width="28.5703125" style="211" customWidth="1"/>
    <col min="13315" max="13315" width="54" style="211" customWidth="1"/>
    <col min="13316" max="13316" width="9.42578125" style="211" customWidth="1"/>
    <col min="13317" max="13317" width="5.85546875" style="211" customWidth="1"/>
    <col min="13318" max="13318" width="12.7109375" style="211" customWidth="1"/>
    <col min="13319" max="13319" width="13.28515625" style="211" customWidth="1"/>
    <col min="13320" max="13320" width="12.140625" style="211" customWidth="1"/>
    <col min="13321" max="13321" width="8.140625" style="211" customWidth="1"/>
    <col min="13322" max="13322" width="8.85546875" style="211" customWidth="1"/>
    <col min="13323" max="13323" width="13.28515625" style="211" customWidth="1"/>
    <col min="13324" max="13324" width="8.5703125" style="211" customWidth="1"/>
    <col min="13325" max="13325" width="10.140625" style="211" customWidth="1"/>
    <col min="13326" max="13326" width="7" style="211" customWidth="1"/>
    <col min="13327" max="13327" width="10.42578125" style="211" customWidth="1"/>
    <col min="13328" max="13568" width="9.140625" style="211"/>
    <col min="13569" max="13569" width="31.42578125" style="211" customWidth="1"/>
    <col min="13570" max="13570" width="28.5703125" style="211" customWidth="1"/>
    <col min="13571" max="13571" width="54" style="211" customWidth="1"/>
    <col min="13572" max="13572" width="9.42578125" style="211" customWidth="1"/>
    <col min="13573" max="13573" width="5.85546875" style="211" customWidth="1"/>
    <col min="13574" max="13574" width="12.7109375" style="211" customWidth="1"/>
    <col min="13575" max="13575" width="13.28515625" style="211" customWidth="1"/>
    <col min="13576" max="13576" width="12.140625" style="211" customWidth="1"/>
    <col min="13577" max="13577" width="8.140625" style="211" customWidth="1"/>
    <col min="13578" max="13578" width="8.85546875" style="211" customWidth="1"/>
    <col min="13579" max="13579" width="13.28515625" style="211" customWidth="1"/>
    <col min="13580" max="13580" width="8.5703125" style="211" customWidth="1"/>
    <col min="13581" max="13581" width="10.140625" style="211" customWidth="1"/>
    <col min="13582" max="13582" width="7" style="211" customWidth="1"/>
    <col min="13583" max="13583" width="10.42578125" style="211" customWidth="1"/>
    <col min="13584" max="13824" width="9.140625" style="211"/>
    <col min="13825" max="13825" width="31.42578125" style="211" customWidth="1"/>
    <col min="13826" max="13826" width="28.5703125" style="211" customWidth="1"/>
    <col min="13827" max="13827" width="54" style="211" customWidth="1"/>
    <col min="13828" max="13828" width="9.42578125" style="211" customWidth="1"/>
    <col min="13829" max="13829" width="5.85546875" style="211" customWidth="1"/>
    <col min="13830" max="13830" width="12.7109375" style="211" customWidth="1"/>
    <col min="13831" max="13831" width="13.28515625" style="211" customWidth="1"/>
    <col min="13832" max="13832" width="12.140625" style="211" customWidth="1"/>
    <col min="13833" max="13833" width="8.140625" style="211" customWidth="1"/>
    <col min="13834" max="13834" width="8.85546875" style="211" customWidth="1"/>
    <col min="13835" max="13835" width="13.28515625" style="211" customWidth="1"/>
    <col min="13836" max="13836" width="8.5703125" style="211" customWidth="1"/>
    <col min="13837" max="13837" width="10.140625" style="211" customWidth="1"/>
    <col min="13838" max="13838" width="7" style="211" customWidth="1"/>
    <col min="13839" max="13839" width="10.42578125" style="211" customWidth="1"/>
    <col min="13840" max="14080" width="9.140625" style="211"/>
    <col min="14081" max="14081" width="31.42578125" style="211" customWidth="1"/>
    <col min="14082" max="14082" width="28.5703125" style="211" customWidth="1"/>
    <col min="14083" max="14083" width="54" style="211" customWidth="1"/>
    <col min="14084" max="14084" width="9.42578125" style="211" customWidth="1"/>
    <col min="14085" max="14085" width="5.85546875" style="211" customWidth="1"/>
    <col min="14086" max="14086" width="12.7109375" style="211" customWidth="1"/>
    <col min="14087" max="14087" width="13.28515625" style="211" customWidth="1"/>
    <col min="14088" max="14088" width="12.140625" style="211" customWidth="1"/>
    <col min="14089" max="14089" width="8.140625" style="211" customWidth="1"/>
    <col min="14090" max="14090" width="8.85546875" style="211" customWidth="1"/>
    <col min="14091" max="14091" width="13.28515625" style="211" customWidth="1"/>
    <col min="14092" max="14092" width="8.5703125" style="211" customWidth="1"/>
    <col min="14093" max="14093" width="10.140625" style="211" customWidth="1"/>
    <col min="14094" max="14094" width="7" style="211" customWidth="1"/>
    <col min="14095" max="14095" width="10.42578125" style="211" customWidth="1"/>
    <col min="14096" max="14336" width="9.140625" style="211"/>
    <col min="14337" max="14337" width="31.42578125" style="211" customWidth="1"/>
    <col min="14338" max="14338" width="28.5703125" style="211" customWidth="1"/>
    <col min="14339" max="14339" width="54" style="211" customWidth="1"/>
    <col min="14340" max="14340" width="9.42578125" style="211" customWidth="1"/>
    <col min="14341" max="14341" width="5.85546875" style="211" customWidth="1"/>
    <col min="14342" max="14342" width="12.7109375" style="211" customWidth="1"/>
    <col min="14343" max="14343" width="13.28515625" style="211" customWidth="1"/>
    <col min="14344" max="14344" width="12.140625" style="211" customWidth="1"/>
    <col min="14345" max="14345" width="8.140625" style="211" customWidth="1"/>
    <col min="14346" max="14346" width="8.85546875" style="211" customWidth="1"/>
    <col min="14347" max="14347" width="13.28515625" style="211" customWidth="1"/>
    <col min="14348" max="14348" width="8.5703125" style="211" customWidth="1"/>
    <col min="14349" max="14349" width="10.140625" style="211" customWidth="1"/>
    <col min="14350" max="14350" width="7" style="211" customWidth="1"/>
    <col min="14351" max="14351" width="10.42578125" style="211" customWidth="1"/>
    <col min="14352" max="14592" width="9.140625" style="211"/>
    <col min="14593" max="14593" width="31.42578125" style="211" customWidth="1"/>
    <col min="14594" max="14594" width="28.5703125" style="211" customWidth="1"/>
    <col min="14595" max="14595" width="54" style="211" customWidth="1"/>
    <col min="14596" max="14596" width="9.42578125" style="211" customWidth="1"/>
    <col min="14597" max="14597" width="5.85546875" style="211" customWidth="1"/>
    <col min="14598" max="14598" width="12.7109375" style="211" customWidth="1"/>
    <col min="14599" max="14599" width="13.28515625" style="211" customWidth="1"/>
    <col min="14600" max="14600" width="12.140625" style="211" customWidth="1"/>
    <col min="14601" max="14601" width="8.140625" style="211" customWidth="1"/>
    <col min="14602" max="14602" width="8.85546875" style="211" customWidth="1"/>
    <col min="14603" max="14603" width="13.28515625" style="211" customWidth="1"/>
    <col min="14604" max="14604" width="8.5703125" style="211" customWidth="1"/>
    <col min="14605" max="14605" width="10.140625" style="211" customWidth="1"/>
    <col min="14606" max="14606" width="7" style="211" customWidth="1"/>
    <col min="14607" max="14607" width="10.42578125" style="211" customWidth="1"/>
    <col min="14608" max="14848" width="9.140625" style="211"/>
    <col min="14849" max="14849" width="31.42578125" style="211" customWidth="1"/>
    <col min="14850" max="14850" width="28.5703125" style="211" customWidth="1"/>
    <col min="14851" max="14851" width="54" style="211" customWidth="1"/>
    <col min="14852" max="14852" width="9.42578125" style="211" customWidth="1"/>
    <col min="14853" max="14853" width="5.85546875" style="211" customWidth="1"/>
    <col min="14854" max="14854" width="12.7109375" style="211" customWidth="1"/>
    <col min="14855" max="14855" width="13.28515625" style="211" customWidth="1"/>
    <col min="14856" max="14856" width="12.140625" style="211" customWidth="1"/>
    <col min="14857" max="14857" width="8.140625" style="211" customWidth="1"/>
    <col min="14858" max="14858" width="8.85546875" style="211" customWidth="1"/>
    <col min="14859" max="14859" width="13.28515625" style="211" customWidth="1"/>
    <col min="14860" max="14860" width="8.5703125" style="211" customWidth="1"/>
    <col min="14861" max="14861" width="10.140625" style="211" customWidth="1"/>
    <col min="14862" max="14862" width="7" style="211" customWidth="1"/>
    <col min="14863" max="14863" width="10.42578125" style="211" customWidth="1"/>
    <col min="14864" max="15104" width="9.140625" style="211"/>
    <col min="15105" max="15105" width="31.42578125" style="211" customWidth="1"/>
    <col min="15106" max="15106" width="28.5703125" style="211" customWidth="1"/>
    <col min="15107" max="15107" width="54" style="211" customWidth="1"/>
    <col min="15108" max="15108" width="9.42578125" style="211" customWidth="1"/>
    <col min="15109" max="15109" width="5.85546875" style="211" customWidth="1"/>
    <col min="15110" max="15110" width="12.7109375" style="211" customWidth="1"/>
    <col min="15111" max="15111" width="13.28515625" style="211" customWidth="1"/>
    <col min="15112" max="15112" width="12.140625" style="211" customWidth="1"/>
    <col min="15113" max="15113" width="8.140625" style="211" customWidth="1"/>
    <col min="15114" max="15114" width="8.85546875" style="211" customWidth="1"/>
    <col min="15115" max="15115" width="13.28515625" style="211" customWidth="1"/>
    <col min="15116" max="15116" width="8.5703125" style="211" customWidth="1"/>
    <col min="15117" max="15117" width="10.140625" style="211" customWidth="1"/>
    <col min="15118" max="15118" width="7" style="211" customWidth="1"/>
    <col min="15119" max="15119" width="10.42578125" style="211" customWidth="1"/>
    <col min="15120" max="15360" width="9.140625" style="211"/>
    <col min="15361" max="15361" width="31.42578125" style="211" customWidth="1"/>
    <col min="15362" max="15362" width="28.5703125" style="211" customWidth="1"/>
    <col min="15363" max="15363" width="54" style="211" customWidth="1"/>
    <col min="15364" max="15364" width="9.42578125" style="211" customWidth="1"/>
    <col min="15365" max="15365" width="5.85546875" style="211" customWidth="1"/>
    <col min="15366" max="15366" width="12.7109375" style="211" customWidth="1"/>
    <col min="15367" max="15367" width="13.28515625" style="211" customWidth="1"/>
    <col min="15368" max="15368" width="12.140625" style="211" customWidth="1"/>
    <col min="15369" max="15369" width="8.140625" style="211" customWidth="1"/>
    <col min="15370" max="15370" width="8.85546875" style="211" customWidth="1"/>
    <col min="15371" max="15371" width="13.28515625" style="211" customWidth="1"/>
    <col min="15372" max="15372" width="8.5703125" style="211" customWidth="1"/>
    <col min="15373" max="15373" width="10.140625" style="211" customWidth="1"/>
    <col min="15374" max="15374" width="7" style="211" customWidth="1"/>
    <col min="15375" max="15375" width="10.42578125" style="211" customWidth="1"/>
    <col min="15376" max="15616" width="9.140625" style="211"/>
    <col min="15617" max="15617" width="31.42578125" style="211" customWidth="1"/>
    <col min="15618" max="15618" width="28.5703125" style="211" customWidth="1"/>
    <col min="15619" max="15619" width="54" style="211" customWidth="1"/>
    <col min="15620" max="15620" width="9.42578125" style="211" customWidth="1"/>
    <col min="15621" max="15621" width="5.85546875" style="211" customWidth="1"/>
    <col min="15622" max="15622" width="12.7109375" style="211" customWidth="1"/>
    <col min="15623" max="15623" width="13.28515625" style="211" customWidth="1"/>
    <col min="15624" max="15624" width="12.140625" style="211" customWidth="1"/>
    <col min="15625" max="15625" width="8.140625" style="211" customWidth="1"/>
    <col min="15626" max="15626" width="8.85546875" style="211" customWidth="1"/>
    <col min="15627" max="15627" width="13.28515625" style="211" customWidth="1"/>
    <col min="15628" max="15628" width="8.5703125" style="211" customWidth="1"/>
    <col min="15629" max="15629" width="10.140625" style="211" customWidth="1"/>
    <col min="15630" max="15630" width="7" style="211" customWidth="1"/>
    <col min="15631" max="15631" width="10.42578125" style="211" customWidth="1"/>
    <col min="15632" max="15872" width="9.140625" style="211"/>
    <col min="15873" max="15873" width="31.42578125" style="211" customWidth="1"/>
    <col min="15874" max="15874" width="28.5703125" style="211" customWidth="1"/>
    <col min="15875" max="15875" width="54" style="211" customWidth="1"/>
    <col min="15876" max="15876" width="9.42578125" style="211" customWidth="1"/>
    <col min="15877" max="15877" width="5.85546875" style="211" customWidth="1"/>
    <col min="15878" max="15878" width="12.7109375" style="211" customWidth="1"/>
    <col min="15879" max="15879" width="13.28515625" style="211" customWidth="1"/>
    <col min="15880" max="15880" width="12.140625" style="211" customWidth="1"/>
    <col min="15881" max="15881" width="8.140625" style="211" customWidth="1"/>
    <col min="15882" max="15882" width="8.85546875" style="211" customWidth="1"/>
    <col min="15883" max="15883" width="13.28515625" style="211" customWidth="1"/>
    <col min="15884" max="15884" width="8.5703125" style="211" customWidth="1"/>
    <col min="15885" max="15885" width="10.140625" style="211" customWidth="1"/>
    <col min="15886" max="15886" width="7" style="211" customWidth="1"/>
    <col min="15887" max="15887" width="10.42578125" style="211" customWidth="1"/>
    <col min="15888" max="16128" width="9.140625" style="211"/>
    <col min="16129" max="16129" width="31.42578125" style="211" customWidth="1"/>
    <col min="16130" max="16130" width="28.5703125" style="211" customWidth="1"/>
    <col min="16131" max="16131" width="54" style="211" customWidth="1"/>
    <col min="16132" max="16132" width="9.42578125" style="211" customWidth="1"/>
    <col min="16133" max="16133" width="5.85546875" style="211" customWidth="1"/>
    <col min="16134" max="16134" width="12.7109375" style="211" customWidth="1"/>
    <col min="16135" max="16135" width="13.28515625" style="211" customWidth="1"/>
    <col min="16136" max="16136" width="12.140625" style="211" customWidth="1"/>
    <col min="16137" max="16137" width="8.140625" style="211" customWidth="1"/>
    <col min="16138" max="16138" width="8.85546875" style="211" customWidth="1"/>
    <col min="16139" max="16139" width="13.28515625" style="211" customWidth="1"/>
    <col min="16140" max="16140" width="8.5703125" style="211" customWidth="1"/>
    <col min="16141" max="16141" width="10.140625" style="211" customWidth="1"/>
    <col min="16142" max="16142" width="7" style="211" customWidth="1"/>
    <col min="16143" max="16143" width="10.42578125" style="211" customWidth="1"/>
    <col min="16144" max="16384" width="9.140625" style="211"/>
  </cols>
  <sheetData>
    <row r="1" spans="1:15" ht="29.25" customHeight="1" x14ac:dyDescent="0.3">
      <c r="A1" s="673" t="s">
        <v>1621</v>
      </c>
      <c r="B1" s="674"/>
      <c r="C1" s="493"/>
      <c r="D1" s="494"/>
      <c r="E1" s="495"/>
      <c r="F1" s="493"/>
      <c r="G1" s="494"/>
      <c r="H1" s="493"/>
      <c r="I1" s="495"/>
      <c r="J1" s="495"/>
      <c r="K1" s="494"/>
      <c r="L1" s="494"/>
      <c r="M1" s="494"/>
      <c r="N1" s="494"/>
      <c r="O1" s="494"/>
    </row>
    <row r="2" spans="1:15" s="497" customFormat="1" ht="18" customHeight="1" x14ac:dyDescent="0.5">
      <c r="A2" s="675" t="s">
        <v>256</v>
      </c>
      <c r="B2" s="672" t="s">
        <v>257</v>
      </c>
      <c r="C2" s="672" t="s">
        <v>258</v>
      </c>
      <c r="D2" s="677" t="s">
        <v>259</v>
      </c>
      <c r="E2" s="678"/>
      <c r="F2" s="678"/>
      <c r="G2" s="678"/>
      <c r="H2" s="678"/>
      <c r="I2" s="679"/>
      <c r="J2" s="496"/>
      <c r="K2" s="496"/>
      <c r="L2" s="680" t="s">
        <v>261</v>
      </c>
      <c r="M2" s="672" t="s">
        <v>260</v>
      </c>
      <c r="N2" s="672" t="s">
        <v>262</v>
      </c>
      <c r="O2" s="672" t="s">
        <v>263</v>
      </c>
    </row>
    <row r="3" spans="1:15" s="499" customFormat="1" ht="18" customHeight="1" x14ac:dyDescent="0.5">
      <c r="A3" s="676"/>
      <c r="B3" s="672"/>
      <c r="C3" s="672"/>
      <c r="D3" s="498" t="s">
        <v>264</v>
      </c>
      <c r="E3" s="498" t="s">
        <v>265</v>
      </c>
      <c r="F3" s="498" t="s">
        <v>266</v>
      </c>
      <c r="G3" s="498" t="s">
        <v>4</v>
      </c>
      <c r="H3" s="498" t="s">
        <v>109</v>
      </c>
      <c r="I3" s="498" t="s">
        <v>267</v>
      </c>
      <c r="J3" s="498" t="s">
        <v>268</v>
      </c>
      <c r="K3" s="498" t="s">
        <v>269</v>
      </c>
      <c r="L3" s="680"/>
      <c r="M3" s="672"/>
      <c r="N3" s="672"/>
      <c r="O3" s="672"/>
    </row>
    <row r="4" spans="1:15" s="506" customFormat="1" ht="31.5" x14ac:dyDescent="0.5">
      <c r="A4" s="500" t="s">
        <v>276</v>
      </c>
      <c r="B4" s="500" t="s">
        <v>277</v>
      </c>
      <c r="C4" s="500" t="s">
        <v>278</v>
      </c>
      <c r="D4" s="501" t="s">
        <v>1548</v>
      </c>
      <c r="E4" s="502"/>
      <c r="F4" s="500" t="s">
        <v>97</v>
      </c>
      <c r="G4" s="502" t="s">
        <v>279</v>
      </c>
      <c r="H4" s="500" t="s">
        <v>10</v>
      </c>
      <c r="I4" s="503" t="s">
        <v>270</v>
      </c>
      <c r="J4" s="502" t="s">
        <v>280</v>
      </c>
      <c r="K4" s="504" t="s">
        <v>272</v>
      </c>
      <c r="L4" s="502">
        <v>74</v>
      </c>
      <c r="M4" s="505">
        <v>43831</v>
      </c>
      <c r="N4" s="502"/>
      <c r="O4" s="502" t="s">
        <v>273</v>
      </c>
    </row>
    <row r="5" spans="1:15" s="506" customFormat="1" ht="37.5" x14ac:dyDescent="0.5">
      <c r="A5" s="500" t="s">
        <v>1549</v>
      </c>
      <c r="B5" s="500" t="s">
        <v>1549</v>
      </c>
      <c r="C5" s="507" t="s">
        <v>1550</v>
      </c>
      <c r="D5" s="504" t="s">
        <v>1551</v>
      </c>
      <c r="E5" s="502" t="s">
        <v>284</v>
      </c>
      <c r="F5" s="500"/>
      <c r="G5" s="502" t="s">
        <v>279</v>
      </c>
      <c r="H5" s="500" t="s">
        <v>10</v>
      </c>
      <c r="I5" s="503" t="s">
        <v>270</v>
      </c>
      <c r="J5" s="502" t="s">
        <v>280</v>
      </c>
      <c r="K5" s="504" t="s">
        <v>1552</v>
      </c>
      <c r="L5" s="502">
        <v>77.98</v>
      </c>
      <c r="M5" s="505"/>
      <c r="N5" s="502"/>
      <c r="O5" s="502" t="s">
        <v>273</v>
      </c>
    </row>
    <row r="6" spans="1:15" s="506" customFormat="1" ht="21.75" x14ac:dyDescent="0.5">
      <c r="A6" s="500" t="s">
        <v>287</v>
      </c>
      <c r="B6" s="500" t="s">
        <v>287</v>
      </c>
      <c r="C6" s="500" t="s">
        <v>288</v>
      </c>
      <c r="D6" s="504" t="s">
        <v>289</v>
      </c>
      <c r="E6" s="502" t="s">
        <v>282</v>
      </c>
      <c r="F6" s="500" t="s">
        <v>97</v>
      </c>
      <c r="G6" s="502" t="s">
        <v>279</v>
      </c>
      <c r="H6" s="500" t="s">
        <v>10</v>
      </c>
      <c r="I6" s="503" t="s">
        <v>270</v>
      </c>
      <c r="J6" s="502" t="s">
        <v>280</v>
      </c>
      <c r="K6" s="504" t="s">
        <v>290</v>
      </c>
      <c r="L6" s="502">
        <v>206</v>
      </c>
      <c r="M6" s="505">
        <v>44927</v>
      </c>
      <c r="N6" s="502">
        <v>400</v>
      </c>
      <c r="O6" s="502" t="s">
        <v>286</v>
      </c>
    </row>
    <row r="7" spans="1:15" s="506" customFormat="1" ht="21.75" x14ac:dyDescent="0.5">
      <c r="A7" s="500" t="s">
        <v>295</v>
      </c>
      <c r="B7" s="500" t="s">
        <v>296</v>
      </c>
      <c r="C7" s="500" t="s">
        <v>297</v>
      </c>
      <c r="D7" s="504" t="s">
        <v>298</v>
      </c>
      <c r="E7" s="502" t="s">
        <v>299</v>
      </c>
      <c r="F7" s="500" t="s">
        <v>300</v>
      </c>
      <c r="G7" s="502" t="s">
        <v>294</v>
      </c>
      <c r="H7" s="500" t="s">
        <v>10</v>
      </c>
      <c r="I7" s="503" t="s">
        <v>270</v>
      </c>
      <c r="J7" s="502" t="s">
        <v>271</v>
      </c>
      <c r="K7" s="504" t="s">
        <v>301</v>
      </c>
      <c r="L7" s="502">
        <v>80</v>
      </c>
      <c r="M7" s="505">
        <v>43831</v>
      </c>
      <c r="N7" s="502"/>
      <c r="O7" s="502" t="s">
        <v>273</v>
      </c>
    </row>
    <row r="8" spans="1:15" s="506" customFormat="1" ht="21.75" x14ac:dyDescent="0.5">
      <c r="A8" s="500" t="s">
        <v>303</v>
      </c>
      <c r="B8" s="500" t="s">
        <v>304</v>
      </c>
      <c r="C8" s="500" t="s">
        <v>305</v>
      </c>
      <c r="D8" s="504" t="s">
        <v>306</v>
      </c>
      <c r="E8" s="502" t="s">
        <v>282</v>
      </c>
      <c r="F8" s="500" t="s">
        <v>97</v>
      </c>
      <c r="G8" s="502" t="s">
        <v>302</v>
      </c>
      <c r="H8" s="500" t="s">
        <v>10</v>
      </c>
      <c r="I8" s="503" t="s">
        <v>270</v>
      </c>
      <c r="J8" s="502" t="s">
        <v>280</v>
      </c>
      <c r="K8" s="504" t="s">
        <v>272</v>
      </c>
      <c r="L8" s="502">
        <v>90</v>
      </c>
      <c r="M8" s="505">
        <v>44927</v>
      </c>
      <c r="N8" s="502">
        <v>20</v>
      </c>
      <c r="O8" s="502" t="s">
        <v>286</v>
      </c>
    </row>
    <row r="9" spans="1:15" s="506" customFormat="1" ht="37.5" x14ac:dyDescent="0.5">
      <c r="A9" s="500"/>
      <c r="B9" s="500" t="s">
        <v>307</v>
      </c>
      <c r="C9" s="507" t="s">
        <v>1553</v>
      </c>
      <c r="D9" s="504" t="s">
        <v>308</v>
      </c>
      <c r="E9" s="502" t="s">
        <v>281</v>
      </c>
      <c r="F9" s="500" t="s">
        <v>275</v>
      </c>
      <c r="G9" s="502" t="s">
        <v>309</v>
      </c>
      <c r="H9" s="500" t="s">
        <v>18</v>
      </c>
      <c r="I9" s="503" t="s">
        <v>270</v>
      </c>
      <c r="J9" s="502" t="s">
        <v>310</v>
      </c>
      <c r="K9" s="504" t="s">
        <v>272</v>
      </c>
      <c r="L9" s="502">
        <v>248</v>
      </c>
      <c r="M9" s="505"/>
      <c r="N9" s="502"/>
      <c r="O9" s="502" t="s">
        <v>273</v>
      </c>
    </row>
    <row r="10" spans="1:15" s="506" customFormat="1" ht="59.25" customHeight="1" x14ac:dyDescent="0.5">
      <c r="A10" s="500" t="s">
        <v>311</v>
      </c>
      <c r="B10" s="500" t="s">
        <v>307</v>
      </c>
      <c r="C10" s="507" t="s">
        <v>1554</v>
      </c>
      <c r="D10" s="504" t="s">
        <v>312</v>
      </c>
      <c r="E10" s="502" t="s">
        <v>285</v>
      </c>
      <c r="F10" s="500"/>
      <c r="G10" s="502" t="s">
        <v>309</v>
      </c>
      <c r="H10" s="500" t="s">
        <v>18</v>
      </c>
      <c r="I10" s="503" t="s">
        <v>270</v>
      </c>
      <c r="J10" s="502" t="s">
        <v>310</v>
      </c>
      <c r="K10" s="504" t="s">
        <v>272</v>
      </c>
      <c r="L10" s="502">
        <v>246.49</v>
      </c>
      <c r="M10" s="505">
        <v>44562</v>
      </c>
      <c r="N10" s="502"/>
      <c r="O10" s="502" t="s">
        <v>273</v>
      </c>
    </row>
    <row r="11" spans="1:15" s="506" customFormat="1" ht="37.5" x14ac:dyDescent="0.5">
      <c r="A11" s="500" t="s">
        <v>313</v>
      </c>
      <c r="B11" s="500" t="s">
        <v>314</v>
      </c>
      <c r="C11" s="507" t="s">
        <v>1555</v>
      </c>
      <c r="D11" s="504" t="s">
        <v>315</v>
      </c>
      <c r="E11" s="502" t="s">
        <v>284</v>
      </c>
      <c r="F11" s="500"/>
      <c r="G11" s="502" t="s">
        <v>309</v>
      </c>
      <c r="H11" s="500" t="s">
        <v>18</v>
      </c>
      <c r="I11" s="503" t="s">
        <v>270</v>
      </c>
      <c r="J11" s="502" t="s">
        <v>310</v>
      </c>
      <c r="K11" s="504" t="s">
        <v>272</v>
      </c>
      <c r="L11" s="502">
        <v>90</v>
      </c>
      <c r="M11" s="505">
        <v>43831</v>
      </c>
      <c r="N11" s="502"/>
      <c r="O11" s="502" t="s">
        <v>273</v>
      </c>
    </row>
    <row r="12" spans="1:15" s="506" customFormat="1" ht="37.5" x14ac:dyDescent="0.5">
      <c r="A12" s="500" t="s">
        <v>318</v>
      </c>
      <c r="B12" s="500" t="s">
        <v>319</v>
      </c>
      <c r="C12" s="507" t="s">
        <v>1556</v>
      </c>
      <c r="D12" s="504" t="s">
        <v>320</v>
      </c>
      <c r="E12" s="502" t="s">
        <v>284</v>
      </c>
      <c r="F12" s="500"/>
      <c r="G12" s="502" t="s">
        <v>309</v>
      </c>
      <c r="H12" s="500" t="s">
        <v>18</v>
      </c>
      <c r="I12" s="503" t="s">
        <v>270</v>
      </c>
      <c r="J12" s="502" t="s">
        <v>310</v>
      </c>
      <c r="K12" s="504" t="s">
        <v>272</v>
      </c>
      <c r="L12" s="502">
        <v>395</v>
      </c>
      <c r="M12" s="505">
        <v>43831</v>
      </c>
      <c r="N12" s="502"/>
      <c r="O12" s="502" t="s">
        <v>273</v>
      </c>
    </row>
    <row r="13" spans="1:15" s="506" customFormat="1" ht="21.75" x14ac:dyDescent="0.5">
      <c r="A13" s="500"/>
      <c r="B13" s="500" t="s">
        <v>321</v>
      </c>
      <c r="C13" s="500" t="s">
        <v>322</v>
      </c>
      <c r="D13" s="504" t="s">
        <v>323</v>
      </c>
      <c r="E13" s="502" t="s">
        <v>282</v>
      </c>
      <c r="F13" s="500"/>
      <c r="G13" s="502" t="s">
        <v>309</v>
      </c>
      <c r="H13" s="500" t="s">
        <v>18</v>
      </c>
      <c r="I13" s="503" t="s">
        <v>270</v>
      </c>
      <c r="J13" s="502" t="s">
        <v>310</v>
      </c>
      <c r="K13" s="504" t="s">
        <v>272</v>
      </c>
      <c r="L13" s="502">
        <v>250</v>
      </c>
      <c r="M13" s="505"/>
      <c r="N13" s="502"/>
      <c r="O13" s="502" t="s">
        <v>273</v>
      </c>
    </row>
    <row r="14" spans="1:15" s="506" customFormat="1" ht="21.75" x14ac:dyDescent="0.5">
      <c r="A14" s="500" t="s">
        <v>324</v>
      </c>
      <c r="B14" s="500" t="s">
        <v>325</v>
      </c>
      <c r="C14" s="500" t="s">
        <v>326</v>
      </c>
      <c r="D14" s="504" t="s">
        <v>327</v>
      </c>
      <c r="E14" s="502" t="s">
        <v>274</v>
      </c>
      <c r="F14" s="500"/>
      <c r="G14" s="502" t="s">
        <v>309</v>
      </c>
      <c r="H14" s="500" t="s">
        <v>18</v>
      </c>
      <c r="I14" s="503" t="s">
        <v>270</v>
      </c>
      <c r="J14" s="502" t="s">
        <v>310</v>
      </c>
      <c r="K14" s="504" t="s">
        <v>328</v>
      </c>
      <c r="L14" s="502">
        <v>370</v>
      </c>
      <c r="M14" s="505">
        <v>44927</v>
      </c>
      <c r="N14" s="502"/>
      <c r="O14" s="502" t="s">
        <v>273</v>
      </c>
    </row>
    <row r="15" spans="1:15" s="506" customFormat="1" ht="21.75" x14ac:dyDescent="0.5">
      <c r="A15" s="500" t="s">
        <v>329</v>
      </c>
      <c r="B15" s="500" t="s">
        <v>330</v>
      </c>
      <c r="C15" s="500" t="s">
        <v>331</v>
      </c>
      <c r="D15" s="504" t="s">
        <v>332</v>
      </c>
      <c r="E15" s="502" t="s">
        <v>291</v>
      </c>
      <c r="F15" s="500" t="s">
        <v>97</v>
      </c>
      <c r="G15" s="502" t="s">
        <v>333</v>
      </c>
      <c r="H15" s="500" t="s">
        <v>18</v>
      </c>
      <c r="I15" s="503" t="s">
        <v>270</v>
      </c>
      <c r="J15" s="502" t="s">
        <v>310</v>
      </c>
      <c r="K15" s="504" t="s">
        <v>272</v>
      </c>
      <c r="L15" s="502">
        <v>410</v>
      </c>
      <c r="M15" s="505">
        <v>43831</v>
      </c>
      <c r="N15" s="502"/>
      <c r="O15" s="502" t="s">
        <v>273</v>
      </c>
    </row>
    <row r="16" spans="1:15" s="506" customFormat="1" ht="21.75" x14ac:dyDescent="0.5">
      <c r="A16" s="500"/>
      <c r="B16" s="500" t="s">
        <v>334</v>
      </c>
      <c r="C16" s="500" t="s">
        <v>335</v>
      </c>
      <c r="D16" s="504" t="s">
        <v>285</v>
      </c>
      <c r="E16" s="502" t="s">
        <v>291</v>
      </c>
      <c r="F16" s="500"/>
      <c r="G16" s="502" t="s">
        <v>333</v>
      </c>
      <c r="H16" s="500" t="s">
        <v>18</v>
      </c>
      <c r="I16" s="503" t="s">
        <v>270</v>
      </c>
      <c r="J16" s="502" t="s">
        <v>310</v>
      </c>
      <c r="K16" s="504" t="s">
        <v>336</v>
      </c>
      <c r="L16" s="502">
        <v>225.8</v>
      </c>
      <c r="M16" s="505"/>
      <c r="N16" s="502"/>
      <c r="O16" s="502" t="s">
        <v>273</v>
      </c>
    </row>
    <row r="17" spans="1:15" s="506" customFormat="1" ht="21.75" x14ac:dyDescent="0.5">
      <c r="A17" s="500" t="s">
        <v>337</v>
      </c>
      <c r="B17" s="500" t="s">
        <v>338</v>
      </c>
      <c r="C17" s="500" t="s">
        <v>339</v>
      </c>
      <c r="D17" s="504" t="s">
        <v>340</v>
      </c>
      <c r="E17" s="502" t="s">
        <v>281</v>
      </c>
      <c r="F17" s="500" t="s">
        <v>341</v>
      </c>
      <c r="G17" s="502" t="s">
        <v>333</v>
      </c>
      <c r="H17" s="500" t="s">
        <v>18</v>
      </c>
      <c r="I17" s="503" t="s">
        <v>270</v>
      </c>
      <c r="J17" s="502" t="s">
        <v>310</v>
      </c>
      <c r="K17" s="504" t="s">
        <v>342</v>
      </c>
      <c r="L17" s="502">
        <v>389.86</v>
      </c>
      <c r="M17" s="505">
        <v>43831</v>
      </c>
      <c r="N17" s="502"/>
      <c r="O17" s="502" t="s">
        <v>273</v>
      </c>
    </row>
    <row r="18" spans="1:15" s="506" customFormat="1" ht="21.75" x14ac:dyDescent="0.5">
      <c r="A18" s="500" t="s">
        <v>343</v>
      </c>
      <c r="B18" s="500" t="s">
        <v>344</v>
      </c>
      <c r="C18" s="500" t="s">
        <v>345</v>
      </c>
      <c r="D18" s="504" t="s">
        <v>346</v>
      </c>
      <c r="E18" s="502" t="s">
        <v>282</v>
      </c>
      <c r="F18" s="500"/>
      <c r="G18" s="502" t="s">
        <v>347</v>
      </c>
      <c r="H18" s="500" t="s">
        <v>18</v>
      </c>
      <c r="I18" s="503" t="s">
        <v>270</v>
      </c>
      <c r="J18" s="502" t="s">
        <v>310</v>
      </c>
      <c r="K18" s="504" t="s">
        <v>272</v>
      </c>
      <c r="L18" s="502">
        <v>140</v>
      </c>
      <c r="M18" s="505"/>
      <c r="N18" s="502"/>
      <c r="O18" s="502" t="s">
        <v>273</v>
      </c>
    </row>
    <row r="19" spans="1:15" s="506" customFormat="1" ht="21.75" x14ac:dyDescent="0.5">
      <c r="A19" s="500" t="s">
        <v>1557</v>
      </c>
      <c r="B19" s="500" t="s">
        <v>1558</v>
      </c>
      <c r="C19" s="500" t="s">
        <v>1559</v>
      </c>
      <c r="D19" s="504" t="s">
        <v>1560</v>
      </c>
      <c r="E19" s="502" t="s">
        <v>291</v>
      </c>
      <c r="F19" s="500"/>
      <c r="G19" s="502" t="s">
        <v>1025</v>
      </c>
      <c r="H19" s="500" t="s">
        <v>18</v>
      </c>
      <c r="I19" s="503" t="s">
        <v>270</v>
      </c>
      <c r="J19" s="502" t="s">
        <v>310</v>
      </c>
      <c r="K19" s="504" t="s">
        <v>272</v>
      </c>
      <c r="L19" s="502">
        <v>120</v>
      </c>
      <c r="M19" s="505">
        <v>44927</v>
      </c>
      <c r="N19" s="502"/>
      <c r="O19" s="502" t="s">
        <v>273</v>
      </c>
    </row>
    <row r="20" spans="1:15" s="506" customFormat="1" ht="21.75" x14ac:dyDescent="0.5">
      <c r="A20" s="500" t="s">
        <v>348</v>
      </c>
      <c r="B20" s="500" t="s">
        <v>349</v>
      </c>
      <c r="C20" s="500" t="s">
        <v>350</v>
      </c>
      <c r="D20" s="504" t="s">
        <v>272</v>
      </c>
      <c r="E20" s="502" t="s">
        <v>282</v>
      </c>
      <c r="F20" s="500"/>
      <c r="G20" s="502" t="s">
        <v>351</v>
      </c>
      <c r="H20" s="500" t="s">
        <v>18</v>
      </c>
      <c r="I20" s="503" t="s">
        <v>270</v>
      </c>
      <c r="J20" s="502" t="s">
        <v>310</v>
      </c>
      <c r="K20" s="504" t="s">
        <v>352</v>
      </c>
      <c r="L20" s="502">
        <v>285</v>
      </c>
      <c r="M20" s="505"/>
      <c r="N20" s="502"/>
      <c r="O20" s="502" t="s">
        <v>273</v>
      </c>
    </row>
    <row r="21" spans="1:15" s="506" customFormat="1" ht="21.75" x14ac:dyDescent="0.5">
      <c r="A21" s="500"/>
      <c r="B21" s="500" t="s">
        <v>353</v>
      </c>
      <c r="C21" s="500" t="s">
        <v>354</v>
      </c>
      <c r="D21" s="504" t="s">
        <v>355</v>
      </c>
      <c r="E21" s="502" t="s">
        <v>285</v>
      </c>
      <c r="F21" s="500"/>
      <c r="G21" s="502" t="s">
        <v>356</v>
      </c>
      <c r="H21" s="500" t="s">
        <v>17</v>
      </c>
      <c r="I21" s="503" t="s">
        <v>270</v>
      </c>
      <c r="J21" s="502" t="s">
        <v>357</v>
      </c>
      <c r="K21" s="504" t="s">
        <v>272</v>
      </c>
      <c r="L21" s="502">
        <v>90</v>
      </c>
      <c r="M21" s="505">
        <v>44927</v>
      </c>
      <c r="N21" s="502"/>
      <c r="O21" s="502" t="s">
        <v>273</v>
      </c>
    </row>
    <row r="22" spans="1:15" s="506" customFormat="1" ht="21.75" x14ac:dyDescent="0.5">
      <c r="A22" s="500" t="s">
        <v>358</v>
      </c>
      <c r="B22" s="500" t="s">
        <v>1561</v>
      </c>
      <c r="C22" s="500" t="s">
        <v>359</v>
      </c>
      <c r="D22" s="504" t="s">
        <v>360</v>
      </c>
      <c r="E22" s="502" t="s">
        <v>284</v>
      </c>
      <c r="F22" s="500"/>
      <c r="G22" s="502" t="s">
        <v>356</v>
      </c>
      <c r="H22" s="500" t="s">
        <v>17</v>
      </c>
      <c r="I22" s="503" t="s">
        <v>270</v>
      </c>
      <c r="J22" s="502" t="s">
        <v>357</v>
      </c>
      <c r="K22" s="504" t="s">
        <v>361</v>
      </c>
      <c r="L22" s="502">
        <v>74</v>
      </c>
      <c r="M22" s="505">
        <v>45292</v>
      </c>
      <c r="N22" s="502"/>
      <c r="O22" s="502" t="s">
        <v>273</v>
      </c>
    </row>
    <row r="23" spans="1:15" s="506" customFormat="1" ht="37.5" x14ac:dyDescent="0.5">
      <c r="A23" s="500"/>
      <c r="B23" s="500" t="s">
        <v>364</v>
      </c>
      <c r="C23" s="507" t="s">
        <v>1562</v>
      </c>
      <c r="D23" s="504" t="s">
        <v>365</v>
      </c>
      <c r="E23" s="502" t="s">
        <v>317</v>
      </c>
      <c r="F23" s="500"/>
      <c r="G23" s="502" t="s">
        <v>366</v>
      </c>
      <c r="H23" s="500" t="s">
        <v>17</v>
      </c>
      <c r="I23" s="503" t="s">
        <v>270</v>
      </c>
      <c r="J23" s="502" t="s">
        <v>357</v>
      </c>
      <c r="K23" s="504" t="s">
        <v>367</v>
      </c>
      <c r="L23" s="502">
        <v>395</v>
      </c>
      <c r="M23" s="505"/>
      <c r="N23" s="502"/>
      <c r="O23" s="502" t="s">
        <v>273</v>
      </c>
    </row>
    <row r="24" spans="1:15" s="506" customFormat="1" ht="21.75" x14ac:dyDescent="0.5">
      <c r="A24" s="500" t="s">
        <v>369</v>
      </c>
      <c r="B24" s="500" t="s">
        <v>369</v>
      </c>
      <c r="C24" s="500" t="s">
        <v>370</v>
      </c>
      <c r="D24" s="504" t="s">
        <v>371</v>
      </c>
      <c r="E24" s="502" t="s">
        <v>317</v>
      </c>
      <c r="F24" s="500"/>
      <c r="G24" s="502" t="s">
        <v>368</v>
      </c>
      <c r="H24" s="500" t="s">
        <v>17</v>
      </c>
      <c r="I24" s="503" t="s">
        <v>270</v>
      </c>
      <c r="J24" s="502" t="s">
        <v>357</v>
      </c>
      <c r="K24" s="504" t="s">
        <v>372</v>
      </c>
      <c r="L24" s="502">
        <v>75</v>
      </c>
      <c r="M24" s="505">
        <v>44197</v>
      </c>
      <c r="N24" s="502"/>
      <c r="O24" s="502" t="s">
        <v>273</v>
      </c>
    </row>
    <row r="25" spans="1:15" s="506" customFormat="1" ht="21.75" x14ac:dyDescent="0.5">
      <c r="A25" s="500" t="s">
        <v>373</v>
      </c>
      <c r="B25" s="500" t="s">
        <v>373</v>
      </c>
      <c r="C25" s="500" t="s">
        <v>1563</v>
      </c>
      <c r="D25" s="504" t="s">
        <v>374</v>
      </c>
      <c r="E25" s="502" t="s">
        <v>285</v>
      </c>
      <c r="F25" s="500"/>
      <c r="G25" s="502" t="s">
        <v>375</v>
      </c>
      <c r="H25" s="500" t="s">
        <v>17</v>
      </c>
      <c r="I25" s="503" t="s">
        <v>270</v>
      </c>
      <c r="J25" s="502" t="s">
        <v>357</v>
      </c>
      <c r="K25" s="504" t="s">
        <v>272</v>
      </c>
      <c r="L25" s="502">
        <v>90</v>
      </c>
      <c r="M25" s="505">
        <v>44562</v>
      </c>
      <c r="N25" s="502"/>
      <c r="O25" s="502" t="s">
        <v>273</v>
      </c>
    </row>
    <row r="26" spans="1:15" s="506" customFormat="1" ht="21.75" x14ac:dyDescent="0.5">
      <c r="A26" s="500" t="s">
        <v>376</v>
      </c>
      <c r="B26" s="500" t="s">
        <v>377</v>
      </c>
      <c r="C26" s="500" t="s">
        <v>1564</v>
      </c>
      <c r="D26" s="504" t="s">
        <v>378</v>
      </c>
      <c r="E26" s="502" t="s">
        <v>285</v>
      </c>
      <c r="F26" s="500"/>
      <c r="G26" s="502" t="s">
        <v>379</v>
      </c>
      <c r="H26" s="500" t="s">
        <v>17</v>
      </c>
      <c r="I26" s="503" t="s">
        <v>270</v>
      </c>
      <c r="J26" s="502" t="s">
        <v>357</v>
      </c>
      <c r="K26" s="504" t="s">
        <v>272</v>
      </c>
      <c r="L26" s="502">
        <v>93</v>
      </c>
      <c r="M26" s="505">
        <v>44562</v>
      </c>
      <c r="N26" s="502"/>
      <c r="O26" s="502" t="s">
        <v>273</v>
      </c>
    </row>
    <row r="27" spans="1:15" s="506" customFormat="1" ht="21.75" x14ac:dyDescent="0.5">
      <c r="A27" s="500"/>
      <c r="B27" s="500" t="s">
        <v>380</v>
      </c>
      <c r="C27" s="500" t="s">
        <v>381</v>
      </c>
      <c r="D27" s="504" t="s">
        <v>382</v>
      </c>
      <c r="E27" s="502" t="s">
        <v>281</v>
      </c>
      <c r="F27" s="500"/>
      <c r="G27" s="502" t="s">
        <v>379</v>
      </c>
      <c r="H27" s="500" t="s">
        <v>17</v>
      </c>
      <c r="I27" s="503" t="s">
        <v>270</v>
      </c>
      <c r="J27" s="502" t="s">
        <v>357</v>
      </c>
      <c r="K27" s="504" t="s">
        <v>272</v>
      </c>
      <c r="L27" s="502">
        <v>90</v>
      </c>
      <c r="M27" s="505">
        <v>44197</v>
      </c>
      <c r="N27" s="502"/>
      <c r="O27" s="502" t="s">
        <v>273</v>
      </c>
    </row>
    <row r="28" spans="1:15" s="506" customFormat="1" ht="21.75" x14ac:dyDescent="0.5">
      <c r="A28" s="500"/>
      <c r="B28" s="500" t="s">
        <v>383</v>
      </c>
      <c r="C28" s="500" t="s">
        <v>384</v>
      </c>
      <c r="D28" s="504" t="s">
        <v>385</v>
      </c>
      <c r="E28" s="502" t="s">
        <v>285</v>
      </c>
      <c r="F28" s="500"/>
      <c r="G28" s="502" t="s">
        <v>379</v>
      </c>
      <c r="H28" s="500" t="s">
        <v>17</v>
      </c>
      <c r="I28" s="503" t="s">
        <v>270</v>
      </c>
      <c r="J28" s="502" t="s">
        <v>357</v>
      </c>
      <c r="K28" s="504" t="s">
        <v>272</v>
      </c>
      <c r="L28" s="502">
        <v>90</v>
      </c>
      <c r="M28" s="505">
        <v>44927</v>
      </c>
      <c r="N28" s="502"/>
      <c r="O28" s="502" t="s">
        <v>273</v>
      </c>
    </row>
    <row r="29" spans="1:15" s="506" customFormat="1" ht="33" customHeight="1" x14ac:dyDescent="0.5">
      <c r="A29" s="508" t="s">
        <v>1565</v>
      </c>
      <c r="B29" s="500" t="s">
        <v>386</v>
      </c>
      <c r="C29" s="500" t="s">
        <v>292</v>
      </c>
      <c r="D29" s="504" t="s">
        <v>97</v>
      </c>
      <c r="E29" s="502" t="s">
        <v>285</v>
      </c>
      <c r="F29" s="500" t="s">
        <v>97</v>
      </c>
      <c r="G29" s="502" t="s">
        <v>387</v>
      </c>
      <c r="H29" s="500" t="s">
        <v>12</v>
      </c>
      <c r="I29" s="503" t="s">
        <v>270</v>
      </c>
      <c r="J29" s="502" t="s">
        <v>388</v>
      </c>
      <c r="K29" s="504" t="s">
        <v>272</v>
      </c>
      <c r="L29" s="502">
        <v>110</v>
      </c>
      <c r="M29" s="505">
        <v>44562</v>
      </c>
      <c r="N29" s="502"/>
      <c r="O29" s="502" t="s">
        <v>273</v>
      </c>
    </row>
    <row r="30" spans="1:15" s="506" customFormat="1" ht="21.75" x14ac:dyDescent="0.5">
      <c r="A30" s="500" t="s">
        <v>389</v>
      </c>
      <c r="B30" s="500" t="s">
        <v>390</v>
      </c>
      <c r="C30" s="500" t="s">
        <v>391</v>
      </c>
      <c r="D30" s="504" t="s">
        <v>291</v>
      </c>
      <c r="E30" s="502" t="s">
        <v>274</v>
      </c>
      <c r="F30" s="500"/>
      <c r="G30" s="502" t="s">
        <v>392</v>
      </c>
      <c r="H30" s="500" t="s">
        <v>12</v>
      </c>
      <c r="I30" s="503" t="s">
        <v>270</v>
      </c>
      <c r="J30" s="502" t="s">
        <v>388</v>
      </c>
      <c r="K30" s="504" t="s">
        <v>393</v>
      </c>
      <c r="L30" s="502">
        <v>287.5</v>
      </c>
      <c r="M30" s="505"/>
      <c r="N30" s="502">
        <v>100</v>
      </c>
      <c r="O30" s="502" t="s">
        <v>286</v>
      </c>
    </row>
    <row r="31" spans="1:15" s="506" customFormat="1" ht="21.75" x14ac:dyDescent="0.5">
      <c r="A31" s="500" t="s">
        <v>395</v>
      </c>
      <c r="B31" s="500" t="s">
        <v>396</v>
      </c>
      <c r="C31" s="500" t="s">
        <v>397</v>
      </c>
      <c r="D31" s="504" t="s">
        <v>398</v>
      </c>
      <c r="E31" s="502" t="s">
        <v>293</v>
      </c>
      <c r="F31" s="500"/>
      <c r="G31" s="502" t="s">
        <v>399</v>
      </c>
      <c r="H31" s="500" t="s">
        <v>12</v>
      </c>
      <c r="I31" s="503" t="s">
        <v>270</v>
      </c>
      <c r="J31" s="502" t="s">
        <v>388</v>
      </c>
      <c r="K31" s="504" t="s">
        <v>272</v>
      </c>
      <c r="L31" s="502">
        <v>70</v>
      </c>
      <c r="M31" s="505">
        <v>44197</v>
      </c>
      <c r="N31" s="502"/>
      <c r="O31" s="502" t="s">
        <v>273</v>
      </c>
    </row>
    <row r="32" spans="1:15" s="506" customFormat="1" ht="21.75" x14ac:dyDescent="0.5">
      <c r="A32" s="500" t="s">
        <v>97</v>
      </c>
      <c r="B32" s="500" t="s">
        <v>400</v>
      </c>
      <c r="C32" s="500" t="s">
        <v>384</v>
      </c>
      <c r="D32" s="504" t="s">
        <v>401</v>
      </c>
      <c r="E32" s="502" t="s">
        <v>282</v>
      </c>
      <c r="F32" s="500" t="s">
        <v>402</v>
      </c>
      <c r="G32" s="502" t="s">
        <v>403</v>
      </c>
      <c r="H32" s="500" t="s">
        <v>12</v>
      </c>
      <c r="I32" s="503" t="s">
        <v>270</v>
      </c>
      <c r="J32" s="502" t="s">
        <v>388</v>
      </c>
      <c r="K32" s="504" t="s">
        <v>404</v>
      </c>
      <c r="L32" s="502">
        <v>90</v>
      </c>
      <c r="M32" s="505">
        <v>45292</v>
      </c>
      <c r="N32" s="502"/>
      <c r="O32" s="502" t="s">
        <v>273</v>
      </c>
    </row>
    <row r="33" spans="1:15" s="506" customFormat="1" ht="21.75" x14ac:dyDescent="0.5">
      <c r="A33" s="500" t="s">
        <v>97</v>
      </c>
      <c r="B33" s="500" t="s">
        <v>405</v>
      </c>
      <c r="C33" s="500" t="s">
        <v>406</v>
      </c>
      <c r="D33" s="504" t="s">
        <v>407</v>
      </c>
      <c r="E33" s="502" t="s">
        <v>317</v>
      </c>
      <c r="F33" s="500" t="s">
        <v>408</v>
      </c>
      <c r="G33" s="502" t="s">
        <v>409</v>
      </c>
      <c r="H33" s="500" t="s">
        <v>12</v>
      </c>
      <c r="I33" s="503" t="s">
        <v>270</v>
      </c>
      <c r="J33" s="502" t="s">
        <v>388</v>
      </c>
      <c r="K33" s="504" t="s">
        <v>272</v>
      </c>
      <c r="L33" s="502">
        <v>74</v>
      </c>
      <c r="M33" s="505">
        <v>44197</v>
      </c>
      <c r="N33" s="502"/>
      <c r="O33" s="502" t="s">
        <v>273</v>
      </c>
    </row>
    <row r="34" spans="1:15" s="506" customFormat="1" ht="21.75" x14ac:dyDescent="0.5">
      <c r="A34" s="500" t="s">
        <v>411</v>
      </c>
      <c r="B34" s="500" t="s">
        <v>411</v>
      </c>
      <c r="C34" s="500" t="s">
        <v>412</v>
      </c>
      <c r="D34" s="504" t="s">
        <v>413</v>
      </c>
      <c r="E34" s="502" t="s">
        <v>284</v>
      </c>
      <c r="F34" s="500" t="s">
        <v>97</v>
      </c>
      <c r="G34" s="502" t="s">
        <v>410</v>
      </c>
      <c r="H34" s="500" t="s">
        <v>12</v>
      </c>
      <c r="I34" s="503" t="s">
        <v>270</v>
      </c>
      <c r="J34" s="502" t="s">
        <v>388</v>
      </c>
      <c r="K34" s="504" t="s">
        <v>272</v>
      </c>
      <c r="L34" s="502">
        <v>1123.76</v>
      </c>
      <c r="M34" s="505">
        <v>44197</v>
      </c>
      <c r="N34" s="502"/>
      <c r="O34" s="502" t="s">
        <v>286</v>
      </c>
    </row>
    <row r="35" spans="1:15" s="506" customFormat="1" ht="21.75" x14ac:dyDescent="0.5">
      <c r="A35" s="500"/>
      <c r="B35" s="500" t="s">
        <v>414</v>
      </c>
      <c r="C35" s="500" t="s">
        <v>415</v>
      </c>
      <c r="D35" s="504" t="s">
        <v>284</v>
      </c>
      <c r="E35" s="502" t="s">
        <v>282</v>
      </c>
      <c r="F35" s="500"/>
      <c r="G35" s="502" t="s">
        <v>416</v>
      </c>
      <c r="H35" s="500" t="s">
        <v>12</v>
      </c>
      <c r="I35" s="503" t="s">
        <v>270</v>
      </c>
      <c r="J35" s="502" t="s">
        <v>388</v>
      </c>
      <c r="K35" s="504" t="s">
        <v>417</v>
      </c>
      <c r="L35" s="502">
        <v>88</v>
      </c>
      <c r="M35" s="505">
        <v>43831</v>
      </c>
      <c r="N35" s="502"/>
      <c r="O35" s="502" t="s">
        <v>273</v>
      </c>
    </row>
    <row r="36" spans="1:15" s="506" customFormat="1" ht="37.5" x14ac:dyDescent="0.5">
      <c r="A36" s="500" t="s">
        <v>418</v>
      </c>
      <c r="B36" s="500" t="s">
        <v>419</v>
      </c>
      <c r="C36" s="507" t="s">
        <v>1566</v>
      </c>
      <c r="D36" s="504" t="s">
        <v>420</v>
      </c>
      <c r="E36" s="502" t="s">
        <v>299</v>
      </c>
      <c r="F36" s="500" t="s">
        <v>421</v>
      </c>
      <c r="G36" s="502" t="s">
        <v>416</v>
      </c>
      <c r="H36" s="500" t="s">
        <v>12</v>
      </c>
      <c r="I36" s="503" t="s">
        <v>270</v>
      </c>
      <c r="J36" s="502" t="s">
        <v>388</v>
      </c>
      <c r="K36" s="504" t="s">
        <v>272</v>
      </c>
      <c r="L36" s="502">
        <v>219.5</v>
      </c>
      <c r="M36" s="505">
        <v>43831</v>
      </c>
      <c r="N36" s="502"/>
      <c r="O36" s="502" t="s">
        <v>273</v>
      </c>
    </row>
    <row r="37" spans="1:15" s="506" customFormat="1" ht="21.75" x14ac:dyDescent="0.5">
      <c r="A37" s="500" t="s">
        <v>1567</v>
      </c>
      <c r="B37" s="500" t="s">
        <v>1567</v>
      </c>
      <c r="C37" s="500" t="s">
        <v>422</v>
      </c>
      <c r="D37" s="504" t="s">
        <v>423</v>
      </c>
      <c r="E37" s="502" t="s">
        <v>281</v>
      </c>
      <c r="F37" s="500"/>
      <c r="G37" s="502" t="s">
        <v>416</v>
      </c>
      <c r="H37" s="500" t="s">
        <v>12</v>
      </c>
      <c r="I37" s="503" t="s">
        <v>270</v>
      </c>
      <c r="J37" s="502" t="s">
        <v>388</v>
      </c>
      <c r="K37" s="504" t="s">
        <v>272</v>
      </c>
      <c r="L37" s="502">
        <v>471.32</v>
      </c>
      <c r="M37" s="505"/>
      <c r="N37" s="502">
        <v>160</v>
      </c>
      <c r="O37" s="502" t="s">
        <v>286</v>
      </c>
    </row>
    <row r="38" spans="1:15" s="506" customFormat="1" ht="21.75" x14ac:dyDescent="0.5">
      <c r="A38" s="500" t="s">
        <v>394</v>
      </c>
      <c r="B38" s="500" t="s">
        <v>394</v>
      </c>
      <c r="C38" s="500" t="s">
        <v>424</v>
      </c>
      <c r="D38" s="504" t="s">
        <v>425</v>
      </c>
      <c r="E38" s="502" t="s">
        <v>285</v>
      </c>
      <c r="F38" s="500" t="s">
        <v>97</v>
      </c>
      <c r="G38" s="502" t="s">
        <v>426</v>
      </c>
      <c r="H38" s="500" t="s">
        <v>12</v>
      </c>
      <c r="I38" s="503" t="s">
        <v>270</v>
      </c>
      <c r="J38" s="502" t="s">
        <v>388</v>
      </c>
      <c r="K38" s="504" t="s">
        <v>272</v>
      </c>
      <c r="L38" s="502">
        <v>752</v>
      </c>
      <c r="M38" s="505">
        <v>44927</v>
      </c>
      <c r="N38" s="502"/>
      <c r="O38" s="502" t="s">
        <v>273</v>
      </c>
    </row>
    <row r="39" spans="1:15" s="506" customFormat="1" ht="21.75" x14ac:dyDescent="0.5">
      <c r="A39" s="500" t="s">
        <v>427</v>
      </c>
      <c r="B39" s="500" t="s">
        <v>427</v>
      </c>
      <c r="C39" s="500" t="s">
        <v>428</v>
      </c>
      <c r="D39" s="504" t="s">
        <v>429</v>
      </c>
      <c r="E39" s="502" t="s">
        <v>285</v>
      </c>
      <c r="F39" s="500" t="s">
        <v>283</v>
      </c>
      <c r="G39" s="502" t="s">
        <v>426</v>
      </c>
      <c r="H39" s="500" t="s">
        <v>12</v>
      </c>
      <c r="I39" s="503" t="s">
        <v>270</v>
      </c>
      <c r="J39" s="502" t="s">
        <v>388</v>
      </c>
      <c r="K39" s="504" t="s">
        <v>272</v>
      </c>
      <c r="L39" s="502">
        <v>219.5</v>
      </c>
      <c r="M39" s="505">
        <v>44197</v>
      </c>
      <c r="N39" s="502"/>
      <c r="O39" s="502" t="s">
        <v>273</v>
      </c>
    </row>
    <row r="40" spans="1:15" s="506" customFormat="1" ht="21.75" x14ac:dyDescent="0.5">
      <c r="A40" s="500" t="s">
        <v>394</v>
      </c>
      <c r="B40" s="500" t="s">
        <v>394</v>
      </c>
      <c r="C40" s="500" t="s">
        <v>430</v>
      </c>
      <c r="D40" s="504" t="s">
        <v>425</v>
      </c>
      <c r="E40" s="502" t="s">
        <v>285</v>
      </c>
      <c r="F40" s="500"/>
      <c r="G40" s="502" t="s">
        <v>426</v>
      </c>
      <c r="H40" s="500" t="s">
        <v>12</v>
      </c>
      <c r="I40" s="503" t="s">
        <v>270</v>
      </c>
      <c r="J40" s="502" t="s">
        <v>388</v>
      </c>
      <c r="K40" s="504" t="s">
        <v>272</v>
      </c>
      <c r="L40" s="502">
        <v>2551.5</v>
      </c>
      <c r="M40" s="505">
        <v>44927</v>
      </c>
      <c r="N40" s="502">
        <v>1000</v>
      </c>
      <c r="O40" s="502" t="s">
        <v>286</v>
      </c>
    </row>
    <row r="41" spans="1:15" s="506" customFormat="1" ht="21.75" x14ac:dyDescent="0.5">
      <c r="A41" s="500" t="s">
        <v>427</v>
      </c>
      <c r="B41" s="500" t="s">
        <v>431</v>
      </c>
      <c r="C41" s="500" t="s">
        <v>432</v>
      </c>
      <c r="D41" s="504" t="s">
        <v>429</v>
      </c>
      <c r="E41" s="502" t="s">
        <v>285</v>
      </c>
      <c r="F41" s="500" t="s">
        <v>283</v>
      </c>
      <c r="G41" s="502" t="s">
        <v>426</v>
      </c>
      <c r="H41" s="500" t="s">
        <v>12</v>
      </c>
      <c r="I41" s="503" t="s">
        <v>270</v>
      </c>
      <c r="J41" s="502" t="s">
        <v>388</v>
      </c>
      <c r="K41" s="504" t="s">
        <v>272</v>
      </c>
      <c r="L41" s="502">
        <v>481</v>
      </c>
      <c r="M41" s="505">
        <v>44197</v>
      </c>
      <c r="N41" s="502">
        <v>400</v>
      </c>
      <c r="O41" s="502" t="s">
        <v>286</v>
      </c>
    </row>
    <row r="42" spans="1:15" s="506" customFormat="1" ht="21.75" x14ac:dyDescent="0.5">
      <c r="A42" s="500"/>
      <c r="B42" s="500" t="s">
        <v>437</v>
      </c>
      <c r="C42" s="500" t="s">
        <v>438</v>
      </c>
      <c r="D42" s="504" t="s">
        <v>282</v>
      </c>
      <c r="E42" s="502" t="s">
        <v>362</v>
      </c>
      <c r="F42" s="500"/>
      <c r="G42" s="502" t="s">
        <v>436</v>
      </c>
      <c r="H42" s="500" t="s">
        <v>16</v>
      </c>
      <c r="I42" s="503" t="s">
        <v>270</v>
      </c>
      <c r="J42" s="502" t="s">
        <v>434</v>
      </c>
      <c r="K42" s="504" t="s">
        <v>272</v>
      </c>
      <c r="L42" s="502">
        <v>86.88</v>
      </c>
      <c r="M42" s="505"/>
      <c r="N42" s="502"/>
      <c r="O42" s="502" t="s">
        <v>273</v>
      </c>
    </row>
    <row r="43" spans="1:15" s="506" customFormat="1" ht="37.5" x14ac:dyDescent="0.5">
      <c r="A43" s="500"/>
      <c r="B43" s="500" t="s">
        <v>440</v>
      </c>
      <c r="C43" s="507" t="s">
        <v>1568</v>
      </c>
      <c r="D43" s="504" t="s">
        <v>272</v>
      </c>
      <c r="E43" s="502" t="s">
        <v>291</v>
      </c>
      <c r="F43" s="500"/>
      <c r="G43" s="502" t="s">
        <v>441</v>
      </c>
      <c r="H43" s="500" t="s">
        <v>16</v>
      </c>
      <c r="I43" s="503" t="s">
        <v>270</v>
      </c>
      <c r="J43" s="502" t="s">
        <v>434</v>
      </c>
      <c r="K43" s="504" t="s">
        <v>272</v>
      </c>
      <c r="L43" s="502">
        <v>148</v>
      </c>
      <c r="M43" s="505">
        <v>43831</v>
      </c>
      <c r="N43" s="502"/>
      <c r="O43" s="502" t="s">
        <v>273</v>
      </c>
    </row>
    <row r="44" spans="1:15" s="506" customFormat="1" ht="21.75" x14ac:dyDescent="0.5">
      <c r="A44" s="500" t="s">
        <v>442</v>
      </c>
      <c r="B44" s="500" t="s">
        <v>442</v>
      </c>
      <c r="C44" s="500" t="s">
        <v>443</v>
      </c>
      <c r="D44" s="504" t="s">
        <v>444</v>
      </c>
      <c r="E44" s="502" t="s">
        <v>282</v>
      </c>
      <c r="F44" s="500"/>
      <c r="G44" s="502" t="s">
        <v>441</v>
      </c>
      <c r="H44" s="500" t="s">
        <v>16</v>
      </c>
      <c r="I44" s="503" t="s">
        <v>270</v>
      </c>
      <c r="J44" s="502" t="s">
        <v>434</v>
      </c>
      <c r="K44" s="504" t="s">
        <v>272</v>
      </c>
      <c r="L44" s="502">
        <v>431</v>
      </c>
      <c r="M44" s="505"/>
      <c r="N44" s="502"/>
      <c r="O44" s="502" t="s">
        <v>273</v>
      </c>
    </row>
    <row r="45" spans="1:15" s="506" customFormat="1" ht="21.75" x14ac:dyDescent="0.5">
      <c r="A45" s="500" t="s">
        <v>442</v>
      </c>
      <c r="B45" s="500" t="s">
        <v>442</v>
      </c>
      <c r="C45" s="500" t="s">
        <v>384</v>
      </c>
      <c r="D45" s="504" t="s">
        <v>444</v>
      </c>
      <c r="E45" s="502" t="s">
        <v>282</v>
      </c>
      <c r="F45" s="500"/>
      <c r="G45" s="502" t="s">
        <v>441</v>
      </c>
      <c r="H45" s="500" t="s">
        <v>16</v>
      </c>
      <c r="I45" s="503" t="s">
        <v>270</v>
      </c>
      <c r="J45" s="502" t="s">
        <v>434</v>
      </c>
      <c r="K45" s="504" t="s">
        <v>272</v>
      </c>
      <c r="L45" s="502">
        <v>150</v>
      </c>
      <c r="M45" s="505">
        <v>43831</v>
      </c>
      <c r="N45" s="502"/>
      <c r="O45" s="502" t="s">
        <v>273</v>
      </c>
    </row>
    <row r="46" spans="1:15" s="506" customFormat="1" ht="21.75" x14ac:dyDescent="0.5">
      <c r="A46" s="500"/>
      <c r="B46" s="500" t="s">
        <v>445</v>
      </c>
      <c r="C46" s="500" t="s">
        <v>446</v>
      </c>
      <c r="D46" s="504" t="s">
        <v>447</v>
      </c>
      <c r="E46" s="502" t="s">
        <v>293</v>
      </c>
      <c r="F46" s="500"/>
      <c r="G46" s="502" t="s">
        <v>441</v>
      </c>
      <c r="H46" s="500" t="s">
        <v>16</v>
      </c>
      <c r="I46" s="503" t="s">
        <v>270</v>
      </c>
      <c r="J46" s="502" t="s">
        <v>434</v>
      </c>
      <c r="K46" s="504" t="s">
        <v>448</v>
      </c>
      <c r="L46" s="502">
        <v>95.5</v>
      </c>
      <c r="M46" s="505">
        <v>44197</v>
      </c>
      <c r="N46" s="502"/>
      <c r="O46" s="502" t="s">
        <v>273</v>
      </c>
    </row>
    <row r="47" spans="1:15" s="506" customFormat="1" ht="21.75" x14ac:dyDescent="0.5">
      <c r="A47" s="500" t="s">
        <v>449</v>
      </c>
      <c r="B47" s="500" t="s">
        <v>450</v>
      </c>
      <c r="C47" s="500" t="s">
        <v>451</v>
      </c>
      <c r="D47" s="504" t="s">
        <v>452</v>
      </c>
      <c r="E47" s="502" t="s">
        <v>317</v>
      </c>
      <c r="F47" s="500"/>
      <c r="G47" s="502" t="s">
        <v>441</v>
      </c>
      <c r="H47" s="500" t="s">
        <v>16</v>
      </c>
      <c r="I47" s="503" t="s">
        <v>270</v>
      </c>
      <c r="J47" s="502"/>
      <c r="K47" s="504" t="s">
        <v>272</v>
      </c>
      <c r="L47" s="502">
        <v>75</v>
      </c>
      <c r="M47" s="505">
        <v>43831</v>
      </c>
      <c r="N47" s="502">
        <v>5</v>
      </c>
      <c r="O47" s="502" t="s">
        <v>286</v>
      </c>
    </row>
    <row r="48" spans="1:15" s="506" customFormat="1" ht="21.75" x14ac:dyDescent="0.5">
      <c r="A48" s="500" t="s">
        <v>1569</v>
      </c>
      <c r="B48" s="500" t="s">
        <v>1570</v>
      </c>
      <c r="C48" s="500" t="s">
        <v>1571</v>
      </c>
      <c r="D48" s="504" t="s">
        <v>1572</v>
      </c>
      <c r="E48" s="502" t="s">
        <v>317</v>
      </c>
      <c r="F48" s="500" t="s">
        <v>1573</v>
      </c>
      <c r="G48" s="502" t="s">
        <v>823</v>
      </c>
      <c r="H48" s="500" t="s">
        <v>16</v>
      </c>
      <c r="I48" s="503" t="s">
        <v>270</v>
      </c>
      <c r="J48" s="502" t="s">
        <v>434</v>
      </c>
      <c r="K48" s="504" t="s">
        <v>1574</v>
      </c>
      <c r="L48" s="502">
        <v>150</v>
      </c>
      <c r="M48" s="505">
        <v>43831</v>
      </c>
      <c r="N48" s="502"/>
      <c r="O48" s="502" t="s">
        <v>273</v>
      </c>
    </row>
    <row r="49" spans="1:15" s="506" customFormat="1" ht="21.75" x14ac:dyDescent="0.5">
      <c r="A49" s="500" t="s">
        <v>454</v>
      </c>
      <c r="B49" s="500" t="s">
        <v>455</v>
      </c>
      <c r="C49" s="500" t="s">
        <v>456</v>
      </c>
      <c r="D49" s="504" t="s">
        <v>457</v>
      </c>
      <c r="E49" s="502" t="s">
        <v>284</v>
      </c>
      <c r="F49" s="500"/>
      <c r="G49" s="502" t="s">
        <v>458</v>
      </c>
      <c r="H49" s="500" t="s">
        <v>16</v>
      </c>
      <c r="I49" s="503" t="s">
        <v>270</v>
      </c>
      <c r="J49" s="502" t="s">
        <v>434</v>
      </c>
      <c r="K49" s="504" t="s">
        <v>272</v>
      </c>
      <c r="L49" s="502">
        <v>85</v>
      </c>
      <c r="M49" s="505">
        <v>44927</v>
      </c>
      <c r="N49" s="502"/>
      <c r="O49" s="502" t="s">
        <v>273</v>
      </c>
    </row>
    <row r="50" spans="1:15" s="506" customFormat="1" ht="21.75" x14ac:dyDescent="0.5">
      <c r="A50" s="500" t="s">
        <v>461</v>
      </c>
      <c r="B50" s="500" t="s">
        <v>462</v>
      </c>
      <c r="C50" s="500" t="s">
        <v>316</v>
      </c>
      <c r="D50" s="504" t="s">
        <v>285</v>
      </c>
      <c r="E50" s="502" t="s">
        <v>459</v>
      </c>
      <c r="F50" s="500" t="s">
        <v>97</v>
      </c>
      <c r="G50" s="502" t="s">
        <v>460</v>
      </c>
      <c r="H50" s="500" t="s">
        <v>16</v>
      </c>
      <c r="I50" s="503" t="s">
        <v>270</v>
      </c>
      <c r="J50" s="502" t="s">
        <v>434</v>
      </c>
      <c r="K50" s="504" t="s">
        <v>272</v>
      </c>
      <c r="L50" s="502">
        <v>90</v>
      </c>
      <c r="M50" s="505">
        <v>45292</v>
      </c>
      <c r="N50" s="502"/>
      <c r="O50" s="502" t="s">
        <v>273</v>
      </c>
    </row>
    <row r="51" spans="1:15" s="506" customFormat="1" ht="21.75" x14ac:dyDescent="0.5">
      <c r="A51" s="500" t="s">
        <v>463</v>
      </c>
      <c r="B51" s="500" t="s">
        <v>463</v>
      </c>
      <c r="C51" s="500" t="s">
        <v>464</v>
      </c>
      <c r="D51" s="504" t="s">
        <v>465</v>
      </c>
      <c r="E51" s="502" t="s">
        <v>317</v>
      </c>
      <c r="F51" s="500"/>
      <c r="G51" s="502" t="s">
        <v>466</v>
      </c>
      <c r="H51" s="500" t="s">
        <v>13</v>
      </c>
      <c r="I51" s="503" t="s">
        <v>270</v>
      </c>
      <c r="J51" s="502" t="s">
        <v>467</v>
      </c>
      <c r="K51" s="504" t="s">
        <v>272</v>
      </c>
      <c r="L51" s="502">
        <v>360</v>
      </c>
      <c r="M51" s="505">
        <v>44562</v>
      </c>
      <c r="N51" s="502"/>
      <c r="O51" s="502" t="s">
        <v>273</v>
      </c>
    </row>
    <row r="52" spans="1:15" s="506" customFormat="1" ht="37.5" x14ac:dyDescent="0.5">
      <c r="A52" s="500" t="s">
        <v>468</v>
      </c>
      <c r="B52" s="500" t="s">
        <v>468</v>
      </c>
      <c r="C52" s="507" t="s">
        <v>1575</v>
      </c>
      <c r="D52" s="504" t="s">
        <v>469</v>
      </c>
      <c r="E52" s="502" t="s">
        <v>470</v>
      </c>
      <c r="F52" s="500"/>
      <c r="G52" s="502" t="s">
        <v>471</v>
      </c>
      <c r="H52" s="500" t="s">
        <v>13</v>
      </c>
      <c r="I52" s="503" t="s">
        <v>270</v>
      </c>
      <c r="J52" s="502" t="s">
        <v>467</v>
      </c>
      <c r="K52" s="504" t="s">
        <v>472</v>
      </c>
      <c r="L52" s="502">
        <v>87.25</v>
      </c>
      <c r="M52" s="505">
        <v>44562</v>
      </c>
      <c r="N52" s="502"/>
      <c r="O52" s="502" t="s">
        <v>273</v>
      </c>
    </row>
    <row r="53" spans="1:15" s="506" customFormat="1" ht="21.75" x14ac:dyDescent="0.5">
      <c r="A53" s="500" t="s">
        <v>473</v>
      </c>
      <c r="B53" s="500" t="s">
        <v>474</v>
      </c>
      <c r="C53" s="500" t="s">
        <v>475</v>
      </c>
      <c r="D53" s="504" t="s">
        <v>272</v>
      </c>
      <c r="E53" s="502" t="s">
        <v>293</v>
      </c>
      <c r="F53" s="500" t="s">
        <v>476</v>
      </c>
      <c r="G53" s="502" t="s">
        <v>477</v>
      </c>
      <c r="H53" s="500" t="s">
        <v>13</v>
      </c>
      <c r="I53" s="503" t="s">
        <v>270</v>
      </c>
      <c r="J53" s="502" t="s">
        <v>467</v>
      </c>
      <c r="K53" s="504" t="s">
        <v>272</v>
      </c>
      <c r="L53" s="502">
        <v>70</v>
      </c>
      <c r="M53" s="505">
        <v>44562</v>
      </c>
      <c r="N53" s="502"/>
      <c r="O53" s="502" t="s">
        <v>273</v>
      </c>
    </row>
    <row r="54" spans="1:15" s="506" customFormat="1" ht="21.75" x14ac:dyDescent="0.5">
      <c r="A54" s="500" t="s">
        <v>97</v>
      </c>
      <c r="B54" s="500" t="s">
        <v>479</v>
      </c>
      <c r="C54" s="500" t="s">
        <v>480</v>
      </c>
      <c r="D54" s="504" t="s">
        <v>284</v>
      </c>
      <c r="E54" s="502" t="s">
        <v>274</v>
      </c>
      <c r="F54" s="500" t="s">
        <v>97</v>
      </c>
      <c r="G54" s="502" t="s">
        <v>478</v>
      </c>
      <c r="H54" s="500" t="s">
        <v>13</v>
      </c>
      <c r="I54" s="503" t="s">
        <v>270</v>
      </c>
      <c r="J54" s="502" t="s">
        <v>467</v>
      </c>
      <c r="K54" s="504" t="s">
        <v>272</v>
      </c>
      <c r="L54" s="502">
        <v>60</v>
      </c>
      <c r="M54" s="505">
        <v>43831</v>
      </c>
      <c r="N54" s="502">
        <v>6</v>
      </c>
      <c r="O54" s="502" t="s">
        <v>286</v>
      </c>
    </row>
    <row r="55" spans="1:15" s="506" customFormat="1" ht="21.75" x14ac:dyDescent="0.5">
      <c r="A55" s="500" t="s">
        <v>481</v>
      </c>
      <c r="B55" s="500" t="s">
        <v>481</v>
      </c>
      <c r="C55" s="500" t="s">
        <v>482</v>
      </c>
      <c r="D55" s="504" t="s">
        <v>483</v>
      </c>
      <c r="E55" s="502" t="s">
        <v>470</v>
      </c>
      <c r="F55" s="500" t="s">
        <v>97</v>
      </c>
      <c r="G55" s="502" t="s">
        <v>484</v>
      </c>
      <c r="H55" s="500" t="s">
        <v>13</v>
      </c>
      <c r="I55" s="503" t="s">
        <v>270</v>
      </c>
      <c r="J55" s="502" t="s">
        <v>467</v>
      </c>
      <c r="K55" s="504" t="s">
        <v>272</v>
      </c>
      <c r="L55" s="502">
        <v>5147</v>
      </c>
      <c r="M55" s="505">
        <v>45292</v>
      </c>
      <c r="N55" s="502"/>
      <c r="O55" s="502" t="s">
        <v>273</v>
      </c>
    </row>
    <row r="56" spans="1:15" s="506" customFormat="1" ht="21.75" x14ac:dyDescent="0.5">
      <c r="A56" s="500" t="s">
        <v>1576</v>
      </c>
      <c r="B56" s="500" t="s">
        <v>1576</v>
      </c>
      <c r="C56" s="500" t="s">
        <v>485</v>
      </c>
      <c r="D56" s="504" t="s">
        <v>486</v>
      </c>
      <c r="E56" s="502" t="s">
        <v>487</v>
      </c>
      <c r="F56" s="500"/>
      <c r="G56" s="502" t="s">
        <v>484</v>
      </c>
      <c r="H56" s="500" t="s">
        <v>13</v>
      </c>
      <c r="I56" s="503" t="s">
        <v>270</v>
      </c>
      <c r="J56" s="502" t="s">
        <v>467</v>
      </c>
      <c r="K56" s="504" t="s">
        <v>272</v>
      </c>
      <c r="L56" s="502">
        <v>279.5</v>
      </c>
      <c r="M56" s="505">
        <v>45292</v>
      </c>
      <c r="N56" s="502"/>
      <c r="O56" s="502" t="s">
        <v>273</v>
      </c>
    </row>
    <row r="57" spans="1:15" s="506" customFormat="1" ht="21.75" x14ac:dyDescent="0.5">
      <c r="A57" s="500" t="s">
        <v>488</v>
      </c>
      <c r="B57" s="500" t="s">
        <v>488</v>
      </c>
      <c r="C57" s="500" t="s">
        <v>489</v>
      </c>
      <c r="D57" s="504" t="s">
        <v>291</v>
      </c>
      <c r="E57" s="502" t="s">
        <v>470</v>
      </c>
      <c r="F57" s="500"/>
      <c r="G57" s="502" t="s">
        <v>484</v>
      </c>
      <c r="H57" s="500" t="s">
        <v>13</v>
      </c>
      <c r="I57" s="503" t="s">
        <v>270</v>
      </c>
      <c r="J57" s="502" t="s">
        <v>467</v>
      </c>
      <c r="K57" s="504" t="s">
        <v>272</v>
      </c>
      <c r="L57" s="502">
        <v>392</v>
      </c>
      <c r="M57" s="505">
        <v>43831</v>
      </c>
      <c r="N57" s="502">
        <v>200</v>
      </c>
      <c r="O57" s="502" t="s">
        <v>286</v>
      </c>
    </row>
    <row r="58" spans="1:15" s="506" customFormat="1" ht="21.75" x14ac:dyDescent="0.5">
      <c r="A58" s="500" t="s">
        <v>1576</v>
      </c>
      <c r="B58" s="500" t="s">
        <v>1576</v>
      </c>
      <c r="C58" s="500" t="s">
        <v>490</v>
      </c>
      <c r="D58" s="504" t="s">
        <v>486</v>
      </c>
      <c r="E58" s="502" t="s">
        <v>487</v>
      </c>
      <c r="F58" s="500"/>
      <c r="G58" s="502" t="s">
        <v>484</v>
      </c>
      <c r="H58" s="500" t="s">
        <v>13</v>
      </c>
      <c r="I58" s="503" t="s">
        <v>270</v>
      </c>
      <c r="J58" s="502" t="s">
        <v>467</v>
      </c>
      <c r="K58" s="504" t="s">
        <v>272</v>
      </c>
      <c r="L58" s="502">
        <v>589.20000000000005</v>
      </c>
      <c r="M58" s="505">
        <v>44927</v>
      </c>
      <c r="N58" s="502"/>
      <c r="O58" s="502" t="s">
        <v>286</v>
      </c>
    </row>
    <row r="59" spans="1:15" s="506" customFormat="1" ht="21.75" x14ac:dyDescent="0.5">
      <c r="A59" s="500" t="s">
        <v>491</v>
      </c>
      <c r="B59" s="500" t="s">
        <v>491</v>
      </c>
      <c r="C59" s="500" t="s">
        <v>384</v>
      </c>
      <c r="D59" s="504" t="s">
        <v>492</v>
      </c>
      <c r="E59" s="502" t="s">
        <v>293</v>
      </c>
      <c r="F59" s="500"/>
      <c r="G59" s="502" t="s">
        <v>493</v>
      </c>
      <c r="H59" s="500" t="s">
        <v>13</v>
      </c>
      <c r="I59" s="503" t="s">
        <v>270</v>
      </c>
      <c r="J59" s="502" t="s">
        <v>467</v>
      </c>
      <c r="K59" s="504" t="s">
        <v>272</v>
      </c>
      <c r="L59" s="502">
        <v>150</v>
      </c>
      <c r="M59" s="505">
        <v>43831</v>
      </c>
      <c r="N59" s="502"/>
      <c r="O59" s="502" t="s">
        <v>273</v>
      </c>
    </row>
    <row r="60" spans="1:15" s="506" customFormat="1" ht="21.75" x14ac:dyDescent="0.5">
      <c r="A60" s="500" t="s">
        <v>494</v>
      </c>
      <c r="B60" s="500" t="s">
        <v>494</v>
      </c>
      <c r="C60" s="500" t="s">
        <v>495</v>
      </c>
      <c r="D60" s="504" t="s">
        <v>496</v>
      </c>
      <c r="E60" s="502" t="s">
        <v>274</v>
      </c>
      <c r="F60" s="500" t="s">
        <v>97</v>
      </c>
      <c r="G60" s="502" t="s">
        <v>497</v>
      </c>
      <c r="H60" s="500" t="s">
        <v>13</v>
      </c>
      <c r="I60" s="503" t="s">
        <v>270</v>
      </c>
      <c r="J60" s="502" t="s">
        <v>467</v>
      </c>
      <c r="K60" s="504" t="s">
        <v>272</v>
      </c>
      <c r="L60" s="502">
        <v>200</v>
      </c>
      <c r="M60" s="505">
        <v>45292</v>
      </c>
      <c r="N60" s="502">
        <v>0</v>
      </c>
      <c r="O60" s="502" t="s">
        <v>273</v>
      </c>
    </row>
    <row r="61" spans="1:15" s="506" customFormat="1" ht="21.75" x14ac:dyDescent="0.5">
      <c r="A61" s="500" t="s">
        <v>1577</v>
      </c>
      <c r="B61" s="500" t="s">
        <v>1577</v>
      </c>
      <c r="C61" s="500" t="s">
        <v>499</v>
      </c>
      <c r="D61" s="504" t="s">
        <v>272</v>
      </c>
      <c r="E61" s="502" t="s">
        <v>274</v>
      </c>
      <c r="F61" s="500"/>
      <c r="G61" s="502" t="s">
        <v>500</v>
      </c>
      <c r="H61" s="500" t="s">
        <v>13</v>
      </c>
      <c r="I61" s="503" t="s">
        <v>270</v>
      </c>
      <c r="J61" s="502" t="s">
        <v>467</v>
      </c>
      <c r="K61" s="504" t="s">
        <v>272</v>
      </c>
      <c r="L61" s="502">
        <v>382</v>
      </c>
      <c r="M61" s="505">
        <v>44927</v>
      </c>
      <c r="N61" s="502"/>
      <c r="O61" s="502" t="s">
        <v>273</v>
      </c>
    </row>
    <row r="62" spans="1:15" s="506" customFormat="1" ht="21.75" x14ac:dyDescent="0.5">
      <c r="A62" s="500" t="s">
        <v>1577</v>
      </c>
      <c r="B62" s="500" t="s">
        <v>1577</v>
      </c>
      <c r="C62" s="500" t="s">
        <v>501</v>
      </c>
      <c r="D62" s="504" t="s">
        <v>282</v>
      </c>
      <c r="E62" s="502"/>
      <c r="F62" s="500" t="s">
        <v>97</v>
      </c>
      <c r="G62" s="502" t="s">
        <v>500</v>
      </c>
      <c r="H62" s="500" t="s">
        <v>13</v>
      </c>
      <c r="I62" s="503" t="s">
        <v>270</v>
      </c>
      <c r="J62" s="502" t="s">
        <v>467</v>
      </c>
      <c r="K62" s="504" t="s">
        <v>272</v>
      </c>
      <c r="L62" s="502">
        <v>1547</v>
      </c>
      <c r="M62" s="505">
        <v>44927</v>
      </c>
      <c r="N62" s="502">
        <v>600</v>
      </c>
      <c r="O62" s="502" t="s">
        <v>286</v>
      </c>
    </row>
    <row r="63" spans="1:15" s="506" customFormat="1" ht="21.75" x14ac:dyDescent="0.5">
      <c r="A63" s="500" t="s">
        <v>1578</v>
      </c>
      <c r="B63" s="500" t="s">
        <v>1578</v>
      </c>
      <c r="C63" s="500" t="s">
        <v>502</v>
      </c>
      <c r="D63" s="504" t="s">
        <v>503</v>
      </c>
      <c r="E63" s="502" t="s">
        <v>284</v>
      </c>
      <c r="F63" s="500" t="s">
        <v>300</v>
      </c>
      <c r="G63" s="502" t="s">
        <v>504</v>
      </c>
      <c r="H63" s="500" t="s">
        <v>13</v>
      </c>
      <c r="I63" s="503" t="s">
        <v>270</v>
      </c>
      <c r="J63" s="502" t="s">
        <v>467</v>
      </c>
      <c r="K63" s="504" t="s">
        <v>272</v>
      </c>
      <c r="L63" s="502">
        <v>401</v>
      </c>
      <c r="M63" s="505">
        <v>43831</v>
      </c>
      <c r="N63" s="502"/>
      <c r="O63" s="502" t="s">
        <v>273</v>
      </c>
    </row>
    <row r="64" spans="1:15" s="506" customFormat="1" ht="39.75" customHeight="1" x14ac:dyDescent="0.5">
      <c r="A64" s="500" t="s">
        <v>1578</v>
      </c>
      <c r="B64" s="500" t="s">
        <v>1578</v>
      </c>
      <c r="C64" s="507" t="s">
        <v>1579</v>
      </c>
      <c r="D64" s="504" t="s">
        <v>503</v>
      </c>
      <c r="E64" s="502" t="s">
        <v>284</v>
      </c>
      <c r="F64" s="500" t="s">
        <v>300</v>
      </c>
      <c r="G64" s="502" t="s">
        <v>504</v>
      </c>
      <c r="H64" s="500" t="s">
        <v>13</v>
      </c>
      <c r="I64" s="503" t="s">
        <v>270</v>
      </c>
      <c r="J64" s="502" t="s">
        <v>467</v>
      </c>
      <c r="K64" s="504" t="s">
        <v>272</v>
      </c>
      <c r="L64" s="502">
        <v>193</v>
      </c>
      <c r="M64" s="505">
        <v>44927</v>
      </c>
      <c r="N64" s="502"/>
      <c r="O64" s="502" t="s">
        <v>273</v>
      </c>
    </row>
    <row r="65" spans="1:15" s="506" customFormat="1" ht="21.75" x14ac:dyDescent="0.5">
      <c r="A65" s="500" t="s">
        <v>1580</v>
      </c>
      <c r="B65" s="500" t="s">
        <v>1580</v>
      </c>
      <c r="C65" s="500" t="s">
        <v>505</v>
      </c>
      <c r="D65" s="504" t="s">
        <v>503</v>
      </c>
      <c r="E65" s="502" t="s">
        <v>284</v>
      </c>
      <c r="F65" s="500"/>
      <c r="G65" s="502" t="s">
        <v>504</v>
      </c>
      <c r="H65" s="500" t="s">
        <v>13</v>
      </c>
      <c r="I65" s="503" t="s">
        <v>270</v>
      </c>
      <c r="J65" s="502" t="s">
        <v>467</v>
      </c>
      <c r="K65" s="504" t="s">
        <v>272</v>
      </c>
      <c r="L65" s="502">
        <v>2849</v>
      </c>
      <c r="M65" s="505">
        <v>43831</v>
      </c>
      <c r="N65" s="502">
        <v>1200</v>
      </c>
      <c r="O65" s="502" t="s">
        <v>286</v>
      </c>
    </row>
    <row r="66" spans="1:15" s="506" customFormat="1" ht="21.75" x14ac:dyDescent="0.5">
      <c r="A66" s="500" t="s">
        <v>1581</v>
      </c>
      <c r="B66" s="500" t="s">
        <v>1581</v>
      </c>
      <c r="C66" s="500" t="s">
        <v>506</v>
      </c>
      <c r="D66" s="504" t="s">
        <v>507</v>
      </c>
      <c r="E66" s="502"/>
      <c r="F66" s="500" t="s">
        <v>508</v>
      </c>
      <c r="G66" s="502" t="s">
        <v>509</v>
      </c>
      <c r="H66" s="500" t="s">
        <v>11</v>
      </c>
      <c r="I66" s="503" t="s">
        <v>270</v>
      </c>
      <c r="J66" s="502" t="s">
        <v>510</v>
      </c>
      <c r="K66" s="504" t="s">
        <v>511</v>
      </c>
      <c r="L66" s="502">
        <v>94</v>
      </c>
      <c r="M66" s="505">
        <v>44562</v>
      </c>
      <c r="N66" s="502"/>
      <c r="O66" s="502" t="s">
        <v>273</v>
      </c>
    </row>
    <row r="67" spans="1:15" s="506" customFormat="1" ht="21.75" x14ac:dyDescent="0.5">
      <c r="A67" s="500" t="s">
        <v>512</v>
      </c>
      <c r="B67" s="500" t="s">
        <v>512</v>
      </c>
      <c r="C67" s="500" t="s">
        <v>513</v>
      </c>
      <c r="D67" s="504" t="s">
        <v>514</v>
      </c>
      <c r="E67" s="502"/>
      <c r="F67" s="500" t="s">
        <v>515</v>
      </c>
      <c r="G67" s="502" t="s">
        <v>509</v>
      </c>
      <c r="H67" s="500" t="s">
        <v>11</v>
      </c>
      <c r="I67" s="503" t="s">
        <v>270</v>
      </c>
      <c r="J67" s="502" t="s">
        <v>510</v>
      </c>
      <c r="K67" s="504" t="s">
        <v>516</v>
      </c>
      <c r="L67" s="502">
        <v>463.4</v>
      </c>
      <c r="M67" s="505">
        <v>44927</v>
      </c>
      <c r="N67" s="502"/>
      <c r="O67" s="502" t="s">
        <v>273</v>
      </c>
    </row>
    <row r="68" spans="1:15" s="506" customFormat="1" ht="21.75" x14ac:dyDescent="0.5">
      <c r="A68" s="500" t="s">
        <v>517</v>
      </c>
      <c r="B68" s="500" t="s">
        <v>518</v>
      </c>
      <c r="C68" s="500" t="s">
        <v>519</v>
      </c>
      <c r="D68" s="504" t="s">
        <v>291</v>
      </c>
      <c r="E68" s="502"/>
      <c r="F68" s="500" t="s">
        <v>520</v>
      </c>
      <c r="G68" s="502" t="s">
        <v>509</v>
      </c>
      <c r="H68" s="500" t="s">
        <v>11</v>
      </c>
      <c r="I68" s="503" t="s">
        <v>270</v>
      </c>
      <c r="J68" s="502" t="s">
        <v>510</v>
      </c>
      <c r="K68" s="504" t="s">
        <v>272</v>
      </c>
      <c r="L68" s="502">
        <v>91</v>
      </c>
      <c r="M68" s="505">
        <v>44562</v>
      </c>
      <c r="N68" s="502">
        <v>0</v>
      </c>
      <c r="O68" s="502" t="s">
        <v>273</v>
      </c>
    </row>
    <row r="69" spans="1:15" s="506" customFormat="1" ht="21.75" x14ac:dyDescent="0.5">
      <c r="A69" s="500" t="s">
        <v>521</v>
      </c>
      <c r="B69" s="500" t="s">
        <v>521</v>
      </c>
      <c r="C69" s="500" t="s">
        <v>522</v>
      </c>
      <c r="D69" s="504" t="s">
        <v>523</v>
      </c>
      <c r="E69" s="502" t="s">
        <v>97</v>
      </c>
      <c r="F69" s="500" t="s">
        <v>44</v>
      </c>
      <c r="G69" s="502" t="s">
        <v>509</v>
      </c>
      <c r="H69" s="500" t="s">
        <v>11</v>
      </c>
      <c r="I69" s="503" t="s">
        <v>270</v>
      </c>
      <c r="J69" s="502" t="s">
        <v>510</v>
      </c>
      <c r="K69" s="504" t="s">
        <v>97</v>
      </c>
      <c r="L69" s="502">
        <v>169.4</v>
      </c>
      <c r="M69" s="505">
        <v>43831</v>
      </c>
      <c r="N69" s="502"/>
      <c r="O69" s="502" t="s">
        <v>273</v>
      </c>
    </row>
    <row r="70" spans="1:15" s="506" customFormat="1" ht="21.75" x14ac:dyDescent="0.5">
      <c r="A70" s="500" t="s">
        <v>524</v>
      </c>
      <c r="B70" s="500" t="s">
        <v>525</v>
      </c>
      <c r="C70" s="500" t="s">
        <v>278</v>
      </c>
      <c r="D70" s="504" t="s">
        <v>526</v>
      </c>
      <c r="E70" s="502" t="s">
        <v>281</v>
      </c>
      <c r="F70" s="500" t="s">
        <v>97</v>
      </c>
      <c r="G70" s="502" t="s">
        <v>527</v>
      </c>
      <c r="H70" s="500" t="s">
        <v>11</v>
      </c>
      <c r="I70" s="503" t="s">
        <v>270</v>
      </c>
      <c r="J70" s="502" t="s">
        <v>510</v>
      </c>
      <c r="K70" s="504" t="s">
        <v>272</v>
      </c>
      <c r="L70" s="502">
        <v>90</v>
      </c>
      <c r="M70" s="505">
        <v>45292</v>
      </c>
      <c r="N70" s="502"/>
      <c r="O70" s="502" t="s">
        <v>273</v>
      </c>
    </row>
    <row r="71" spans="1:15" s="506" customFormat="1" ht="21.75" x14ac:dyDescent="0.5">
      <c r="A71" s="500"/>
      <c r="B71" s="500" t="s">
        <v>528</v>
      </c>
      <c r="C71" s="500" t="s">
        <v>292</v>
      </c>
      <c r="D71" s="504" t="s">
        <v>529</v>
      </c>
      <c r="E71" s="502" t="s">
        <v>281</v>
      </c>
      <c r="F71" s="500"/>
      <c r="G71" s="502" t="s">
        <v>527</v>
      </c>
      <c r="H71" s="500" t="s">
        <v>11</v>
      </c>
      <c r="I71" s="503" t="s">
        <v>270</v>
      </c>
      <c r="J71" s="502" t="s">
        <v>510</v>
      </c>
      <c r="K71" s="504" t="s">
        <v>530</v>
      </c>
      <c r="L71" s="502">
        <v>85</v>
      </c>
      <c r="M71" s="505">
        <v>44562</v>
      </c>
      <c r="N71" s="502">
        <v>0</v>
      </c>
      <c r="O71" s="502" t="s">
        <v>273</v>
      </c>
    </row>
    <row r="72" spans="1:15" s="506" customFormat="1" ht="21.75" x14ac:dyDescent="0.5">
      <c r="A72" s="500" t="s">
        <v>531</v>
      </c>
      <c r="B72" s="500" t="s">
        <v>532</v>
      </c>
      <c r="C72" s="500" t="s">
        <v>345</v>
      </c>
      <c r="D72" s="504" t="s">
        <v>533</v>
      </c>
      <c r="E72" s="502" t="s">
        <v>284</v>
      </c>
      <c r="F72" s="500"/>
      <c r="G72" s="502" t="s">
        <v>527</v>
      </c>
      <c r="H72" s="500" t="s">
        <v>11</v>
      </c>
      <c r="I72" s="503" t="s">
        <v>270</v>
      </c>
      <c r="J72" s="502" t="s">
        <v>510</v>
      </c>
      <c r="K72" s="504" t="s">
        <v>272</v>
      </c>
      <c r="L72" s="502">
        <v>190</v>
      </c>
      <c r="M72" s="505">
        <v>44197</v>
      </c>
      <c r="N72" s="502"/>
      <c r="O72" s="502" t="s">
        <v>273</v>
      </c>
    </row>
    <row r="73" spans="1:15" s="506" customFormat="1" ht="21.75" x14ac:dyDescent="0.5">
      <c r="A73" s="500" t="s">
        <v>534</v>
      </c>
      <c r="B73" s="500" t="s">
        <v>534</v>
      </c>
      <c r="C73" s="500" t="s">
        <v>535</v>
      </c>
      <c r="D73" s="504" t="s">
        <v>536</v>
      </c>
      <c r="E73" s="502" t="s">
        <v>293</v>
      </c>
      <c r="F73" s="500"/>
      <c r="G73" s="502" t="s">
        <v>537</v>
      </c>
      <c r="H73" s="500" t="s">
        <v>11</v>
      </c>
      <c r="I73" s="503" t="s">
        <v>270</v>
      </c>
      <c r="J73" s="502" t="s">
        <v>510</v>
      </c>
      <c r="K73" s="504" t="s">
        <v>272</v>
      </c>
      <c r="L73" s="502">
        <v>85</v>
      </c>
      <c r="M73" s="505">
        <v>44562</v>
      </c>
      <c r="N73" s="502"/>
      <c r="O73" s="502" t="s">
        <v>273</v>
      </c>
    </row>
    <row r="74" spans="1:15" s="506" customFormat="1" ht="56.25" x14ac:dyDescent="0.5">
      <c r="A74" s="500" t="s">
        <v>538</v>
      </c>
      <c r="B74" s="500" t="s">
        <v>539</v>
      </c>
      <c r="C74" s="507" t="s">
        <v>540</v>
      </c>
      <c r="D74" s="504" t="s">
        <v>541</v>
      </c>
      <c r="E74" s="502" t="s">
        <v>291</v>
      </c>
      <c r="F74" s="500"/>
      <c r="G74" s="502" t="s">
        <v>537</v>
      </c>
      <c r="H74" s="500" t="s">
        <v>11</v>
      </c>
      <c r="I74" s="503" t="s">
        <v>270</v>
      </c>
      <c r="J74" s="502" t="s">
        <v>510</v>
      </c>
      <c r="K74" s="504" t="s">
        <v>542</v>
      </c>
      <c r="L74" s="502">
        <v>312</v>
      </c>
      <c r="M74" s="505">
        <v>44562</v>
      </c>
      <c r="N74" s="502"/>
      <c r="O74" s="502" t="s">
        <v>273</v>
      </c>
    </row>
    <row r="75" spans="1:15" s="506" customFormat="1" ht="21" customHeight="1" x14ac:dyDescent="0.5">
      <c r="A75" s="500" t="s">
        <v>543</v>
      </c>
      <c r="B75" s="500" t="s">
        <v>543</v>
      </c>
      <c r="C75" s="500" t="s">
        <v>544</v>
      </c>
      <c r="D75" s="504" t="s">
        <v>299</v>
      </c>
      <c r="E75" s="502" t="s">
        <v>293</v>
      </c>
      <c r="F75" s="500"/>
      <c r="G75" s="502" t="s">
        <v>537</v>
      </c>
      <c r="H75" s="500" t="s">
        <v>11</v>
      </c>
      <c r="I75" s="503" t="s">
        <v>270</v>
      </c>
      <c r="J75" s="502" t="s">
        <v>510</v>
      </c>
      <c r="K75" s="504" t="s">
        <v>272</v>
      </c>
      <c r="L75" s="502">
        <v>170</v>
      </c>
      <c r="M75" s="505">
        <v>44562</v>
      </c>
      <c r="N75" s="502"/>
      <c r="O75" s="502" t="s">
        <v>273</v>
      </c>
    </row>
    <row r="76" spans="1:15" s="506" customFormat="1" ht="21.75" x14ac:dyDescent="0.5">
      <c r="A76" s="500"/>
      <c r="B76" s="500" t="s">
        <v>545</v>
      </c>
      <c r="C76" s="500" t="s">
        <v>546</v>
      </c>
      <c r="D76" s="504" t="s">
        <v>272</v>
      </c>
      <c r="E76" s="502" t="s">
        <v>284</v>
      </c>
      <c r="F76" s="500"/>
      <c r="G76" s="502" t="s">
        <v>15</v>
      </c>
      <c r="H76" s="500" t="s">
        <v>15</v>
      </c>
      <c r="I76" s="503" t="s">
        <v>270</v>
      </c>
      <c r="J76" s="502" t="s">
        <v>547</v>
      </c>
      <c r="K76" s="504" t="s">
        <v>272</v>
      </c>
      <c r="L76" s="502">
        <v>96.25</v>
      </c>
      <c r="M76" s="505">
        <v>44562</v>
      </c>
      <c r="N76" s="502"/>
      <c r="O76" s="502" t="s">
        <v>273</v>
      </c>
    </row>
    <row r="77" spans="1:15" s="506" customFormat="1" ht="21.75" x14ac:dyDescent="0.5">
      <c r="A77" s="500" t="s">
        <v>550</v>
      </c>
      <c r="B77" s="500" t="s">
        <v>545</v>
      </c>
      <c r="C77" s="500" t="s">
        <v>551</v>
      </c>
      <c r="D77" s="504" t="s">
        <v>552</v>
      </c>
      <c r="E77" s="502" t="s">
        <v>284</v>
      </c>
      <c r="F77" s="500" t="s">
        <v>97</v>
      </c>
      <c r="G77" s="502" t="s">
        <v>549</v>
      </c>
      <c r="H77" s="500" t="s">
        <v>15</v>
      </c>
      <c r="I77" s="503" t="s">
        <v>270</v>
      </c>
      <c r="J77" s="502" t="s">
        <v>547</v>
      </c>
      <c r="K77" s="504" t="s">
        <v>272</v>
      </c>
      <c r="L77" s="502">
        <v>102.75</v>
      </c>
      <c r="M77" s="505">
        <v>43831</v>
      </c>
      <c r="N77" s="502">
        <v>40</v>
      </c>
      <c r="O77" s="502" t="s">
        <v>286</v>
      </c>
    </row>
    <row r="78" spans="1:15" s="506" customFormat="1" ht="39.75" customHeight="1" x14ac:dyDescent="0.5">
      <c r="A78" s="509" t="s">
        <v>553</v>
      </c>
      <c r="B78" s="500" t="s">
        <v>554</v>
      </c>
      <c r="C78" s="507" t="s">
        <v>1582</v>
      </c>
      <c r="D78" s="504" t="s">
        <v>555</v>
      </c>
      <c r="E78" s="502" t="s">
        <v>291</v>
      </c>
      <c r="F78" s="500"/>
      <c r="G78" s="502" t="s">
        <v>556</v>
      </c>
      <c r="H78" s="500" t="s">
        <v>15</v>
      </c>
      <c r="I78" s="503" t="s">
        <v>270</v>
      </c>
      <c r="J78" s="502" t="s">
        <v>547</v>
      </c>
      <c r="K78" s="504" t="s">
        <v>557</v>
      </c>
      <c r="L78" s="502">
        <v>283</v>
      </c>
      <c r="M78" s="505">
        <v>44562</v>
      </c>
      <c r="N78" s="502"/>
      <c r="O78" s="502" t="s">
        <v>273</v>
      </c>
    </row>
    <row r="79" spans="1:15" s="506" customFormat="1" ht="21.75" x14ac:dyDescent="0.5">
      <c r="A79" s="500" t="s">
        <v>558</v>
      </c>
      <c r="B79" s="500" t="s">
        <v>559</v>
      </c>
      <c r="C79" s="500" t="s">
        <v>384</v>
      </c>
      <c r="D79" s="504" t="s">
        <v>560</v>
      </c>
      <c r="E79" s="502" t="s">
        <v>285</v>
      </c>
      <c r="F79" s="500" t="s">
        <v>561</v>
      </c>
      <c r="G79" s="502" t="s">
        <v>562</v>
      </c>
      <c r="H79" s="500" t="s">
        <v>14</v>
      </c>
      <c r="I79" s="503" t="s">
        <v>270</v>
      </c>
      <c r="J79" s="502" t="s">
        <v>563</v>
      </c>
      <c r="K79" s="504" t="s">
        <v>272</v>
      </c>
      <c r="L79" s="502">
        <v>90</v>
      </c>
      <c r="M79" s="505">
        <v>43831</v>
      </c>
      <c r="N79" s="502"/>
      <c r="O79" s="502" t="s">
        <v>273</v>
      </c>
    </row>
    <row r="80" spans="1:15" s="506" customFormat="1" ht="21.75" x14ac:dyDescent="0.5">
      <c r="A80" s="500" t="s">
        <v>564</v>
      </c>
      <c r="B80" s="500" t="s">
        <v>565</v>
      </c>
      <c r="C80" s="500" t="s">
        <v>566</v>
      </c>
      <c r="D80" s="504" t="s">
        <v>567</v>
      </c>
      <c r="E80" s="502" t="s">
        <v>470</v>
      </c>
      <c r="F80" s="500" t="s">
        <v>568</v>
      </c>
      <c r="G80" s="502" t="s">
        <v>14</v>
      </c>
      <c r="H80" s="500" t="s">
        <v>14</v>
      </c>
      <c r="I80" s="503" t="s">
        <v>270</v>
      </c>
      <c r="J80" s="502" t="s">
        <v>563</v>
      </c>
      <c r="K80" s="504" t="s">
        <v>569</v>
      </c>
      <c r="L80" s="502">
        <v>90</v>
      </c>
      <c r="M80" s="505">
        <v>43831</v>
      </c>
      <c r="N80" s="502"/>
      <c r="O80" s="502" t="s">
        <v>273</v>
      </c>
    </row>
    <row r="81" spans="1:15" s="506" customFormat="1" ht="21.75" x14ac:dyDescent="0.5">
      <c r="A81" s="500" t="s">
        <v>570</v>
      </c>
      <c r="B81" s="500" t="s">
        <v>571</v>
      </c>
      <c r="C81" s="500" t="s">
        <v>572</v>
      </c>
      <c r="D81" s="504" t="s">
        <v>573</v>
      </c>
      <c r="E81" s="502" t="s">
        <v>281</v>
      </c>
      <c r="F81" s="500"/>
      <c r="G81" s="502" t="s">
        <v>14</v>
      </c>
      <c r="H81" s="500" t="s">
        <v>14</v>
      </c>
      <c r="I81" s="503" t="s">
        <v>270</v>
      </c>
      <c r="J81" s="502" t="s">
        <v>563</v>
      </c>
      <c r="K81" s="504" t="s">
        <v>574</v>
      </c>
      <c r="L81" s="502">
        <v>265.8</v>
      </c>
      <c r="M81" s="505">
        <v>43831</v>
      </c>
      <c r="N81" s="502"/>
      <c r="O81" s="502" t="s">
        <v>273</v>
      </c>
    </row>
    <row r="82" spans="1:15" s="506" customFormat="1" ht="21.75" x14ac:dyDescent="0.5">
      <c r="A82" s="500" t="s">
        <v>575</v>
      </c>
      <c r="B82" s="500" t="s">
        <v>575</v>
      </c>
      <c r="C82" s="500" t="s">
        <v>576</v>
      </c>
      <c r="D82" s="504" t="s">
        <v>97</v>
      </c>
      <c r="E82" s="502" t="s">
        <v>284</v>
      </c>
      <c r="F82" s="500"/>
      <c r="G82" s="502" t="s">
        <v>14</v>
      </c>
      <c r="H82" s="500" t="s">
        <v>14</v>
      </c>
      <c r="I82" s="503" t="s">
        <v>270</v>
      </c>
      <c r="J82" s="502" t="s">
        <v>563</v>
      </c>
      <c r="K82" s="504" t="s">
        <v>272</v>
      </c>
      <c r="L82" s="502">
        <v>340</v>
      </c>
      <c r="M82" s="505">
        <v>44562</v>
      </c>
      <c r="N82" s="502">
        <v>1000</v>
      </c>
      <c r="O82" s="502" t="s">
        <v>273</v>
      </c>
    </row>
    <row r="83" spans="1:15" s="506" customFormat="1" ht="21.75" x14ac:dyDescent="0.5">
      <c r="A83" s="500" t="s">
        <v>577</v>
      </c>
      <c r="B83" s="500" t="s">
        <v>578</v>
      </c>
      <c r="C83" s="500" t="s">
        <v>397</v>
      </c>
      <c r="D83" s="504" t="s">
        <v>579</v>
      </c>
      <c r="E83" s="502" t="s">
        <v>299</v>
      </c>
      <c r="F83" s="500" t="s">
        <v>97</v>
      </c>
      <c r="G83" s="502" t="s">
        <v>580</v>
      </c>
      <c r="H83" s="500" t="s">
        <v>14</v>
      </c>
      <c r="I83" s="503" t="s">
        <v>270</v>
      </c>
      <c r="J83" s="502" t="s">
        <v>581</v>
      </c>
      <c r="K83" s="504" t="s">
        <v>582</v>
      </c>
      <c r="L83" s="502">
        <v>74</v>
      </c>
      <c r="M83" s="505">
        <v>44562</v>
      </c>
      <c r="N83" s="502"/>
      <c r="O83" s="502" t="s">
        <v>273</v>
      </c>
    </row>
    <row r="84" spans="1:15" s="516" customFormat="1" ht="18" customHeight="1" x14ac:dyDescent="0.45">
      <c r="A84" s="510"/>
      <c r="B84" s="510"/>
      <c r="C84" s="510"/>
      <c r="D84" s="511"/>
      <c r="E84" s="512"/>
      <c r="F84" s="513"/>
      <c r="G84" s="512"/>
      <c r="H84" s="513"/>
      <c r="I84" s="514"/>
      <c r="J84" s="512"/>
      <c r="K84" s="501"/>
      <c r="L84" s="515"/>
      <c r="M84" s="518"/>
      <c r="N84" s="512"/>
      <c r="O84" s="519"/>
    </row>
    <row r="85" spans="1:15" ht="23.25" customHeight="1" x14ac:dyDescent="0.35">
      <c r="A85" s="214" t="s">
        <v>1583</v>
      </c>
      <c r="C85" s="517"/>
    </row>
  </sheetData>
  <mergeCells count="9">
    <mergeCell ref="M2:M3"/>
    <mergeCell ref="N2:N3"/>
    <mergeCell ref="O2:O3"/>
    <mergeCell ref="A1:B1"/>
    <mergeCell ref="A2:A3"/>
    <mergeCell ref="B2:B3"/>
    <mergeCell ref="C2:C3"/>
    <mergeCell ref="D2:I2"/>
    <mergeCell ref="L2:L3"/>
  </mergeCells>
  <hyperlinks>
    <hyperlink ref="A1" location="สารบัญ!A1" display="ตารางที่ 12 โรงงานอุตสาหกรรมเกษตร/การแปรรูป  ปี 2554"/>
  </hyperlinks>
  <pageMargins left="0.78740157480314965" right="0.19685039370078741" top="0.78740157480314965" bottom="0.59055118110236227" header="0.51181102362204722" footer="0.51181102362204722"/>
  <pageSetup paperSize="9" scale="61" firstPageNumber="17" orientation="landscape" useFirstPageNumber="1" r:id="rId1"/>
  <headerFooter>
    <oddHeader>&amp;R&amp;22&amp;P</oddHeader>
    <oddFooter>&amp;RS\งานกลุ่ม\S4 สารสนเทศ\21.ข้อมูลพื้นฐานฯ\6.ปี 2563\1.ข้อมูลพื้นฐานและภาวะเศรษฐกิจ63</oddFooter>
  </headerFooter>
  <rowBreaks count="3" manualBreakCount="3">
    <brk id="23" max="14" man="1"/>
    <brk id="51" max="14" man="1"/>
    <brk id="7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view="pageBreakPreview" zoomScaleNormal="60" zoomScaleSheetLayoutView="100" workbookViewId="0">
      <selection activeCell="C9" sqref="C9"/>
    </sheetView>
  </sheetViews>
  <sheetFormatPr defaultRowHeight="23.1" customHeight="1" x14ac:dyDescent="0.5"/>
  <cols>
    <col min="1" max="1" width="16.42578125" style="215" customWidth="1"/>
    <col min="2" max="2" width="13.5703125" style="217" customWidth="1"/>
    <col min="3" max="3" width="37.140625" style="215" customWidth="1"/>
    <col min="4" max="4" width="48.7109375" style="215" customWidth="1"/>
    <col min="5" max="5" width="12.42578125" style="215" customWidth="1"/>
    <col min="6" max="6" width="14.42578125" style="215" customWidth="1"/>
    <col min="7" max="7" width="7.42578125" style="217" customWidth="1"/>
    <col min="8" max="8" width="16.28515625" style="215" customWidth="1"/>
    <col min="9" max="256" width="9.140625" style="215"/>
    <col min="257" max="257" width="16.42578125" style="215" customWidth="1"/>
    <col min="258" max="258" width="13.5703125" style="215" customWidth="1"/>
    <col min="259" max="259" width="37.140625" style="215" customWidth="1"/>
    <col min="260" max="260" width="48.7109375" style="215" customWidth="1"/>
    <col min="261" max="261" width="12.42578125" style="215" customWidth="1"/>
    <col min="262" max="262" width="14.42578125" style="215" customWidth="1"/>
    <col min="263" max="263" width="7.42578125" style="215" customWidth="1"/>
    <col min="264" max="264" width="16.28515625" style="215" customWidth="1"/>
    <col min="265" max="512" width="9.140625" style="215"/>
    <col min="513" max="513" width="16.42578125" style="215" customWidth="1"/>
    <col min="514" max="514" width="13.5703125" style="215" customWidth="1"/>
    <col min="515" max="515" width="37.140625" style="215" customWidth="1"/>
    <col min="516" max="516" width="48.7109375" style="215" customWidth="1"/>
    <col min="517" max="517" width="12.42578125" style="215" customWidth="1"/>
    <col min="518" max="518" width="14.42578125" style="215" customWidth="1"/>
    <col min="519" max="519" width="7.42578125" style="215" customWidth="1"/>
    <col min="520" max="520" width="16.28515625" style="215" customWidth="1"/>
    <col min="521" max="768" width="9.140625" style="215"/>
    <col min="769" max="769" width="16.42578125" style="215" customWidth="1"/>
    <col min="770" max="770" width="13.5703125" style="215" customWidth="1"/>
    <col min="771" max="771" width="37.140625" style="215" customWidth="1"/>
    <col min="772" max="772" width="48.7109375" style="215" customWidth="1"/>
    <col min="773" max="773" width="12.42578125" style="215" customWidth="1"/>
    <col min="774" max="774" width="14.42578125" style="215" customWidth="1"/>
    <col min="775" max="775" width="7.42578125" style="215" customWidth="1"/>
    <col min="776" max="776" width="16.28515625" style="215" customWidth="1"/>
    <col min="777" max="1024" width="9.140625" style="215"/>
    <col min="1025" max="1025" width="16.42578125" style="215" customWidth="1"/>
    <col min="1026" max="1026" width="13.5703125" style="215" customWidth="1"/>
    <col min="1027" max="1027" width="37.140625" style="215" customWidth="1"/>
    <col min="1028" max="1028" width="48.7109375" style="215" customWidth="1"/>
    <col min="1029" max="1029" width="12.42578125" style="215" customWidth="1"/>
    <col min="1030" max="1030" width="14.42578125" style="215" customWidth="1"/>
    <col min="1031" max="1031" width="7.42578125" style="215" customWidth="1"/>
    <col min="1032" max="1032" width="16.28515625" style="215" customWidth="1"/>
    <col min="1033" max="1280" width="9.140625" style="215"/>
    <col min="1281" max="1281" width="16.42578125" style="215" customWidth="1"/>
    <col min="1282" max="1282" width="13.5703125" style="215" customWidth="1"/>
    <col min="1283" max="1283" width="37.140625" style="215" customWidth="1"/>
    <col min="1284" max="1284" width="48.7109375" style="215" customWidth="1"/>
    <col min="1285" max="1285" width="12.42578125" style="215" customWidth="1"/>
    <col min="1286" max="1286" width="14.42578125" style="215" customWidth="1"/>
    <col min="1287" max="1287" width="7.42578125" style="215" customWidth="1"/>
    <col min="1288" max="1288" width="16.28515625" style="215" customWidth="1"/>
    <col min="1289" max="1536" width="9.140625" style="215"/>
    <col min="1537" max="1537" width="16.42578125" style="215" customWidth="1"/>
    <col min="1538" max="1538" width="13.5703125" style="215" customWidth="1"/>
    <col min="1539" max="1539" width="37.140625" style="215" customWidth="1"/>
    <col min="1540" max="1540" width="48.7109375" style="215" customWidth="1"/>
    <col min="1541" max="1541" width="12.42578125" style="215" customWidth="1"/>
    <col min="1542" max="1542" width="14.42578125" style="215" customWidth="1"/>
    <col min="1543" max="1543" width="7.42578125" style="215" customWidth="1"/>
    <col min="1544" max="1544" width="16.28515625" style="215" customWidth="1"/>
    <col min="1545" max="1792" width="9.140625" style="215"/>
    <col min="1793" max="1793" width="16.42578125" style="215" customWidth="1"/>
    <col min="1794" max="1794" width="13.5703125" style="215" customWidth="1"/>
    <col min="1795" max="1795" width="37.140625" style="215" customWidth="1"/>
    <col min="1796" max="1796" width="48.7109375" style="215" customWidth="1"/>
    <col min="1797" max="1797" width="12.42578125" style="215" customWidth="1"/>
    <col min="1798" max="1798" width="14.42578125" style="215" customWidth="1"/>
    <col min="1799" max="1799" width="7.42578125" style="215" customWidth="1"/>
    <col min="1800" max="1800" width="16.28515625" style="215" customWidth="1"/>
    <col min="1801" max="2048" width="9.140625" style="215"/>
    <col min="2049" max="2049" width="16.42578125" style="215" customWidth="1"/>
    <col min="2050" max="2050" width="13.5703125" style="215" customWidth="1"/>
    <col min="2051" max="2051" width="37.140625" style="215" customWidth="1"/>
    <col min="2052" max="2052" width="48.7109375" style="215" customWidth="1"/>
    <col min="2053" max="2053" width="12.42578125" style="215" customWidth="1"/>
    <col min="2054" max="2054" width="14.42578125" style="215" customWidth="1"/>
    <col min="2055" max="2055" width="7.42578125" style="215" customWidth="1"/>
    <col min="2056" max="2056" width="16.28515625" style="215" customWidth="1"/>
    <col min="2057" max="2304" width="9.140625" style="215"/>
    <col min="2305" max="2305" width="16.42578125" style="215" customWidth="1"/>
    <col min="2306" max="2306" width="13.5703125" style="215" customWidth="1"/>
    <col min="2307" max="2307" width="37.140625" style="215" customWidth="1"/>
    <col min="2308" max="2308" width="48.7109375" style="215" customWidth="1"/>
    <col min="2309" max="2309" width="12.42578125" style="215" customWidth="1"/>
    <col min="2310" max="2310" width="14.42578125" style="215" customWidth="1"/>
    <col min="2311" max="2311" width="7.42578125" style="215" customWidth="1"/>
    <col min="2312" max="2312" width="16.28515625" style="215" customWidth="1"/>
    <col min="2313" max="2560" width="9.140625" style="215"/>
    <col min="2561" max="2561" width="16.42578125" style="215" customWidth="1"/>
    <col min="2562" max="2562" width="13.5703125" style="215" customWidth="1"/>
    <col min="2563" max="2563" width="37.140625" style="215" customWidth="1"/>
    <col min="2564" max="2564" width="48.7109375" style="215" customWidth="1"/>
    <col min="2565" max="2565" width="12.42578125" style="215" customWidth="1"/>
    <col min="2566" max="2566" width="14.42578125" style="215" customWidth="1"/>
    <col min="2567" max="2567" width="7.42578125" style="215" customWidth="1"/>
    <col min="2568" max="2568" width="16.28515625" style="215" customWidth="1"/>
    <col min="2569" max="2816" width="9.140625" style="215"/>
    <col min="2817" max="2817" width="16.42578125" style="215" customWidth="1"/>
    <col min="2818" max="2818" width="13.5703125" style="215" customWidth="1"/>
    <col min="2819" max="2819" width="37.140625" style="215" customWidth="1"/>
    <col min="2820" max="2820" width="48.7109375" style="215" customWidth="1"/>
    <col min="2821" max="2821" width="12.42578125" style="215" customWidth="1"/>
    <col min="2822" max="2822" width="14.42578125" style="215" customWidth="1"/>
    <col min="2823" max="2823" width="7.42578125" style="215" customWidth="1"/>
    <col min="2824" max="2824" width="16.28515625" style="215" customWidth="1"/>
    <col min="2825" max="3072" width="9.140625" style="215"/>
    <col min="3073" max="3073" width="16.42578125" style="215" customWidth="1"/>
    <col min="3074" max="3074" width="13.5703125" style="215" customWidth="1"/>
    <col min="3075" max="3075" width="37.140625" style="215" customWidth="1"/>
    <col min="3076" max="3076" width="48.7109375" style="215" customWidth="1"/>
    <col min="3077" max="3077" width="12.42578125" style="215" customWidth="1"/>
    <col min="3078" max="3078" width="14.42578125" style="215" customWidth="1"/>
    <col min="3079" max="3079" width="7.42578125" style="215" customWidth="1"/>
    <col min="3080" max="3080" width="16.28515625" style="215" customWidth="1"/>
    <col min="3081" max="3328" width="9.140625" style="215"/>
    <col min="3329" max="3329" width="16.42578125" style="215" customWidth="1"/>
    <col min="3330" max="3330" width="13.5703125" style="215" customWidth="1"/>
    <col min="3331" max="3331" width="37.140625" style="215" customWidth="1"/>
    <col min="3332" max="3332" width="48.7109375" style="215" customWidth="1"/>
    <col min="3333" max="3333" width="12.42578125" style="215" customWidth="1"/>
    <col min="3334" max="3334" width="14.42578125" style="215" customWidth="1"/>
    <col min="3335" max="3335" width="7.42578125" style="215" customWidth="1"/>
    <col min="3336" max="3336" width="16.28515625" style="215" customWidth="1"/>
    <col min="3337" max="3584" width="9.140625" style="215"/>
    <col min="3585" max="3585" width="16.42578125" style="215" customWidth="1"/>
    <col min="3586" max="3586" width="13.5703125" style="215" customWidth="1"/>
    <col min="3587" max="3587" width="37.140625" style="215" customWidth="1"/>
    <col min="3588" max="3588" width="48.7109375" style="215" customWidth="1"/>
    <col min="3589" max="3589" width="12.42578125" style="215" customWidth="1"/>
    <col min="3590" max="3590" width="14.42578125" style="215" customWidth="1"/>
    <col min="3591" max="3591" width="7.42578125" style="215" customWidth="1"/>
    <col min="3592" max="3592" width="16.28515625" style="215" customWidth="1"/>
    <col min="3593" max="3840" width="9.140625" style="215"/>
    <col min="3841" max="3841" width="16.42578125" style="215" customWidth="1"/>
    <col min="3842" max="3842" width="13.5703125" style="215" customWidth="1"/>
    <col min="3843" max="3843" width="37.140625" style="215" customWidth="1"/>
    <col min="3844" max="3844" width="48.7109375" style="215" customWidth="1"/>
    <col min="3845" max="3845" width="12.42578125" style="215" customWidth="1"/>
    <col min="3846" max="3846" width="14.42578125" style="215" customWidth="1"/>
    <col min="3847" max="3847" width="7.42578125" style="215" customWidth="1"/>
    <col min="3848" max="3848" width="16.28515625" style="215" customWidth="1"/>
    <col min="3849" max="4096" width="9.140625" style="215"/>
    <col min="4097" max="4097" width="16.42578125" style="215" customWidth="1"/>
    <col min="4098" max="4098" width="13.5703125" style="215" customWidth="1"/>
    <col min="4099" max="4099" width="37.140625" style="215" customWidth="1"/>
    <col min="4100" max="4100" width="48.7109375" style="215" customWidth="1"/>
    <col min="4101" max="4101" width="12.42578125" style="215" customWidth="1"/>
    <col min="4102" max="4102" width="14.42578125" style="215" customWidth="1"/>
    <col min="4103" max="4103" width="7.42578125" style="215" customWidth="1"/>
    <col min="4104" max="4104" width="16.28515625" style="215" customWidth="1"/>
    <col min="4105" max="4352" width="9.140625" style="215"/>
    <col min="4353" max="4353" width="16.42578125" style="215" customWidth="1"/>
    <col min="4354" max="4354" width="13.5703125" style="215" customWidth="1"/>
    <col min="4355" max="4355" width="37.140625" style="215" customWidth="1"/>
    <col min="4356" max="4356" width="48.7109375" style="215" customWidth="1"/>
    <col min="4357" max="4357" width="12.42578125" style="215" customWidth="1"/>
    <col min="4358" max="4358" width="14.42578125" style="215" customWidth="1"/>
    <col min="4359" max="4359" width="7.42578125" style="215" customWidth="1"/>
    <col min="4360" max="4360" width="16.28515625" style="215" customWidth="1"/>
    <col min="4361" max="4608" width="9.140625" style="215"/>
    <col min="4609" max="4609" width="16.42578125" style="215" customWidth="1"/>
    <col min="4610" max="4610" width="13.5703125" style="215" customWidth="1"/>
    <col min="4611" max="4611" width="37.140625" style="215" customWidth="1"/>
    <col min="4612" max="4612" width="48.7109375" style="215" customWidth="1"/>
    <col min="4613" max="4613" width="12.42578125" style="215" customWidth="1"/>
    <col min="4614" max="4614" width="14.42578125" style="215" customWidth="1"/>
    <col min="4615" max="4615" width="7.42578125" style="215" customWidth="1"/>
    <col min="4616" max="4616" width="16.28515625" style="215" customWidth="1"/>
    <col min="4617" max="4864" width="9.140625" style="215"/>
    <col min="4865" max="4865" width="16.42578125" style="215" customWidth="1"/>
    <col min="4866" max="4866" width="13.5703125" style="215" customWidth="1"/>
    <col min="4867" max="4867" width="37.140625" style="215" customWidth="1"/>
    <col min="4868" max="4868" width="48.7109375" style="215" customWidth="1"/>
    <col min="4869" max="4869" width="12.42578125" style="215" customWidth="1"/>
    <col min="4870" max="4870" width="14.42578125" style="215" customWidth="1"/>
    <col min="4871" max="4871" width="7.42578125" style="215" customWidth="1"/>
    <col min="4872" max="4872" width="16.28515625" style="215" customWidth="1"/>
    <col min="4873" max="5120" width="9.140625" style="215"/>
    <col min="5121" max="5121" width="16.42578125" style="215" customWidth="1"/>
    <col min="5122" max="5122" width="13.5703125" style="215" customWidth="1"/>
    <col min="5123" max="5123" width="37.140625" style="215" customWidth="1"/>
    <col min="5124" max="5124" width="48.7109375" style="215" customWidth="1"/>
    <col min="5125" max="5125" width="12.42578125" style="215" customWidth="1"/>
    <col min="5126" max="5126" width="14.42578125" style="215" customWidth="1"/>
    <col min="5127" max="5127" width="7.42578125" style="215" customWidth="1"/>
    <col min="5128" max="5128" width="16.28515625" style="215" customWidth="1"/>
    <col min="5129" max="5376" width="9.140625" style="215"/>
    <col min="5377" max="5377" width="16.42578125" style="215" customWidth="1"/>
    <col min="5378" max="5378" width="13.5703125" style="215" customWidth="1"/>
    <col min="5379" max="5379" width="37.140625" style="215" customWidth="1"/>
    <col min="5380" max="5380" width="48.7109375" style="215" customWidth="1"/>
    <col min="5381" max="5381" width="12.42578125" style="215" customWidth="1"/>
    <col min="5382" max="5382" width="14.42578125" style="215" customWidth="1"/>
    <col min="5383" max="5383" width="7.42578125" style="215" customWidth="1"/>
    <col min="5384" max="5384" width="16.28515625" style="215" customWidth="1"/>
    <col min="5385" max="5632" width="9.140625" style="215"/>
    <col min="5633" max="5633" width="16.42578125" style="215" customWidth="1"/>
    <col min="5634" max="5634" width="13.5703125" style="215" customWidth="1"/>
    <col min="5635" max="5635" width="37.140625" style="215" customWidth="1"/>
    <col min="5636" max="5636" width="48.7109375" style="215" customWidth="1"/>
    <col min="5637" max="5637" width="12.42578125" style="215" customWidth="1"/>
    <col min="5638" max="5638" width="14.42578125" style="215" customWidth="1"/>
    <col min="5639" max="5639" width="7.42578125" style="215" customWidth="1"/>
    <col min="5640" max="5640" width="16.28515625" style="215" customWidth="1"/>
    <col min="5641" max="5888" width="9.140625" style="215"/>
    <col min="5889" max="5889" width="16.42578125" style="215" customWidth="1"/>
    <col min="5890" max="5890" width="13.5703125" style="215" customWidth="1"/>
    <col min="5891" max="5891" width="37.140625" style="215" customWidth="1"/>
    <col min="5892" max="5892" width="48.7109375" style="215" customWidth="1"/>
    <col min="5893" max="5893" width="12.42578125" style="215" customWidth="1"/>
    <col min="5894" max="5894" width="14.42578125" style="215" customWidth="1"/>
    <col min="5895" max="5895" width="7.42578125" style="215" customWidth="1"/>
    <col min="5896" max="5896" width="16.28515625" style="215" customWidth="1"/>
    <col min="5897" max="6144" width="9.140625" style="215"/>
    <col min="6145" max="6145" width="16.42578125" style="215" customWidth="1"/>
    <col min="6146" max="6146" width="13.5703125" style="215" customWidth="1"/>
    <col min="6147" max="6147" width="37.140625" style="215" customWidth="1"/>
    <col min="6148" max="6148" width="48.7109375" style="215" customWidth="1"/>
    <col min="6149" max="6149" width="12.42578125" style="215" customWidth="1"/>
    <col min="6150" max="6150" width="14.42578125" style="215" customWidth="1"/>
    <col min="6151" max="6151" width="7.42578125" style="215" customWidth="1"/>
    <col min="6152" max="6152" width="16.28515625" style="215" customWidth="1"/>
    <col min="6153" max="6400" width="9.140625" style="215"/>
    <col min="6401" max="6401" width="16.42578125" style="215" customWidth="1"/>
    <col min="6402" max="6402" width="13.5703125" style="215" customWidth="1"/>
    <col min="6403" max="6403" width="37.140625" style="215" customWidth="1"/>
    <col min="6404" max="6404" width="48.7109375" style="215" customWidth="1"/>
    <col min="6405" max="6405" width="12.42578125" style="215" customWidth="1"/>
    <col min="6406" max="6406" width="14.42578125" style="215" customWidth="1"/>
    <col min="6407" max="6407" width="7.42578125" style="215" customWidth="1"/>
    <col min="6408" max="6408" width="16.28515625" style="215" customWidth="1"/>
    <col min="6409" max="6656" width="9.140625" style="215"/>
    <col min="6657" max="6657" width="16.42578125" style="215" customWidth="1"/>
    <col min="6658" max="6658" width="13.5703125" style="215" customWidth="1"/>
    <col min="6659" max="6659" width="37.140625" style="215" customWidth="1"/>
    <col min="6660" max="6660" width="48.7109375" style="215" customWidth="1"/>
    <col min="6661" max="6661" width="12.42578125" style="215" customWidth="1"/>
    <col min="6662" max="6662" width="14.42578125" style="215" customWidth="1"/>
    <col min="6663" max="6663" width="7.42578125" style="215" customWidth="1"/>
    <col min="6664" max="6664" width="16.28515625" style="215" customWidth="1"/>
    <col min="6665" max="6912" width="9.140625" style="215"/>
    <col min="6913" max="6913" width="16.42578125" style="215" customWidth="1"/>
    <col min="6914" max="6914" width="13.5703125" style="215" customWidth="1"/>
    <col min="6915" max="6915" width="37.140625" style="215" customWidth="1"/>
    <col min="6916" max="6916" width="48.7109375" style="215" customWidth="1"/>
    <col min="6917" max="6917" width="12.42578125" style="215" customWidth="1"/>
    <col min="6918" max="6918" width="14.42578125" style="215" customWidth="1"/>
    <col min="6919" max="6919" width="7.42578125" style="215" customWidth="1"/>
    <col min="6920" max="6920" width="16.28515625" style="215" customWidth="1"/>
    <col min="6921" max="7168" width="9.140625" style="215"/>
    <col min="7169" max="7169" width="16.42578125" style="215" customWidth="1"/>
    <col min="7170" max="7170" width="13.5703125" style="215" customWidth="1"/>
    <col min="7171" max="7171" width="37.140625" style="215" customWidth="1"/>
    <col min="7172" max="7172" width="48.7109375" style="215" customWidth="1"/>
    <col min="7173" max="7173" width="12.42578125" style="215" customWidth="1"/>
    <col min="7174" max="7174" width="14.42578125" style="215" customWidth="1"/>
    <col min="7175" max="7175" width="7.42578125" style="215" customWidth="1"/>
    <col min="7176" max="7176" width="16.28515625" style="215" customWidth="1"/>
    <col min="7177" max="7424" width="9.140625" style="215"/>
    <col min="7425" max="7425" width="16.42578125" style="215" customWidth="1"/>
    <col min="7426" max="7426" width="13.5703125" style="215" customWidth="1"/>
    <col min="7427" max="7427" width="37.140625" style="215" customWidth="1"/>
    <col min="7428" max="7428" width="48.7109375" style="215" customWidth="1"/>
    <col min="7429" max="7429" width="12.42578125" style="215" customWidth="1"/>
    <col min="7430" max="7430" width="14.42578125" style="215" customWidth="1"/>
    <col min="7431" max="7431" width="7.42578125" style="215" customWidth="1"/>
    <col min="7432" max="7432" width="16.28515625" style="215" customWidth="1"/>
    <col min="7433" max="7680" width="9.140625" style="215"/>
    <col min="7681" max="7681" width="16.42578125" style="215" customWidth="1"/>
    <col min="7682" max="7682" width="13.5703125" style="215" customWidth="1"/>
    <col min="7683" max="7683" width="37.140625" style="215" customWidth="1"/>
    <col min="7684" max="7684" width="48.7109375" style="215" customWidth="1"/>
    <col min="7685" max="7685" width="12.42578125" style="215" customWidth="1"/>
    <col min="7686" max="7686" width="14.42578125" style="215" customWidth="1"/>
    <col min="7687" max="7687" width="7.42578125" style="215" customWidth="1"/>
    <col min="7688" max="7688" width="16.28515625" style="215" customWidth="1"/>
    <col min="7689" max="7936" width="9.140625" style="215"/>
    <col min="7937" max="7937" width="16.42578125" style="215" customWidth="1"/>
    <col min="7938" max="7938" width="13.5703125" style="215" customWidth="1"/>
    <col min="7939" max="7939" width="37.140625" style="215" customWidth="1"/>
    <col min="7940" max="7940" width="48.7109375" style="215" customWidth="1"/>
    <col min="7941" max="7941" width="12.42578125" style="215" customWidth="1"/>
    <col min="7942" max="7942" width="14.42578125" style="215" customWidth="1"/>
    <col min="7943" max="7943" width="7.42578125" style="215" customWidth="1"/>
    <col min="7944" max="7944" width="16.28515625" style="215" customWidth="1"/>
    <col min="7945" max="8192" width="9.140625" style="215"/>
    <col min="8193" max="8193" width="16.42578125" style="215" customWidth="1"/>
    <col min="8194" max="8194" width="13.5703125" style="215" customWidth="1"/>
    <col min="8195" max="8195" width="37.140625" style="215" customWidth="1"/>
    <col min="8196" max="8196" width="48.7109375" style="215" customWidth="1"/>
    <col min="8197" max="8197" width="12.42578125" style="215" customWidth="1"/>
    <col min="8198" max="8198" width="14.42578125" style="215" customWidth="1"/>
    <col min="8199" max="8199" width="7.42578125" style="215" customWidth="1"/>
    <col min="8200" max="8200" width="16.28515625" style="215" customWidth="1"/>
    <col min="8201" max="8448" width="9.140625" style="215"/>
    <col min="8449" max="8449" width="16.42578125" style="215" customWidth="1"/>
    <col min="8450" max="8450" width="13.5703125" style="215" customWidth="1"/>
    <col min="8451" max="8451" width="37.140625" style="215" customWidth="1"/>
    <col min="8452" max="8452" width="48.7109375" style="215" customWidth="1"/>
    <col min="8453" max="8453" width="12.42578125" style="215" customWidth="1"/>
    <col min="8454" max="8454" width="14.42578125" style="215" customWidth="1"/>
    <col min="8455" max="8455" width="7.42578125" style="215" customWidth="1"/>
    <col min="8456" max="8456" width="16.28515625" style="215" customWidth="1"/>
    <col min="8457" max="8704" width="9.140625" style="215"/>
    <col min="8705" max="8705" width="16.42578125" style="215" customWidth="1"/>
    <col min="8706" max="8706" width="13.5703125" style="215" customWidth="1"/>
    <col min="8707" max="8707" width="37.140625" style="215" customWidth="1"/>
    <col min="8708" max="8708" width="48.7109375" style="215" customWidth="1"/>
    <col min="8709" max="8709" width="12.42578125" style="215" customWidth="1"/>
    <col min="8710" max="8710" width="14.42578125" style="215" customWidth="1"/>
    <col min="8711" max="8711" width="7.42578125" style="215" customWidth="1"/>
    <col min="8712" max="8712" width="16.28515625" style="215" customWidth="1"/>
    <col min="8713" max="8960" width="9.140625" style="215"/>
    <col min="8961" max="8961" width="16.42578125" style="215" customWidth="1"/>
    <col min="8962" max="8962" width="13.5703125" style="215" customWidth="1"/>
    <col min="8963" max="8963" width="37.140625" style="215" customWidth="1"/>
    <col min="8964" max="8964" width="48.7109375" style="215" customWidth="1"/>
    <col min="8965" max="8965" width="12.42578125" style="215" customWidth="1"/>
    <col min="8966" max="8966" width="14.42578125" style="215" customWidth="1"/>
    <col min="8967" max="8967" width="7.42578125" style="215" customWidth="1"/>
    <col min="8968" max="8968" width="16.28515625" style="215" customWidth="1"/>
    <col min="8969" max="9216" width="9.140625" style="215"/>
    <col min="9217" max="9217" width="16.42578125" style="215" customWidth="1"/>
    <col min="9218" max="9218" width="13.5703125" style="215" customWidth="1"/>
    <col min="9219" max="9219" width="37.140625" style="215" customWidth="1"/>
    <col min="9220" max="9220" width="48.7109375" style="215" customWidth="1"/>
    <col min="9221" max="9221" width="12.42578125" style="215" customWidth="1"/>
    <col min="9222" max="9222" width="14.42578125" style="215" customWidth="1"/>
    <col min="9223" max="9223" width="7.42578125" style="215" customWidth="1"/>
    <col min="9224" max="9224" width="16.28515625" style="215" customWidth="1"/>
    <col min="9225" max="9472" width="9.140625" style="215"/>
    <col min="9473" max="9473" width="16.42578125" style="215" customWidth="1"/>
    <col min="9474" max="9474" width="13.5703125" style="215" customWidth="1"/>
    <col min="9475" max="9475" width="37.140625" style="215" customWidth="1"/>
    <col min="9476" max="9476" width="48.7109375" style="215" customWidth="1"/>
    <col min="9477" max="9477" width="12.42578125" style="215" customWidth="1"/>
    <col min="9478" max="9478" width="14.42578125" style="215" customWidth="1"/>
    <col min="9479" max="9479" width="7.42578125" style="215" customWidth="1"/>
    <col min="9480" max="9480" width="16.28515625" style="215" customWidth="1"/>
    <col min="9481" max="9728" width="9.140625" style="215"/>
    <col min="9729" max="9729" width="16.42578125" style="215" customWidth="1"/>
    <col min="9730" max="9730" width="13.5703125" style="215" customWidth="1"/>
    <col min="9731" max="9731" width="37.140625" style="215" customWidth="1"/>
    <col min="9732" max="9732" width="48.7109375" style="215" customWidth="1"/>
    <col min="9733" max="9733" width="12.42578125" style="215" customWidth="1"/>
    <col min="9734" max="9734" width="14.42578125" style="215" customWidth="1"/>
    <col min="9735" max="9735" width="7.42578125" style="215" customWidth="1"/>
    <col min="9736" max="9736" width="16.28515625" style="215" customWidth="1"/>
    <col min="9737" max="9984" width="9.140625" style="215"/>
    <col min="9985" max="9985" width="16.42578125" style="215" customWidth="1"/>
    <col min="9986" max="9986" width="13.5703125" style="215" customWidth="1"/>
    <col min="9987" max="9987" width="37.140625" style="215" customWidth="1"/>
    <col min="9988" max="9988" width="48.7109375" style="215" customWidth="1"/>
    <col min="9989" max="9989" width="12.42578125" style="215" customWidth="1"/>
    <col min="9990" max="9990" width="14.42578125" style="215" customWidth="1"/>
    <col min="9991" max="9991" width="7.42578125" style="215" customWidth="1"/>
    <col min="9992" max="9992" width="16.28515625" style="215" customWidth="1"/>
    <col min="9993" max="10240" width="9.140625" style="215"/>
    <col min="10241" max="10241" width="16.42578125" style="215" customWidth="1"/>
    <col min="10242" max="10242" width="13.5703125" style="215" customWidth="1"/>
    <col min="10243" max="10243" width="37.140625" style="215" customWidth="1"/>
    <col min="10244" max="10244" width="48.7109375" style="215" customWidth="1"/>
    <col min="10245" max="10245" width="12.42578125" style="215" customWidth="1"/>
    <col min="10246" max="10246" width="14.42578125" style="215" customWidth="1"/>
    <col min="10247" max="10247" width="7.42578125" style="215" customWidth="1"/>
    <col min="10248" max="10248" width="16.28515625" style="215" customWidth="1"/>
    <col min="10249" max="10496" width="9.140625" style="215"/>
    <col min="10497" max="10497" width="16.42578125" style="215" customWidth="1"/>
    <col min="10498" max="10498" width="13.5703125" style="215" customWidth="1"/>
    <col min="10499" max="10499" width="37.140625" style="215" customWidth="1"/>
    <col min="10500" max="10500" width="48.7109375" style="215" customWidth="1"/>
    <col min="10501" max="10501" width="12.42578125" style="215" customWidth="1"/>
    <col min="10502" max="10502" width="14.42578125" style="215" customWidth="1"/>
    <col min="10503" max="10503" width="7.42578125" style="215" customWidth="1"/>
    <col min="10504" max="10504" width="16.28515625" style="215" customWidth="1"/>
    <col min="10505" max="10752" width="9.140625" style="215"/>
    <col min="10753" max="10753" width="16.42578125" style="215" customWidth="1"/>
    <col min="10754" max="10754" width="13.5703125" style="215" customWidth="1"/>
    <col min="10755" max="10755" width="37.140625" style="215" customWidth="1"/>
    <col min="10756" max="10756" width="48.7109375" style="215" customWidth="1"/>
    <col min="10757" max="10757" width="12.42578125" style="215" customWidth="1"/>
    <col min="10758" max="10758" width="14.42578125" style="215" customWidth="1"/>
    <col min="10759" max="10759" width="7.42578125" style="215" customWidth="1"/>
    <col min="10760" max="10760" width="16.28515625" style="215" customWidth="1"/>
    <col min="10761" max="11008" width="9.140625" style="215"/>
    <col min="11009" max="11009" width="16.42578125" style="215" customWidth="1"/>
    <col min="11010" max="11010" width="13.5703125" style="215" customWidth="1"/>
    <col min="11011" max="11011" width="37.140625" style="215" customWidth="1"/>
    <col min="11012" max="11012" width="48.7109375" style="215" customWidth="1"/>
    <col min="11013" max="11013" width="12.42578125" style="215" customWidth="1"/>
    <col min="11014" max="11014" width="14.42578125" style="215" customWidth="1"/>
    <col min="11015" max="11015" width="7.42578125" style="215" customWidth="1"/>
    <col min="11016" max="11016" width="16.28515625" style="215" customWidth="1"/>
    <col min="11017" max="11264" width="9.140625" style="215"/>
    <col min="11265" max="11265" width="16.42578125" style="215" customWidth="1"/>
    <col min="11266" max="11266" width="13.5703125" style="215" customWidth="1"/>
    <col min="11267" max="11267" width="37.140625" style="215" customWidth="1"/>
    <col min="11268" max="11268" width="48.7109375" style="215" customWidth="1"/>
    <col min="11269" max="11269" width="12.42578125" style="215" customWidth="1"/>
    <col min="11270" max="11270" width="14.42578125" style="215" customWidth="1"/>
    <col min="11271" max="11271" width="7.42578125" style="215" customWidth="1"/>
    <col min="11272" max="11272" width="16.28515625" style="215" customWidth="1"/>
    <col min="11273" max="11520" width="9.140625" style="215"/>
    <col min="11521" max="11521" width="16.42578125" style="215" customWidth="1"/>
    <col min="11522" max="11522" width="13.5703125" style="215" customWidth="1"/>
    <col min="11523" max="11523" width="37.140625" style="215" customWidth="1"/>
    <col min="11524" max="11524" width="48.7109375" style="215" customWidth="1"/>
    <col min="11525" max="11525" width="12.42578125" style="215" customWidth="1"/>
    <col min="11526" max="11526" width="14.42578125" style="215" customWidth="1"/>
    <col min="11527" max="11527" width="7.42578125" style="215" customWidth="1"/>
    <col min="11528" max="11528" width="16.28515625" style="215" customWidth="1"/>
    <col min="11529" max="11776" width="9.140625" style="215"/>
    <col min="11777" max="11777" width="16.42578125" style="215" customWidth="1"/>
    <col min="11778" max="11778" width="13.5703125" style="215" customWidth="1"/>
    <col min="11779" max="11779" width="37.140625" style="215" customWidth="1"/>
    <col min="11780" max="11780" width="48.7109375" style="215" customWidth="1"/>
    <col min="11781" max="11781" width="12.42578125" style="215" customWidth="1"/>
    <col min="11782" max="11782" width="14.42578125" style="215" customWidth="1"/>
    <col min="11783" max="11783" width="7.42578125" style="215" customWidth="1"/>
    <col min="11784" max="11784" width="16.28515625" style="215" customWidth="1"/>
    <col min="11785" max="12032" width="9.140625" style="215"/>
    <col min="12033" max="12033" width="16.42578125" style="215" customWidth="1"/>
    <col min="12034" max="12034" width="13.5703125" style="215" customWidth="1"/>
    <col min="12035" max="12035" width="37.140625" style="215" customWidth="1"/>
    <col min="12036" max="12036" width="48.7109375" style="215" customWidth="1"/>
    <col min="12037" max="12037" width="12.42578125" style="215" customWidth="1"/>
    <col min="12038" max="12038" width="14.42578125" style="215" customWidth="1"/>
    <col min="12039" max="12039" width="7.42578125" style="215" customWidth="1"/>
    <col min="12040" max="12040" width="16.28515625" style="215" customWidth="1"/>
    <col min="12041" max="12288" width="9.140625" style="215"/>
    <col min="12289" max="12289" width="16.42578125" style="215" customWidth="1"/>
    <col min="12290" max="12290" width="13.5703125" style="215" customWidth="1"/>
    <col min="12291" max="12291" width="37.140625" style="215" customWidth="1"/>
    <col min="12292" max="12292" width="48.7109375" style="215" customWidth="1"/>
    <col min="12293" max="12293" width="12.42578125" style="215" customWidth="1"/>
    <col min="12294" max="12294" width="14.42578125" style="215" customWidth="1"/>
    <col min="12295" max="12295" width="7.42578125" style="215" customWidth="1"/>
    <col min="12296" max="12296" width="16.28515625" style="215" customWidth="1"/>
    <col min="12297" max="12544" width="9.140625" style="215"/>
    <col min="12545" max="12545" width="16.42578125" style="215" customWidth="1"/>
    <col min="12546" max="12546" width="13.5703125" style="215" customWidth="1"/>
    <col min="12547" max="12547" width="37.140625" style="215" customWidth="1"/>
    <col min="12548" max="12548" width="48.7109375" style="215" customWidth="1"/>
    <col min="12549" max="12549" width="12.42578125" style="215" customWidth="1"/>
    <col min="12550" max="12550" width="14.42578125" style="215" customWidth="1"/>
    <col min="12551" max="12551" width="7.42578125" style="215" customWidth="1"/>
    <col min="12552" max="12552" width="16.28515625" style="215" customWidth="1"/>
    <col min="12553" max="12800" width="9.140625" style="215"/>
    <col min="12801" max="12801" width="16.42578125" style="215" customWidth="1"/>
    <col min="12802" max="12802" width="13.5703125" style="215" customWidth="1"/>
    <col min="12803" max="12803" width="37.140625" style="215" customWidth="1"/>
    <col min="12804" max="12804" width="48.7109375" style="215" customWidth="1"/>
    <col min="12805" max="12805" width="12.42578125" style="215" customWidth="1"/>
    <col min="12806" max="12806" width="14.42578125" style="215" customWidth="1"/>
    <col min="12807" max="12807" width="7.42578125" style="215" customWidth="1"/>
    <col min="12808" max="12808" width="16.28515625" style="215" customWidth="1"/>
    <col min="12809" max="13056" width="9.140625" style="215"/>
    <col min="13057" max="13057" width="16.42578125" style="215" customWidth="1"/>
    <col min="13058" max="13058" width="13.5703125" style="215" customWidth="1"/>
    <col min="13059" max="13059" width="37.140625" style="215" customWidth="1"/>
    <col min="13060" max="13060" width="48.7109375" style="215" customWidth="1"/>
    <col min="13061" max="13061" width="12.42578125" style="215" customWidth="1"/>
    <col min="13062" max="13062" width="14.42578125" style="215" customWidth="1"/>
    <col min="13063" max="13063" width="7.42578125" style="215" customWidth="1"/>
    <col min="13064" max="13064" width="16.28515625" style="215" customWidth="1"/>
    <col min="13065" max="13312" width="9.140625" style="215"/>
    <col min="13313" max="13313" width="16.42578125" style="215" customWidth="1"/>
    <col min="13314" max="13314" width="13.5703125" style="215" customWidth="1"/>
    <col min="13315" max="13315" width="37.140625" style="215" customWidth="1"/>
    <col min="13316" max="13316" width="48.7109375" style="215" customWidth="1"/>
    <col min="13317" max="13317" width="12.42578125" style="215" customWidth="1"/>
    <col min="13318" max="13318" width="14.42578125" style="215" customWidth="1"/>
    <col min="13319" max="13319" width="7.42578125" style="215" customWidth="1"/>
    <col min="13320" max="13320" width="16.28515625" style="215" customWidth="1"/>
    <col min="13321" max="13568" width="9.140625" style="215"/>
    <col min="13569" max="13569" width="16.42578125" style="215" customWidth="1"/>
    <col min="13570" max="13570" width="13.5703125" style="215" customWidth="1"/>
    <col min="13571" max="13571" width="37.140625" style="215" customWidth="1"/>
    <col min="13572" max="13572" width="48.7109375" style="215" customWidth="1"/>
    <col min="13573" max="13573" width="12.42578125" style="215" customWidth="1"/>
    <col min="13574" max="13574" width="14.42578125" style="215" customWidth="1"/>
    <col min="13575" max="13575" width="7.42578125" style="215" customWidth="1"/>
    <col min="13576" max="13576" width="16.28515625" style="215" customWidth="1"/>
    <col min="13577" max="13824" width="9.140625" style="215"/>
    <col min="13825" max="13825" width="16.42578125" style="215" customWidth="1"/>
    <col min="13826" max="13826" width="13.5703125" style="215" customWidth="1"/>
    <col min="13827" max="13827" width="37.140625" style="215" customWidth="1"/>
    <col min="13828" max="13828" width="48.7109375" style="215" customWidth="1"/>
    <col min="13829" max="13829" width="12.42578125" style="215" customWidth="1"/>
    <col min="13830" max="13830" width="14.42578125" style="215" customWidth="1"/>
    <col min="13831" max="13831" width="7.42578125" style="215" customWidth="1"/>
    <col min="13832" max="13832" width="16.28515625" style="215" customWidth="1"/>
    <col min="13833" max="14080" width="9.140625" style="215"/>
    <col min="14081" max="14081" width="16.42578125" style="215" customWidth="1"/>
    <col min="14082" max="14082" width="13.5703125" style="215" customWidth="1"/>
    <col min="14083" max="14083" width="37.140625" style="215" customWidth="1"/>
    <col min="14084" max="14084" width="48.7109375" style="215" customWidth="1"/>
    <col min="14085" max="14085" width="12.42578125" style="215" customWidth="1"/>
    <col min="14086" max="14086" width="14.42578125" style="215" customWidth="1"/>
    <col min="14087" max="14087" width="7.42578125" style="215" customWidth="1"/>
    <col min="14088" max="14088" width="16.28515625" style="215" customWidth="1"/>
    <col min="14089" max="14336" width="9.140625" style="215"/>
    <col min="14337" max="14337" width="16.42578125" style="215" customWidth="1"/>
    <col min="14338" max="14338" width="13.5703125" style="215" customWidth="1"/>
    <col min="14339" max="14339" width="37.140625" style="215" customWidth="1"/>
    <col min="14340" max="14340" width="48.7109375" style="215" customWidth="1"/>
    <col min="14341" max="14341" width="12.42578125" style="215" customWidth="1"/>
    <col min="14342" max="14342" width="14.42578125" style="215" customWidth="1"/>
    <col min="14343" max="14343" width="7.42578125" style="215" customWidth="1"/>
    <col min="14344" max="14344" width="16.28515625" style="215" customWidth="1"/>
    <col min="14345" max="14592" width="9.140625" style="215"/>
    <col min="14593" max="14593" width="16.42578125" style="215" customWidth="1"/>
    <col min="14594" max="14594" width="13.5703125" style="215" customWidth="1"/>
    <col min="14595" max="14595" width="37.140625" style="215" customWidth="1"/>
    <col min="14596" max="14596" width="48.7109375" style="215" customWidth="1"/>
    <col min="14597" max="14597" width="12.42578125" style="215" customWidth="1"/>
    <col min="14598" max="14598" width="14.42578125" style="215" customWidth="1"/>
    <col min="14599" max="14599" width="7.42578125" style="215" customWidth="1"/>
    <col min="14600" max="14600" width="16.28515625" style="215" customWidth="1"/>
    <col min="14601" max="14848" width="9.140625" style="215"/>
    <col min="14849" max="14849" width="16.42578125" style="215" customWidth="1"/>
    <col min="14850" max="14850" width="13.5703125" style="215" customWidth="1"/>
    <col min="14851" max="14851" width="37.140625" style="215" customWidth="1"/>
    <col min="14852" max="14852" width="48.7109375" style="215" customWidth="1"/>
    <col min="14853" max="14853" width="12.42578125" style="215" customWidth="1"/>
    <col min="14854" max="14854" width="14.42578125" style="215" customWidth="1"/>
    <col min="14855" max="14855" width="7.42578125" style="215" customWidth="1"/>
    <col min="14856" max="14856" width="16.28515625" style="215" customWidth="1"/>
    <col min="14857" max="15104" width="9.140625" style="215"/>
    <col min="15105" max="15105" width="16.42578125" style="215" customWidth="1"/>
    <col min="15106" max="15106" width="13.5703125" style="215" customWidth="1"/>
    <col min="15107" max="15107" width="37.140625" style="215" customWidth="1"/>
    <col min="15108" max="15108" width="48.7109375" style="215" customWidth="1"/>
    <col min="15109" max="15109" width="12.42578125" style="215" customWidth="1"/>
    <col min="15110" max="15110" width="14.42578125" style="215" customWidth="1"/>
    <col min="15111" max="15111" width="7.42578125" style="215" customWidth="1"/>
    <col min="15112" max="15112" width="16.28515625" style="215" customWidth="1"/>
    <col min="15113" max="15360" width="9.140625" style="215"/>
    <col min="15361" max="15361" width="16.42578125" style="215" customWidth="1"/>
    <col min="15362" max="15362" width="13.5703125" style="215" customWidth="1"/>
    <col min="15363" max="15363" width="37.140625" style="215" customWidth="1"/>
    <col min="15364" max="15364" width="48.7109375" style="215" customWidth="1"/>
    <col min="15365" max="15365" width="12.42578125" style="215" customWidth="1"/>
    <col min="15366" max="15366" width="14.42578125" style="215" customWidth="1"/>
    <col min="15367" max="15367" width="7.42578125" style="215" customWidth="1"/>
    <col min="15368" max="15368" width="16.28515625" style="215" customWidth="1"/>
    <col min="15369" max="15616" width="9.140625" style="215"/>
    <col min="15617" max="15617" width="16.42578125" style="215" customWidth="1"/>
    <col min="15618" max="15618" width="13.5703125" style="215" customWidth="1"/>
    <col min="15619" max="15619" width="37.140625" style="215" customWidth="1"/>
    <col min="15620" max="15620" width="48.7109375" style="215" customWidth="1"/>
    <col min="15621" max="15621" width="12.42578125" style="215" customWidth="1"/>
    <col min="15622" max="15622" width="14.42578125" style="215" customWidth="1"/>
    <col min="15623" max="15623" width="7.42578125" style="215" customWidth="1"/>
    <col min="15624" max="15624" width="16.28515625" style="215" customWidth="1"/>
    <col min="15625" max="15872" width="9.140625" style="215"/>
    <col min="15873" max="15873" width="16.42578125" style="215" customWidth="1"/>
    <col min="15874" max="15874" width="13.5703125" style="215" customWidth="1"/>
    <col min="15875" max="15875" width="37.140625" style="215" customWidth="1"/>
    <col min="15876" max="15876" width="48.7109375" style="215" customWidth="1"/>
    <col min="15877" max="15877" width="12.42578125" style="215" customWidth="1"/>
    <col min="15878" max="15878" width="14.42578125" style="215" customWidth="1"/>
    <col min="15879" max="15879" width="7.42578125" style="215" customWidth="1"/>
    <col min="15880" max="15880" width="16.28515625" style="215" customWidth="1"/>
    <col min="15881" max="16128" width="9.140625" style="215"/>
    <col min="16129" max="16129" width="16.42578125" style="215" customWidth="1"/>
    <col min="16130" max="16130" width="13.5703125" style="215" customWidth="1"/>
    <col min="16131" max="16131" width="37.140625" style="215" customWidth="1"/>
    <col min="16132" max="16132" width="48.7109375" style="215" customWidth="1"/>
    <col min="16133" max="16133" width="12.42578125" style="215" customWidth="1"/>
    <col min="16134" max="16134" width="14.42578125" style="215" customWidth="1"/>
    <col min="16135" max="16135" width="7.42578125" style="215" customWidth="1"/>
    <col min="16136" max="16136" width="16.28515625" style="215" customWidth="1"/>
    <col min="16137" max="16384" width="9.140625" style="215"/>
  </cols>
  <sheetData>
    <row r="1" spans="1:8" ht="10.5" customHeight="1" x14ac:dyDescent="0.5">
      <c r="B1" s="216"/>
    </row>
    <row r="2" spans="1:8" s="220" customFormat="1" ht="21" customHeight="1" x14ac:dyDescent="0.35">
      <c r="A2" s="218" t="s">
        <v>1584</v>
      </c>
      <c r="B2" s="216"/>
      <c r="C2" s="219"/>
      <c r="D2" s="206"/>
      <c r="E2" s="219"/>
      <c r="F2" s="219"/>
      <c r="G2" s="216"/>
    </row>
    <row r="3" spans="1:8" ht="12.95" customHeight="1" x14ac:dyDescent="0.5">
      <c r="B3" s="221"/>
      <c r="C3" s="222"/>
      <c r="D3" s="222"/>
      <c r="E3" s="222"/>
      <c r="F3" s="222"/>
    </row>
    <row r="4" spans="1:8" s="223" customFormat="1" ht="20.25" customHeight="1" x14ac:dyDescent="0.5">
      <c r="A4" s="681" t="s">
        <v>109</v>
      </c>
      <c r="B4" s="681" t="s">
        <v>583</v>
      </c>
      <c r="C4" s="681" t="s">
        <v>584</v>
      </c>
      <c r="D4" s="681" t="s">
        <v>585</v>
      </c>
      <c r="E4" s="684" t="s">
        <v>586</v>
      </c>
      <c r="F4" s="684"/>
      <c r="G4" s="684"/>
      <c r="H4" s="684"/>
    </row>
    <row r="5" spans="1:8" s="224" customFormat="1" ht="20.25" customHeight="1" x14ac:dyDescent="0.5">
      <c r="A5" s="682"/>
      <c r="B5" s="683"/>
      <c r="C5" s="683"/>
      <c r="D5" s="682"/>
      <c r="E5" s="685" t="s">
        <v>587</v>
      </c>
      <c r="F5" s="686"/>
      <c r="G5" s="446" t="s">
        <v>588</v>
      </c>
      <c r="H5" s="446" t="s">
        <v>4</v>
      </c>
    </row>
    <row r="6" spans="1:8" s="222" customFormat="1" ht="20.25" customHeight="1" x14ac:dyDescent="0.5">
      <c r="A6" s="225" t="s">
        <v>10</v>
      </c>
      <c r="B6" s="226" t="s">
        <v>589</v>
      </c>
      <c r="C6" s="227" t="s">
        <v>590</v>
      </c>
      <c r="D6" s="227" t="s">
        <v>591</v>
      </c>
      <c r="E6" s="228" t="s">
        <v>592</v>
      </c>
      <c r="F6" s="229" t="s">
        <v>593</v>
      </c>
      <c r="G6" s="226">
        <v>3</v>
      </c>
      <c r="H6" s="227" t="s">
        <v>294</v>
      </c>
    </row>
    <row r="7" spans="1:8" s="222" customFormat="1" ht="20.25" customHeight="1" x14ac:dyDescent="0.5">
      <c r="A7" s="520"/>
      <c r="B7" s="521"/>
      <c r="C7" s="520" t="s">
        <v>590</v>
      </c>
      <c r="D7" s="520" t="s">
        <v>591</v>
      </c>
      <c r="E7" s="522" t="s">
        <v>594</v>
      </c>
      <c r="F7" s="523" t="s">
        <v>595</v>
      </c>
      <c r="G7" s="521">
        <v>3</v>
      </c>
      <c r="H7" s="520" t="s">
        <v>596</v>
      </c>
    </row>
    <row r="8" spans="1:8" s="222" customFormat="1" ht="20.25" customHeight="1" x14ac:dyDescent="0.5">
      <c r="A8" s="520"/>
      <c r="B8" s="521"/>
      <c r="C8" s="520" t="s">
        <v>590</v>
      </c>
      <c r="D8" s="520" t="s">
        <v>591</v>
      </c>
      <c r="E8" s="522" t="s">
        <v>597</v>
      </c>
      <c r="F8" s="523" t="s">
        <v>598</v>
      </c>
      <c r="G8" s="521">
        <v>6</v>
      </c>
      <c r="H8" s="520" t="s">
        <v>599</v>
      </c>
    </row>
    <row r="9" spans="1:8" s="222" customFormat="1" ht="20.25" customHeight="1" x14ac:dyDescent="0.5">
      <c r="A9" s="520"/>
      <c r="B9" s="521"/>
      <c r="C9" s="520" t="s">
        <v>600</v>
      </c>
      <c r="D9" s="520" t="s">
        <v>591</v>
      </c>
      <c r="E9" s="524" t="s">
        <v>97</v>
      </c>
      <c r="F9" s="523"/>
      <c r="G9" s="521">
        <v>2</v>
      </c>
      <c r="H9" s="520" t="s">
        <v>294</v>
      </c>
    </row>
    <row r="10" spans="1:8" s="222" customFormat="1" ht="20.25" customHeight="1" x14ac:dyDescent="0.5">
      <c r="A10" s="520"/>
      <c r="B10" s="521"/>
      <c r="C10" s="520" t="s">
        <v>601</v>
      </c>
      <c r="D10" s="520" t="s">
        <v>591</v>
      </c>
      <c r="E10" s="522" t="s">
        <v>602</v>
      </c>
      <c r="F10" s="523" t="s">
        <v>603</v>
      </c>
      <c r="G10" s="521">
        <v>8</v>
      </c>
      <c r="H10" s="520" t="s">
        <v>294</v>
      </c>
    </row>
    <row r="11" spans="1:8" s="222" customFormat="1" ht="20.25" customHeight="1" x14ac:dyDescent="0.5">
      <c r="A11" s="520"/>
      <c r="B11" s="521"/>
      <c r="C11" s="520" t="s">
        <v>604</v>
      </c>
      <c r="D11" s="520" t="s">
        <v>591</v>
      </c>
      <c r="E11" s="522" t="s">
        <v>605</v>
      </c>
      <c r="F11" s="523" t="s">
        <v>606</v>
      </c>
      <c r="G11" s="521">
        <v>5</v>
      </c>
      <c r="H11" s="520" t="s">
        <v>607</v>
      </c>
    </row>
    <row r="12" spans="1:8" s="222" customFormat="1" ht="20.25" customHeight="1" x14ac:dyDescent="0.5">
      <c r="A12" s="520"/>
      <c r="B12" s="521"/>
      <c r="C12" s="520" t="s">
        <v>608</v>
      </c>
      <c r="D12" s="520" t="s">
        <v>591</v>
      </c>
      <c r="E12" s="524" t="s">
        <v>97</v>
      </c>
      <c r="F12" s="523"/>
      <c r="G12" s="521">
        <v>5</v>
      </c>
      <c r="H12" s="520" t="s">
        <v>607</v>
      </c>
    </row>
    <row r="13" spans="1:8" s="222" customFormat="1" ht="20.25" customHeight="1" x14ac:dyDescent="0.5">
      <c r="A13" s="520"/>
      <c r="B13" s="521"/>
      <c r="C13" s="520" t="s">
        <v>608</v>
      </c>
      <c r="D13" s="520" t="s">
        <v>591</v>
      </c>
      <c r="E13" s="524" t="s">
        <v>97</v>
      </c>
      <c r="F13" s="523"/>
      <c r="G13" s="521">
        <v>2</v>
      </c>
      <c r="H13" s="520" t="s">
        <v>596</v>
      </c>
    </row>
    <row r="14" spans="1:8" s="222" customFormat="1" ht="20.25" customHeight="1" x14ac:dyDescent="0.5">
      <c r="A14" s="520"/>
      <c r="B14" s="521"/>
      <c r="C14" s="520" t="s">
        <v>609</v>
      </c>
      <c r="D14" s="520" t="s">
        <v>591</v>
      </c>
      <c r="E14" s="522" t="s">
        <v>610</v>
      </c>
      <c r="F14" s="523" t="s">
        <v>611</v>
      </c>
      <c r="G14" s="521">
        <v>5</v>
      </c>
      <c r="H14" s="520" t="s">
        <v>607</v>
      </c>
    </row>
    <row r="15" spans="1:8" s="222" customFormat="1" ht="20.25" customHeight="1" x14ac:dyDescent="0.5">
      <c r="A15" s="520"/>
      <c r="B15" s="521"/>
      <c r="C15" s="520" t="s">
        <v>612</v>
      </c>
      <c r="D15" s="520" t="s">
        <v>591</v>
      </c>
      <c r="E15" s="522" t="s">
        <v>613</v>
      </c>
      <c r="F15" s="523" t="s">
        <v>614</v>
      </c>
      <c r="G15" s="521">
        <v>2</v>
      </c>
      <c r="H15" s="520" t="s">
        <v>596</v>
      </c>
    </row>
    <row r="16" spans="1:8" s="222" customFormat="1" ht="20.25" customHeight="1" x14ac:dyDescent="0.5">
      <c r="A16" s="520"/>
      <c r="B16" s="521"/>
      <c r="C16" s="520" t="s">
        <v>604</v>
      </c>
      <c r="D16" s="520" t="s">
        <v>591</v>
      </c>
      <c r="E16" s="522" t="s">
        <v>615</v>
      </c>
      <c r="F16" s="523" t="s">
        <v>616</v>
      </c>
      <c r="G16" s="521">
        <v>1</v>
      </c>
      <c r="H16" s="520" t="s">
        <v>617</v>
      </c>
    </row>
    <row r="17" spans="1:8" ht="20.25" customHeight="1" x14ac:dyDescent="0.5">
      <c r="A17" s="520"/>
      <c r="B17" s="521"/>
      <c r="C17" s="520" t="s">
        <v>604</v>
      </c>
      <c r="D17" s="520" t="s">
        <v>591</v>
      </c>
      <c r="E17" s="522" t="s">
        <v>618</v>
      </c>
      <c r="F17" s="523" t="s">
        <v>619</v>
      </c>
      <c r="G17" s="521">
        <v>1</v>
      </c>
      <c r="H17" s="520" t="s">
        <v>620</v>
      </c>
    </row>
    <row r="18" spans="1:8" ht="20.25" customHeight="1" x14ac:dyDescent="0.5">
      <c r="A18" s="520"/>
      <c r="B18" s="521"/>
      <c r="C18" s="520" t="s">
        <v>601</v>
      </c>
      <c r="D18" s="520" t="s">
        <v>591</v>
      </c>
      <c r="E18" s="522" t="s">
        <v>621</v>
      </c>
      <c r="F18" s="523" t="s">
        <v>622</v>
      </c>
      <c r="G18" s="521">
        <v>7</v>
      </c>
      <c r="H18" s="520" t="s">
        <v>620</v>
      </c>
    </row>
    <row r="19" spans="1:8" ht="20.25" customHeight="1" x14ac:dyDescent="0.5">
      <c r="A19" s="520"/>
      <c r="B19" s="521"/>
      <c r="C19" s="525" t="s">
        <v>623</v>
      </c>
      <c r="D19" s="520" t="s">
        <v>591</v>
      </c>
      <c r="E19" s="525" t="s">
        <v>624</v>
      </c>
      <c r="F19" s="523"/>
      <c r="G19" s="526">
        <v>2</v>
      </c>
      <c r="H19" s="525" t="s">
        <v>625</v>
      </c>
    </row>
    <row r="20" spans="1:8" ht="20.25" customHeight="1" x14ac:dyDescent="0.5">
      <c r="A20" s="520"/>
      <c r="B20" s="521"/>
      <c r="C20" s="525" t="s">
        <v>626</v>
      </c>
      <c r="D20" s="520" t="s">
        <v>591</v>
      </c>
      <c r="E20" s="525" t="s">
        <v>627</v>
      </c>
      <c r="F20" s="523"/>
      <c r="G20" s="526">
        <v>3</v>
      </c>
      <c r="H20" s="525" t="s">
        <v>617</v>
      </c>
    </row>
    <row r="21" spans="1:8" ht="20.25" customHeight="1" x14ac:dyDescent="0.5">
      <c r="A21" s="520"/>
      <c r="B21" s="521"/>
      <c r="C21" s="525" t="s">
        <v>628</v>
      </c>
      <c r="D21" s="520" t="s">
        <v>591</v>
      </c>
      <c r="E21" s="525" t="s">
        <v>629</v>
      </c>
      <c r="F21" s="523"/>
      <c r="G21" s="526">
        <v>4</v>
      </c>
      <c r="H21" s="525" t="s">
        <v>617</v>
      </c>
    </row>
    <row r="22" spans="1:8" ht="20.25" customHeight="1" x14ac:dyDescent="0.5">
      <c r="A22" s="520"/>
      <c r="B22" s="521"/>
      <c r="C22" s="525" t="s">
        <v>630</v>
      </c>
      <c r="D22" s="520" t="s">
        <v>591</v>
      </c>
      <c r="E22" s="525" t="s">
        <v>631</v>
      </c>
      <c r="F22" s="523"/>
      <c r="G22" s="526">
        <v>1</v>
      </c>
      <c r="H22" s="525" t="s">
        <v>617</v>
      </c>
    </row>
    <row r="23" spans="1:8" ht="20.25" customHeight="1" x14ac:dyDescent="0.5">
      <c r="A23" s="520"/>
      <c r="B23" s="521"/>
      <c r="C23" s="525" t="s">
        <v>632</v>
      </c>
      <c r="D23" s="520" t="s">
        <v>591</v>
      </c>
      <c r="E23" s="525" t="s">
        <v>633</v>
      </c>
      <c r="F23" s="523"/>
      <c r="G23" s="526">
        <v>8</v>
      </c>
      <c r="H23" s="525" t="s">
        <v>607</v>
      </c>
    </row>
    <row r="24" spans="1:8" ht="20.25" customHeight="1" x14ac:dyDescent="0.5">
      <c r="A24" s="520"/>
      <c r="B24" s="521"/>
      <c r="C24" s="527" t="s">
        <v>634</v>
      </c>
      <c r="D24" s="520" t="s">
        <v>591</v>
      </c>
      <c r="E24" s="527" t="s">
        <v>635</v>
      </c>
      <c r="F24" s="523"/>
      <c r="G24" s="528">
        <v>6</v>
      </c>
      <c r="H24" s="527" t="s">
        <v>607</v>
      </c>
    </row>
    <row r="25" spans="1:8" ht="20.25" customHeight="1" x14ac:dyDescent="0.5">
      <c r="A25" s="520"/>
      <c r="B25" s="521"/>
      <c r="C25" s="527" t="s">
        <v>636</v>
      </c>
      <c r="D25" s="520" t="s">
        <v>591</v>
      </c>
      <c r="E25" s="527" t="s">
        <v>637</v>
      </c>
      <c r="F25" s="523"/>
      <c r="G25" s="528">
        <v>3</v>
      </c>
      <c r="H25" s="527" t="s">
        <v>302</v>
      </c>
    </row>
    <row r="26" spans="1:8" ht="20.25" customHeight="1" x14ac:dyDescent="0.5">
      <c r="A26" s="529"/>
      <c r="B26" s="530"/>
      <c r="C26" s="531" t="s">
        <v>636</v>
      </c>
      <c r="D26" s="532" t="s">
        <v>591</v>
      </c>
      <c r="E26" s="531" t="s">
        <v>638</v>
      </c>
      <c r="F26" s="533"/>
      <c r="G26" s="534">
        <v>6</v>
      </c>
      <c r="H26" s="531" t="s">
        <v>596</v>
      </c>
    </row>
    <row r="27" spans="1:8" ht="20.25" customHeight="1" x14ac:dyDescent="0.5">
      <c r="A27" s="532"/>
      <c r="B27" s="535" t="s">
        <v>639</v>
      </c>
      <c r="C27" s="536" t="s">
        <v>891</v>
      </c>
      <c r="D27" s="537" t="s">
        <v>1585</v>
      </c>
      <c r="E27" s="538" t="s">
        <v>1586</v>
      </c>
      <c r="F27" s="539"/>
      <c r="G27" s="540">
        <v>4</v>
      </c>
      <c r="H27" s="536" t="s">
        <v>302</v>
      </c>
    </row>
    <row r="28" spans="1:8" ht="20.25" customHeight="1" x14ac:dyDescent="0.5">
      <c r="A28" s="225" t="s">
        <v>11</v>
      </c>
      <c r="B28" s="226" t="s">
        <v>589</v>
      </c>
      <c r="C28" s="227" t="s">
        <v>641</v>
      </c>
      <c r="D28" s="227" t="s">
        <v>591</v>
      </c>
      <c r="E28" s="231" t="s">
        <v>642</v>
      </c>
      <c r="F28" s="229" t="s">
        <v>643</v>
      </c>
      <c r="G28" s="226">
        <v>4</v>
      </c>
      <c r="H28" s="227" t="s">
        <v>527</v>
      </c>
    </row>
    <row r="29" spans="1:8" ht="20.25" customHeight="1" x14ac:dyDescent="0.5">
      <c r="A29" s="520"/>
      <c r="B29" s="521"/>
      <c r="C29" s="520" t="s">
        <v>644</v>
      </c>
      <c r="D29" s="520" t="s">
        <v>591</v>
      </c>
      <c r="E29" s="541" t="s">
        <v>645</v>
      </c>
      <c r="F29" s="523"/>
      <c r="G29" s="521">
        <v>3</v>
      </c>
      <c r="H29" s="520" t="s">
        <v>527</v>
      </c>
    </row>
    <row r="30" spans="1:8" ht="20.25" customHeight="1" x14ac:dyDescent="0.5">
      <c r="A30" s="520"/>
      <c r="B30" s="521"/>
      <c r="C30" s="520" t="s">
        <v>646</v>
      </c>
      <c r="D30" s="520" t="s">
        <v>591</v>
      </c>
      <c r="E30" s="541" t="s">
        <v>647</v>
      </c>
      <c r="F30" s="523"/>
      <c r="G30" s="521">
        <v>3</v>
      </c>
      <c r="H30" s="520" t="s">
        <v>527</v>
      </c>
    </row>
    <row r="31" spans="1:8" ht="20.25" customHeight="1" x14ac:dyDescent="0.5">
      <c r="A31" s="520"/>
      <c r="B31" s="521"/>
      <c r="C31" s="520" t="s">
        <v>604</v>
      </c>
      <c r="D31" s="520" t="s">
        <v>591</v>
      </c>
      <c r="E31" s="541" t="s">
        <v>648</v>
      </c>
      <c r="F31" s="523" t="s">
        <v>649</v>
      </c>
      <c r="G31" s="521">
        <v>2</v>
      </c>
      <c r="H31" s="520" t="s">
        <v>527</v>
      </c>
    </row>
    <row r="32" spans="1:8" ht="20.25" customHeight="1" x14ac:dyDescent="0.5">
      <c r="A32" s="520"/>
      <c r="B32" s="521"/>
      <c r="C32" s="520" t="s">
        <v>604</v>
      </c>
      <c r="D32" s="520" t="s">
        <v>591</v>
      </c>
      <c r="E32" s="541" t="s">
        <v>650</v>
      </c>
      <c r="F32" s="523" t="s">
        <v>651</v>
      </c>
      <c r="G32" s="521">
        <v>3</v>
      </c>
      <c r="H32" s="520" t="s">
        <v>537</v>
      </c>
    </row>
    <row r="33" spans="1:8" ht="20.25" customHeight="1" x14ac:dyDescent="0.5">
      <c r="A33" s="520"/>
      <c r="B33" s="521"/>
      <c r="C33" s="520" t="s">
        <v>604</v>
      </c>
      <c r="D33" s="520" t="s">
        <v>591</v>
      </c>
      <c r="E33" s="541" t="s">
        <v>652</v>
      </c>
      <c r="F33" s="523" t="s">
        <v>653</v>
      </c>
      <c r="G33" s="521">
        <v>7</v>
      </c>
      <c r="H33" s="520" t="s">
        <v>654</v>
      </c>
    </row>
    <row r="34" spans="1:8" ht="20.25" customHeight="1" x14ac:dyDescent="0.5">
      <c r="A34" s="520"/>
      <c r="B34" s="521"/>
      <c r="C34" s="520" t="s">
        <v>608</v>
      </c>
      <c r="D34" s="520" t="s">
        <v>591</v>
      </c>
      <c r="E34" s="541" t="s">
        <v>655</v>
      </c>
      <c r="F34" s="523" t="s">
        <v>656</v>
      </c>
      <c r="G34" s="521">
        <v>9</v>
      </c>
      <c r="H34" s="520" t="s">
        <v>654</v>
      </c>
    </row>
    <row r="35" spans="1:8" ht="20.25" customHeight="1" x14ac:dyDescent="0.5">
      <c r="A35" s="520"/>
      <c r="B35" s="521"/>
      <c r="C35" s="520" t="s">
        <v>657</v>
      </c>
      <c r="D35" s="520" t="s">
        <v>591</v>
      </c>
      <c r="E35" s="541" t="s">
        <v>658</v>
      </c>
      <c r="F35" s="523" t="s">
        <v>659</v>
      </c>
      <c r="G35" s="521">
        <v>12</v>
      </c>
      <c r="H35" s="520" t="s">
        <v>654</v>
      </c>
    </row>
    <row r="36" spans="1:8" ht="20.25" customHeight="1" x14ac:dyDescent="0.5">
      <c r="A36" s="520"/>
      <c r="B36" s="521"/>
      <c r="C36" s="520" t="s">
        <v>604</v>
      </c>
      <c r="D36" s="520" t="s">
        <v>591</v>
      </c>
      <c r="E36" s="541" t="s">
        <v>660</v>
      </c>
      <c r="F36" s="523" t="s">
        <v>661</v>
      </c>
      <c r="G36" s="521" t="s">
        <v>662</v>
      </c>
      <c r="H36" s="520" t="s">
        <v>663</v>
      </c>
    </row>
    <row r="37" spans="1:8" ht="20.25" customHeight="1" x14ac:dyDescent="0.5">
      <c r="A37" s="520"/>
      <c r="B37" s="521"/>
      <c r="C37" s="520" t="s">
        <v>664</v>
      </c>
      <c r="D37" s="520" t="s">
        <v>591</v>
      </c>
      <c r="E37" s="541" t="s">
        <v>665</v>
      </c>
      <c r="F37" s="523"/>
      <c r="G37" s="521" t="s">
        <v>666</v>
      </c>
      <c r="H37" s="520" t="s">
        <v>663</v>
      </c>
    </row>
    <row r="38" spans="1:8" ht="20.25" customHeight="1" x14ac:dyDescent="0.5">
      <c r="A38" s="520"/>
      <c r="B38" s="521"/>
      <c r="C38" s="520" t="s">
        <v>667</v>
      </c>
      <c r="D38" s="520" t="s">
        <v>591</v>
      </c>
      <c r="E38" s="541" t="s">
        <v>668</v>
      </c>
      <c r="F38" s="523" t="s">
        <v>669</v>
      </c>
      <c r="G38" s="521">
        <v>3</v>
      </c>
      <c r="H38" s="520" t="s">
        <v>670</v>
      </c>
    </row>
    <row r="39" spans="1:8" ht="20.25" customHeight="1" x14ac:dyDescent="0.5">
      <c r="A39" s="520"/>
      <c r="B39" s="521"/>
      <c r="C39" s="525" t="s">
        <v>671</v>
      </c>
      <c r="D39" s="520" t="s">
        <v>591</v>
      </c>
      <c r="E39" s="525" t="s">
        <v>672</v>
      </c>
      <c r="F39" s="520"/>
      <c r="G39" s="526">
        <v>6</v>
      </c>
      <c r="H39" s="525" t="s">
        <v>673</v>
      </c>
    </row>
    <row r="40" spans="1:8" ht="20.25" customHeight="1" x14ac:dyDescent="0.5">
      <c r="A40" s="520"/>
      <c r="B40" s="521"/>
      <c r="C40" s="525" t="s">
        <v>674</v>
      </c>
      <c r="D40" s="520" t="s">
        <v>591</v>
      </c>
      <c r="E40" s="525" t="s">
        <v>675</v>
      </c>
      <c r="F40" s="520"/>
      <c r="G40" s="526">
        <v>9</v>
      </c>
      <c r="H40" s="525" t="s">
        <v>673</v>
      </c>
    </row>
    <row r="41" spans="1:8" ht="20.25" customHeight="1" x14ac:dyDescent="0.5">
      <c r="A41" s="520"/>
      <c r="B41" s="521"/>
      <c r="C41" s="525" t="s">
        <v>676</v>
      </c>
      <c r="D41" s="520" t="s">
        <v>591</v>
      </c>
      <c r="E41" s="525" t="s">
        <v>677</v>
      </c>
      <c r="F41" s="520"/>
      <c r="G41" s="526">
        <v>7</v>
      </c>
      <c r="H41" s="525" t="s">
        <v>673</v>
      </c>
    </row>
    <row r="42" spans="1:8" ht="20.25" customHeight="1" x14ac:dyDescent="0.5">
      <c r="A42" s="520"/>
      <c r="B42" s="521"/>
      <c r="C42" s="525" t="s">
        <v>678</v>
      </c>
      <c r="D42" s="520" t="s">
        <v>591</v>
      </c>
      <c r="E42" s="525" t="s">
        <v>679</v>
      </c>
      <c r="F42" s="520"/>
      <c r="G42" s="526">
        <v>5</v>
      </c>
      <c r="H42" s="525" t="s">
        <v>680</v>
      </c>
    </row>
    <row r="43" spans="1:8" ht="20.25" customHeight="1" x14ac:dyDescent="0.5">
      <c r="A43" s="520"/>
      <c r="B43" s="521"/>
      <c r="C43" s="525" t="s">
        <v>681</v>
      </c>
      <c r="D43" s="520" t="s">
        <v>591</v>
      </c>
      <c r="E43" s="525" t="s">
        <v>682</v>
      </c>
      <c r="F43" s="520"/>
      <c r="G43" s="526">
        <v>3</v>
      </c>
      <c r="H43" s="525" t="s">
        <v>670</v>
      </c>
    </row>
    <row r="44" spans="1:8" ht="20.25" customHeight="1" x14ac:dyDescent="0.5">
      <c r="A44" s="520"/>
      <c r="B44" s="521"/>
      <c r="C44" s="525" t="s">
        <v>683</v>
      </c>
      <c r="D44" s="520" t="s">
        <v>591</v>
      </c>
      <c r="E44" s="525" t="s">
        <v>684</v>
      </c>
      <c r="F44" s="520"/>
      <c r="G44" s="526">
        <v>1</v>
      </c>
      <c r="H44" s="525" t="s">
        <v>527</v>
      </c>
    </row>
    <row r="45" spans="1:8" ht="20.25" customHeight="1" x14ac:dyDescent="0.5">
      <c r="A45" s="520"/>
      <c r="B45" s="521"/>
      <c r="C45" s="525" t="s">
        <v>683</v>
      </c>
      <c r="D45" s="520" t="s">
        <v>591</v>
      </c>
      <c r="E45" s="525" t="s">
        <v>685</v>
      </c>
      <c r="F45" s="520"/>
      <c r="G45" s="526">
        <v>5</v>
      </c>
      <c r="H45" s="525" t="s">
        <v>654</v>
      </c>
    </row>
    <row r="46" spans="1:8" ht="20.25" customHeight="1" x14ac:dyDescent="0.5">
      <c r="A46" s="520"/>
      <c r="B46" s="521"/>
      <c r="C46" s="525" t="s">
        <v>686</v>
      </c>
      <c r="D46" s="520" t="s">
        <v>591</v>
      </c>
      <c r="E46" s="525" t="s">
        <v>687</v>
      </c>
      <c r="F46" s="520"/>
      <c r="G46" s="526">
        <v>6</v>
      </c>
      <c r="H46" s="525" t="s">
        <v>537</v>
      </c>
    </row>
    <row r="47" spans="1:8" ht="20.25" customHeight="1" x14ac:dyDescent="0.5">
      <c r="A47" s="520"/>
      <c r="B47" s="521"/>
      <c r="C47" s="525" t="s">
        <v>688</v>
      </c>
      <c r="D47" s="520" t="s">
        <v>591</v>
      </c>
      <c r="E47" s="525" t="s">
        <v>689</v>
      </c>
      <c r="F47" s="520"/>
      <c r="G47" s="526">
        <v>6</v>
      </c>
      <c r="H47" s="525" t="s">
        <v>537</v>
      </c>
    </row>
    <row r="48" spans="1:8" ht="20.25" customHeight="1" x14ac:dyDescent="0.5">
      <c r="A48" s="520"/>
      <c r="B48" s="521"/>
      <c r="C48" s="525" t="s">
        <v>690</v>
      </c>
      <c r="D48" s="520" t="s">
        <v>591</v>
      </c>
      <c r="E48" s="525" t="s">
        <v>691</v>
      </c>
      <c r="F48" s="520"/>
      <c r="G48" s="526">
        <v>6</v>
      </c>
      <c r="H48" s="525" t="s">
        <v>692</v>
      </c>
    </row>
    <row r="49" spans="1:8" ht="20.25" customHeight="1" x14ac:dyDescent="0.5">
      <c r="A49" s="520"/>
      <c r="B49" s="521"/>
      <c r="C49" s="525" t="s">
        <v>693</v>
      </c>
      <c r="D49" s="520" t="s">
        <v>591</v>
      </c>
      <c r="E49" s="525" t="s">
        <v>694</v>
      </c>
      <c r="F49" s="520"/>
      <c r="G49" s="526">
        <v>1</v>
      </c>
      <c r="H49" s="525" t="s">
        <v>695</v>
      </c>
    </row>
    <row r="50" spans="1:8" ht="20.25" customHeight="1" x14ac:dyDescent="0.5">
      <c r="A50" s="520"/>
      <c r="B50" s="521"/>
      <c r="C50" s="525" t="s">
        <v>696</v>
      </c>
      <c r="D50" s="520" t="s">
        <v>591</v>
      </c>
      <c r="E50" s="525" t="s">
        <v>697</v>
      </c>
      <c r="F50" s="520"/>
      <c r="G50" s="526">
        <v>3</v>
      </c>
      <c r="H50" s="525" t="s">
        <v>695</v>
      </c>
    </row>
    <row r="51" spans="1:8" ht="20.25" customHeight="1" x14ac:dyDescent="0.5">
      <c r="A51" s="520"/>
      <c r="B51" s="521"/>
      <c r="C51" s="525" t="s">
        <v>636</v>
      </c>
      <c r="D51" s="520" t="s">
        <v>591</v>
      </c>
      <c r="E51" s="525" t="s">
        <v>698</v>
      </c>
      <c r="F51" s="520"/>
      <c r="G51" s="526">
        <v>5</v>
      </c>
      <c r="H51" s="525" t="s">
        <v>699</v>
      </c>
    </row>
    <row r="52" spans="1:8" ht="20.25" customHeight="1" x14ac:dyDescent="0.5">
      <c r="A52" s="520"/>
      <c r="B52" s="521"/>
      <c r="C52" s="525" t="s">
        <v>700</v>
      </c>
      <c r="D52" s="520" t="s">
        <v>591</v>
      </c>
      <c r="E52" s="525" t="s">
        <v>701</v>
      </c>
      <c r="F52" s="520"/>
      <c r="G52" s="526">
        <v>4</v>
      </c>
      <c r="H52" s="525" t="s">
        <v>663</v>
      </c>
    </row>
    <row r="53" spans="1:8" ht="20.25" customHeight="1" x14ac:dyDescent="0.5">
      <c r="A53" s="520"/>
      <c r="B53" s="521"/>
      <c r="C53" s="525" t="s">
        <v>636</v>
      </c>
      <c r="D53" s="520" t="s">
        <v>591</v>
      </c>
      <c r="E53" s="525" t="s">
        <v>702</v>
      </c>
      <c r="F53" s="520"/>
      <c r="G53" s="526">
        <v>11</v>
      </c>
      <c r="H53" s="525" t="s">
        <v>663</v>
      </c>
    </row>
    <row r="54" spans="1:8" ht="20.25" customHeight="1" x14ac:dyDescent="0.5">
      <c r="A54" s="520"/>
      <c r="B54" s="521"/>
      <c r="C54" s="525" t="s">
        <v>609</v>
      </c>
      <c r="D54" s="520" t="s">
        <v>591</v>
      </c>
      <c r="E54" s="525" t="s">
        <v>703</v>
      </c>
      <c r="F54" s="520"/>
      <c r="G54" s="526">
        <v>7</v>
      </c>
      <c r="H54" s="525" t="s">
        <v>704</v>
      </c>
    </row>
    <row r="55" spans="1:8" ht="20.25" customHeight="1" x14ac:dyDescent="0.5">
      <c r="A55" s="520"/>
      <c r="B55" s="521"/>
      <c r="C55" s="525" t="s">
        <v>705</v>
      </c>
      <c r="D55" s="520" t="s">
        <v>591</v>
      </c>
      <c r="E55" s="525" t="s">
        <v>706</v>
      </c>
      <c r="F55" s="520"/>
      <c r="G55" s="526">
        <v>9</v>
      </c>
      <c r="H55" s="525" t="s">
        <v>707</v>
      </c>
    </row>
    <row r="56" spans="1:8" ht="20.25" customHeight="1" x14ac:dyDescent="0.5">
      <c r="A56" s="520"/>
      <c r="B56" s="530"/>
      <c r="C56" s="542" t="s">
        <v>708</v>
      </c>
      <c r="D56" s="532" t="s">
        <v>591</v>
      </c>
      <c r="E56" s="542" t="s">
        <v>709</v>
      </c>
      <c r="F56" s="532"/>
      <c r="G56" s="543">
        <v>7</v>
      </c>
      <c r="H56" s="542" t="s">
        <v>710</v>
      </c>
    </row>
    <row r="57" spans="1:8" ht="20.25" customHeight="1" x14ac:dyDescent="0.5">
      <c r="A57" s="532"/>
      <c r="B57" s="535" t="s">
        <v>639</v>
      </c>
      <c r="C57" s="537" t="s">
        <v>1587</v>
      </c>
      <c r="D57" s="537" t="s">
        <v>1585</v>
      </c>
      <c r="E57" s="544" t="s">
        <v>1588</v>
      </c>
      <c r="F57" s="539"/>
      <c r="G57" s="535">
        <v>1</v>
      </c>
      <c r="H57" s="537" t="s">
        <v>673</v>
      </c>
    </row>
    <row r="58" spans="1:8" ht="20.25" customHeight="1" x14ac:dyDescent="0.5">
      <c r="A58" s="225" t="s">
        <v>13</v>
      </c>
      <c r="B58" s="226" t="s">
        <v>589</v>
      </c>
      <c r="C58" s="227" t="s">
        <v>711</v>
      </c>
      <c r="D58" s="227" t="s">
        <v>591</v>
      </c>
      <c r="E58" s="231" t="s">
        <v>712</v>
      </c>
      <c r="F58" s="229" t="s">
        <v>713</v>
      </c>
      <c r="G58" s="226">
        <v>6</v>
      </c>
      <c r="H58" s="227" t="s">
        <v>714</v>
      </c>
    </row>
    <row r="59" spans="1:8" ht="20.25" customHeight="1" x14ac:dyDescent="0.5">
      <c r="A59" s="520"/>
      <c r="B59" s="521"/>
      <c r="C59" s="520" t="s">
        <v>604</v>
      </c>
      <c r="D59" s="520" t="s">
        <v>591</v>
      </c>
      <c r="E59" s="541" t="s">
        <v>715</v>
      </c>
      <c r="F59" s="523" t="s">
        <v>716</v>
      </c>
      <c r="G59" s="521" t="s">
        <v>717</v>
      </c>
      <c r="H59" s="520" t="s">
        <v>471</v>
      </c>
    </row>
    <row r="60" spans="1:8" ht="20.25" customHeight="1" x14ac:dyDescent="0.5">
      <c r="A60" s="520"/>
      <c r="B60" s="521"/>
      <c r="C60" s="520" t="s">
        <v>604</v>
      </c>
      <c r="D60" s="520" t="s">
        <v>591</v>
      </c>
      <c r="E60" s="541" t="s">
        <v>718</v>
      </c>
      <c r="F60" s="523" t="s">
        <v>719</v>
      </c>
      <c r="G60" s="521">
        <v>2</v>
      </c>
      <c r="H60" s="520" t="s">
        <v>720</v>
      </c>
    </row>
    <row r="61" spans="1:8" ht="20.25" customHeight="1" x14ac:dyDescent="0.5">
      <c r="A61" s="520"/>
      <c r="B61" s="521"/>
      <c r="C61" s="520" t="s">
        <v>604</v>
      </c>
      <c r="D61" s="520" t="s">
        <v>591</v>
      </c>
      <c r="E61" s="541" t="s">
        <v>721</v>
      </c>
      <c r="F61" s="523" t="s">
        <v>722</v>
      </c>
      <c r="G61" s="521">
        <v>6</v>
      </c>
      <c r="H61" s="520" t="s">
        <v>477</v>
      </c>
    </row>
    <row r="62" spans="1:8" ht="20.25" customHeight="1" x14ac:dyDescent="0.5">
      <c r="A62" s="520"/>
      <c r="B62" s="521"/>
      <c r="C62" s="520" t="s">
        <v>723</v>
      </c>
      <c r="D62" s="520" t="s">
        <v>591</v>
      </c>
      <c r="E62" s="541" t="s">
        <v>724</v>
      </c>
      <c r="F62" s="523" t="s">
        <v>725</v>
      </c>
      <c r="G62" s="521">
        <v>6</v>
      </c>
      <c r="H62" s="520" t="s">
        <v>477</v>
      </c>
    </row>
    <row r="63" spans="1:8" ht="20.25" customHeight="1" x14ac:dyDescent="0.5">
      <c r="A63" s="520"/>
      <c r="B63" s="521"/>
      <c r="C63" s="520" t="s">
        <v>696</v>
      </c>
      <c r="D63" s="520" t="s">
        <v>591</v>
      </c>
      <c r="E63" s="541" t="s">
        <v>726</v>
      </c>
      <c r="F63" s="523" t="s">
        <v>727</v>
      </c>
      <c r="G63" s="521">
        <v>9</v>
      </c>
      <c r="H63" s="520" t="s">
        <v>478</v>
      </c>
    </row>
    <row r="64" spans="1:8" ht="20.25" customHeight="1" x14ac:dyDescent="0.5">
      <c r="A64" s="520"/>
      <c r="B64" s="521"/>
      <c r="C64" s="520" t="s">
        <v>604</v>
      </c>
      <c r="D64" s="520" t="s">
        <v>591</v>
      </c>
      <c r="E64" s="541" t="s">
        <v>728</v>
      </c>
      <c r="F64" s="523" t="s">
        <v>729</v>
      </c>
      <c r="G64" s="521">
        <v>2</v>
      </c>
      <c r="H64" s="520" t="s">
        <v>478</v>
      </c>
    </row>
    <row r="65" spans="1:8" ht="20.25" customHeight="1" x14ac:dyDescent="0.5">
      <c r="A65" s="520"/>
      <c r="B65" s="521"/>
      <c r="C65" s="520" t="s">
        <v>604</v>
      </c>
      <c r="D65" s="520" t="s">
        <v>591</v>
      </c>
      <c r="E65" s="541" t="s">
        <v>730</v>
      </c>
      <c r="F65" s="523" t="s">
        <v>729</v>
      </c>
      <c r="G65" s="521">
        <v>2</v>
      </c>
      <c r="H65" s="520" t="s">
        <v>498</v>
      </c>
    </row>
    <row r="66" spans="1:8" ht="20.25" customHeight="1" x14ac:dyDescent="0.5">
      <c r="A66" s="520"/>
      <c r="B66" s="521"/>
      <c r="C66" s="520" t="s">
        <v>731</v>
      </c>
      <c r="D66" s="520" t="s">
        <v>591</v>
      </c>
      <c r="E66" s="541" t="s">
        <v>732</v>
      </c>
      <c r="F66" s="523"/>
      <c r="G66" s="521" t="s">
        <v>733</v>
      </c>
      <c r="H66" s="520" t="s">
        <v>498</v>
      </c>
    </row>
    <row r="67" spans="1:8" ht="20.25" customHeight="1" x14ac:dyDescent="0.5">
      <c r="A67" s="520"/>
      <c r="B67" s="521"/>
      <c r="C67" s="520" t="s">
        <v>734</v>
      </c>
      <c r="D67" s="520" t="s">
        <v>591</v>
      </c>
      <c r="E67" s="541" t="s">
        <v>735</v>
      </c>
      <c r="F67" s="523"/>
      <c r="G67" s="521">
        <v>6</v>
      </c>
      <c r="H67" s="520" t="s">
        <v>466</v>
      </c>
    </row>
    <row r="68" spans="1:8" ht="20.25" customHeight="1" x14ac:dyDescent="0.5">
      <c r="A68" s="520"/>
      <c r="B68" s="521"/>
      <c r="C68" s="527" t="s">
        <v>636</v>
      </c>
      <c r="D68" s="520" t="s">
        <v>591</v>
      </c>
      <c r="E68" s="545" t="s">
        <v>736</v>
      </c>
      <c r="F68" s="523"/>
      <c r="G68" s="528">
        <v>3</v>
      </c>
      <c r="H68" s="527" t="s">
        <v>497</v>
      </c>
    </row>
    <row r="69" spans="1:8" ht="20.25" customHeight="1" x14ac:dyDescent="0.5">
      <c r="A69" s="520"/>
      <c r="B69" s="521"/>
      <c r="C69" s="527" t="s">
        <v>737</v>
      </c>
      <c r="D69" s="520" t="s">
        <v>591</v>
      </c>
      <c r="E69" s="527" t="s">
        <v>738</v>
      </c>
      <c r="F69" s="523"/>
      <c r="G69" s="528">
        <v>4</v>
      </c>
      <c r="H69" s="527" t="s">
        <v>500</v>
      </c>
    </row>
    <row r="70" spans="1:8" ht="20.25" customHeight="1" x14ac:dyDescent="0.5">
      <c r="A70" s="520"/>
      <c r="B70" s="521"/>
      <c r="C70" s="527" t="s">
        <v>737</v>
      </c>
      <c r="D70" s="520" t="s">
        <v>591</v>
      </c>
      <c r="E70" s="527" t="s">
        <v>739</v>
      </c>
      <c r="F70" s="523"/>
      <c r="G70" s="528">
        <v>4</v>
      </c>
      <c r="H70" s="527" t="s">
        <v>504</v>
      </c>
    </row>
    <row r="71" spans="1:8" ht="20.25" customHeight="1" x14ac:dyDescent="0.5">
      <c r="A71" s="520"/>
      <c r="B71" s="521"/>
      <c r="C71" s="525" t="s">
        <v>740</v>
      </c>
      <c r="D71" s="520" t="s">
        <v>591</v>
      </c>
      <c r="E71" s="525" t="s">
        <v>741</v>
      </c>
      <c r="F71" s="523"/>
      <c r="G71" s="526">
        <v>6</v>
      </c>
      <c r="H71" s="525" t="s">
        <v>466</v>
      </c>
    </row>
    <row r="72" spans="1:8" ht="20.25" customHeight="1" x14ac:dyDescent="0.5">
      <c r="A72" s="520"/>
      <c r="B72" s="521"/>
      <c r="C72" s="525" t="s">
        <v>740</v>
      </c>
      <c r="D72" s="520" t="s">
        <v>591</v>
      </c>
      <c r="E72" s="525" t="s">
        <v>742</v>
      </c>
      <c r="F72" s="523"/>
      <c r="G72" s="526">
        <v>6</v>
      </c>
      <c r="H72" s="525" t="s">
        <v>466</v>
      </c>
    </row>
    <row r="73" spans="1:8" ht="20.25" customHeight="1" x14ac:dyDescent="0.5">
      <c r="A73" s="520"/>
      <c r="B73" s="521"/>
      <c r="C73" s="525" t="s">
        <v>743</v>
      </c>
      <c r="D73" s="520" t="s">
        <v>591</v>
      </c>
      <c r="E73" s="525" t="s">
        <v>744</v>
      </c>
      <c r="F73" s="523"/>
      <c r="G73" s="526">
        <v>1</v>
      </c>
      <c r="H73" s="525" t="s">
        <v>745</v>
      </c>
    </row>
    <row r="74" spans="1:8" ht="20.25" customHeight="1" x14ac:dyDescent="0.5">
      <c r="A74" s="520"/>
      <c r="B74" s="521"/>
      <c r="C74" s="525" t="s">
        <v>746</v>
      </c>
      <c r="D74" s="520" t="s">
        <v>591</v>
      </c>
      <c r="E74" s="525" t="s">
        <v>747</v>
      </c>
      <c r="F74" s="523"/>
      <c r="G74" s="526">
        <v>5</v>
      </c>
      <c r="H74" s="525" t="s">
        <v>471</v>
      </c>
    </row>
    <row r="75" spans="1:8" ht="20.25" customHeight="1" x14ac:dyDescent="0.5">
      <c r="A75" s="520"/>
      <c r="B75" s="521"/>
      <c r="C75" s="525" t="s">
        <v>746</v>
      </c>
      <c r="D75" s="520" t="s">
        <v>591</v>
      </c>
      <c r="E75" s="525" t="s">
        <v>748</v>
      </c>
      <c r="F75" s="523"/>
      <c r="G75" s="526">
        <v>5</v>
      </c>
      <c r="H75" s="525" t="s">
        <v>471</v>
      </c>
    </row>
    <row r="76" spans="1:8" ht="20.25" customHeight="1" x14ac:dyDescent="0.5">
      <c r="A76" s="520"/>
      <c r="B76" s="521"/>
      <c r="C76" s="527" t="s">
        <v>636</v>
      </c>
      <c r="D76" s="520" t="s">
        <v>591</v>
      </c>
      <c r="E76" s="525" t="s">
        <v>749</v>
      </c>
      <c r="F76" s="523"/>
      <c r="G76" s="526">
        <v>10</v>
      </c>
      <c r="H76" s="525" t="s">
        <v>471</v>
      </c>
    </row>
    <row r="77" spans="1:8" ht="20.25" customHeight="1" x14ac:dyDescent="0.5">
      <c r="A77" s="520"/>
      <c r="B77" s="521"/>
      <c r="C77" s="525" t="s">
        <v>750</v>
      </c>
      <c r="D77" s="520" t="s">
        <v>591</v>
      </c>
      <c r="E77" s="525" t="s">
        <v>751</v>
      </c>
      <c r="F77" s="523"/>
      <c r="G77" s="526">
        <v>4</v>
      </c>
      <c r="H77" s="525" t="s">
        <v>477</v>
      </c>
    </row>
    <row r="78" spans="1:8" ht="20.25" customHeight="1" x14ac:dyDescent="0.5">
      <c r="A78" s="520"/>
      <c r="B78" s="521"/>
      <c r="C78" s="525" t="s">
        <v>752</v>
      </c>
      <c r="D78" s="520" t="s">
        <v>591</v>
      </c>
      <c r="E78" s="525" t="s">
        <v>753</v>
      </c>
      <c r="F78" s="523"/>
      <c r="G78" s="526">
        <v>4</v>
      </c>
      <c r="H78" s="525" t="s">
        <v>478</v>
      </c>
    </row>
    <row r="79" spans="1:8" ht="20.25" customHeight="1" x14ac:dyDescent="0.5">
      <c r="A79" s="520"/>
      <c r="B79" s="521"/>
      <c r="C79" s="525" t="s">
        <v>754</v>
      </c>
      <c r="D79" s="520" t="s">
        <v>591</v>
      </c>
      <c r="E79" s="525" t="s">
        <v>755</v>
      </c>
      <c r="F79" s="523"/>
      <c r="G79" s="526">
        <v>8</v>
      </c>
      <c r="H79" s="525" t="s">
        <v>484</v>
      </c>
    </row>
    <row r="80" spans="1:8" ht="20.25" customHeight="1" x14ac:dyDescent="0.5">
      <c r="A80" s="520"/>
      <c r="B80" s="521"/>
      <c r="C80" s="525" t="s">
        <v>711</v>
      </c>
      <c r="D80" s="520" t="s">
        <v>591</v>
      </c>
      <c r="E80" s="525" t="s">
        <v>756</v>
      </c>
      <c r="F80" s="523"/>
      <c r="G80" s="526">
        <v>5</v>
      </c>
      <c r="H80" s="525" t="s">
        <v>484</v>
      </c>
    </row>
    <row r="81" spans="1:8" ht="20.25" customHeight="1" x14ac:dyDescent="0.5">
      <c r="A81" s="520"/>
      <c r="B81" s="521"/>
      <c r="C81" s="525" t="s">
        <v>757</v>
      </c>
      <c r="D81" s="520" t="s">
        <v>591</v>
      </c>
      <c r="E81" s="525" t="s">
        <v>758</v>
      </c>
      <c r="F81" s="523"/>
      <c r="G81" s="526">
        <v>1</v>
      </c>
      <c r="H81" s="525" t="s">
        <v>493</v>
      </c>
    </row>
    <row r="82" spans="1:8" ht="20.25" customHeight="1" x14ac:dyDescent="0.5">
      <c r="A82" s="520"/>
      <c r="B82" s="521"/>
      <c r="C82" s="525" t="s">
        <v>759</v>
      </c>
      <c r="D82" s="520" t="s">
        <v>591</v>
      </c>
      <c r="E82" s="525" t="s">
        <v>760</v>
      </c>
      <c r="F82" s="523"/>
      <c r="G82" s="526">
        <v>1</v>
      </c>
      <c r="H82" s="525" t="s">
        <v>493</v>
      </c>
    </row>
    <row r="83" spans="1:8" ht="20.25" customHeight="1" x14ac:dyDescent="0.5">
      <c r="A83" s="520"/>
      <c r="B83" s="521"/>
      <c r="C83" s="525" t="s">
        <v>761</v>
      </c>
      <c r="D83" s="520" t="s">
        <v>591</v>
      </c>
      <c r="E83" s="525" t="s">
        <v>762</v>
      </c>
      <c r="F83" s="523"/>
      <c r="G83" s="526">
        <v>4</v>
      </c>
      <c r="H83" s="525" t="s">
        <v>497</v>
      </c>
    </row>
    <row r="84" spans="1:8" ht="20.25" customHeight="1" x14ac:dyDescent="0.5">
      <c r="A84" s="520"/>
      <c r="B84" s="521"/>
      <c r="C84" s="525" t="s">
        <v>711</v>
      </c>
      <c r="D84" s="520" t="s">
        <v>591</v>
      </c>
      <c r="E84" s="525" t="s">
        <v>763</v>
      </c>
      <c r="F84" s="523"/>
      <c r="G84" s="526">
        <v>10</v>
      </c>
      <c r="H84" s="525" t="s">
        <v>497</v>
      </c>
    </row>
    <row r="85" spans="1:8" ht="20.25" customHeight="1" x14ac:dyDescent="0.5">
      <c r="A85" s="532"/>
      <c r="B85" s="530"/>
      <c r="C85" s="542" t="s">
        <v>764</v>
      </c>
      <c r="D85" s="532" t="s">
        <v>591</v>
      </c>
      <c r="E85" s="542" t="s">
        <v>765</v>
      </c>
      <c r="F85" s="533"/>
      <c r="G85" s="543">
        <v>9</v>
      </c>
      <c r="H85" s="542" t="s">
        <v>714</v>
      </c>
    </row>
    <row r="86" spans="1:8" ht="20.25" customHeight="1" x14ac:dyDescent="0.5">
      <c r="A86" s="227"/>
      <c r="B86" s="226"/>
      <c r="C86" s="232" t="s">
        <v>766</v>
      </c>
      <c r="D86" s="227" t="s">
        <v>591</v>
      </c>
      <c r="E86" s="232" t="s">
        <v>767</v>
      </c>
      <c r="F86" s="229"/>
      <c r="G86" s="233">
        <v>1</v>
      </c>
      <c r="H86" s="232" t="s">
        <v>714</v>
      </c>
    </row>
    <row r="87" spans="1:8" ht="20.25" customHeight="1" x14ac:dyDescent="0.5">
      <c r="A87" s="520"/>
      <c r="B87" s="521"/>
      <c r="C87" s="525" t="s">
        <v>768</v>
      </c>
      <c r="D87" s="520" t="s">
        <v>591</v>
      </c>
      <c r="E87" s="525" t="s">
        <v>769</v>
      </c>
      <c r="F87" s="523"/>
      <c r="G87" s="526">
        <v>6</v>
      </c>
      <c r="H87" s="525" t="s">
        <v>714</v>
      </c>
    </row>
    <row r="88" spans="1:8" ht="20.25" customHeight="1" x14ac:dyDescent="0.5">
      <c r="A88" s="520"/>
      <c r="B88" s="521"/>
      <c r="C88" s="527" t="s">
        <v>636</v>
      </c>
      <c r="D88" s="520" t="s">
        <v>591</v>
      </c>
      <c r="E88" s="525" t="s">
        <v>770</v>
      </c>
      <c r="F88" s="523"/>
      <c r="G88" s="526">
        <v>4</v>
      </c>
      <c r="H88" s="525" t="s">
        <v>714</v>
      </c>
    </row>
    <row r="89" spans="1:8" ht="20.25" customHeight="1" x14ac:dyDescent="0.5">
      <c r="A89" s="520"/>
      <c r="B89" s="521"/>
      <c r="C89" s="525" t="s">
        <v>771</v>
      </c>
      <c r="D89" s="520" t="s">
        <v>591</v>
      </c>
      <c r="E89" s="525" t="s">
        <v>772</v>
      </c>
      <c r="F89" s="523"/>
      <c r="G89" s="526">
        <v>6</v>
      </c>
      <c r="H89" s="525" t="s">
        <v>714</v>
      </c>
    </row>
    <row r="90" spans="1:8" ht="20.25" customHeight="1" x14ac:dyDescent="0.5">
      <c r="A90" s="520"/>
      <c r="B90" s="521"/>
      <c r="C90" s="525" t="s">
        <v>636</v>
      </c>
      <c r="D90" s="520" t="s">
        <v>591</v>
      </c>
      <c r="E90" s="525" t="s">
        <v>773</v>
      </c>
      <c r="F90" s="523"/>
      <c r="G90" s="526">
        <v>4</v>
      </c>
      <c r="H90" s="525" t="s">
        <v>504</v>
      </c>
    </row>
    <row r="91" spans="1:8" ht="20.25" customHeight="1" x14ac:dyDescent="0.5">
      <c r="A91" s="520"/>
      <c r="B91" s="546"/>
      <c r="C91" s="547" t="s">
        <v>774</v>
      </c>
      <c r="D91" s="529" t="s">
        <v>591</v>
      </c>
      <c r="E91" s="547" t="s">
        <v>775</v>
      </c>
      <c r="F91" s="548"/>
      <c r="G91" s="549">
        <v>1</v>
      </c>
      <c r="H91" s="547" t="s">
        <v>504</v>
      </c>
    </row>
    <row r="92" spans="1:8" ht="20.25" customHeight="1" x14ac:dyDescent="0.5">
      <c r="A92" s="550"/>
      <c r="B92" s="551" t="s">
        <v>639</v>
      </c>
      <c r="C92" s="552" t="s">
        <v>891</v>
      </c>
      <c r="D92" s="552" t="s">
        <v>1585</v>
      </c>
      <c r="E92" s="553" t="s">
        <v>1589</v>
      </c>
      <c r="F92" s="554"/>
      <c r="G92" s="551">
        <v>7</v>
      </c>
      <c r="H92" s="552" t="s">
        <v>720</v>
      </c>
    </row>
    <row r="93" spans="1:8" ht="20.25" customHeight="1" x14ac:dyDescent="0.5">
      <c r="A93" s="225" t="s">
        <v>16</v>
      </c>
      <c r="B93" s="226" t="s">
        <v>589</v>
      </c>
      <c r="C93" s="227" t="s">
        <v>777</v>
      </c>
      <c r="D93" s="227" t="s">
        <v>591</v>
      </c>
      <c r="E93" s="231" t="s">
        <v>778</v>
      </c>
      <c r="F93" s="229" t="s">
        <v>779</v>
      </c>
      <c r="G93" s="226">
        <v>5</v>
      </c>
      <c r="H93" s="227" t="s">
        <v>453</v>
      </c>
    </row>
    <row r="94" spans="1:8" ht="20.25" customHeight="1" x14ac:dyDescent="0.5">
      <c r="A94" s="520"/>
      <c r="B94" s="521"/>
      <c r="C94" s="520" t="s">
        <v>604</v>
      </c>
      <c r="D94" s="520" t="s">
        <v>591</v>
      </c>
      <c r="E94" s="541" t="s">
        <v>780</v>
      </c>
      <c r="F94" s="523" t="s">
        <v>781</v>
      </c>
      <c r="G94" s="521">
        <v>8</v>
      </c>
      <c r="H94" s="520" t="s">
        <v>453</v>
      </c>
    </row>
    <row r="95" spans="1:8" ht="20.25" customHeight="1" x14ac:dyDescent="0.5">
      <c r="A95" s="520"/>
      <c r="B95" s="521"/>
      <c r="C95" s="520" t="s">
        <v>782</v>
      </c>
      <c r="D95" s="520" t="s">
        <v>591</v>
      </c>
      <c r="E95" s="541" t="s">
        <v>783</v>
      </c>
      <c r="F95" s="523" t="s">
        <v>784</v>
      </c>
      <c r="G95" s="521">
        <v>9</v>
      </c>
      <c r="H95" s="520" t="s">
        <v>453</v>
      </c>
    </row>
    <row r="96" spans="1:8" ht="20.25" customHeight="1" x14ac:dyDescent="0.5">
      <c r="A96" s="520"/>
      <c r="B96" s="521"/>
      <c r="C96" s="520" t="s">
        <v>785</v>
      </c>
      <c r="D96" s="520" t="s">
        <v>591</v>
      </c>
      <c r="E96" s="541" t="s">
        <v>786</v>
      </c>
      <c r="F96" s="523"/>
      <c r="G96" s="521">
        <v>12</v>
      </c>
      <c r="H96" s="520" t="s">
        <v>436</v>
      </c>
    </row>
    <row r="97" spans="1:8" ht="20.25" customHeight="1" x14ac:dyDescent="0.5">
      <c r="A97" s="520"/>
      <c r="B97" s="521"/>
      <c r="C97" s="520" t="s">
        <v>782</v>
      </c>
      <c r="D97" s="520" t="s">
        <v>591</v>
      </c>
      <c r="E97" s="541" t="s">
        <v>787</v>
      </c>
      <c r="F97" s="523"/>
      <c r="G97" s="521">
        <v>12</v>
      </c>
      <c r="H97" s="520" t="s">
        <v>436</v>
      </c>
    </row>
    <row r="98" spans="1:8" ht="20.25" customHeight="1" x14ac:dyDescent="0.5">
      <c r="A98" s="520"/>
      <c r="B98" s="521"/>
      <c r="C98" s="520" t="s">
        <v>788</v>
      </c>
      <c r="D98" s="520" t="s">
        <v>591</v>
      </c>
      <c r="E98" s="524" t="s">
        <v>97</v>
      </c>
      <c r="F98" s="523"/>
      <c r="G98" s="521">
        <v>15</v>
      </c>
      <c r="H98" s="520" t="s">
        <v>436</v>
      </c>
    </row>
    <row r="99" spans="1:8" ht="20.25" customHeight="1" x14ac:dyDescent="0.5">
      <c r="A99" s="520"/>
      <c r="B99" s="521"/>
      <c r="C99" s="520" t="s">
        <v>789</v>
      </c>
      <c r="D99" s="520" t="s">
        <v>591</v>
      </c>
      <c r="E99" s="541" t="s">
        <v>790</v>
      </c>
      <c r="F99" s="523"/>
      <c r="G99" s="521">
        <v>12</v>
      </c>
      <c r="H99" s="520" t="s">
        <v>436</v>
      </c>
    </row>
    <row r="100" spans="1:8" ht="20.25" customHeight="1" x14ac:dyDescent="0.5">
      <c r="A100" s="520"/>
      <c r="B100" s="521"/>
      <c r="C100" s="520" t="s">
        <v>791</v>
      </c>
      <c r="D100" s="520" t="s">
        <v>591</v>
      </c>
      <c r="E100" s="541" t="s">
        <v>792</v>
      </c>
      <c r="F100" s="523" t="s">
        <v>793</v>
      </c>
      <c r="G100" s="521">
        <v>8</v>
      </c>
      <c r="H100" s="520" t="s">
        <v>794</v>
      </c>
    </row>
    <row r="101" spans="1:8" ht="20.25" customHeight="1" x14ac:dyDescent="0.5">
      <c r="A101" s="520"/>
      <c r="B101" s="521"/>
      <c r="C101" s="520" t="s">
        <v>795</v>
      </c>
      <c r="D101" s="520" t="s">
        <v>591</v>
      </c>
      <c r="E101" s="524" t="s">
        <v>97</v>
      </c>
      <c r="F101" s="523"/>
      <c r="G101" s="521">
        <v>8</v>
      </c>
      <c r="H101" s="520" t="s">
        <v>794</v>
      </c>
    </row>
    <row r="102" spans="1:8" ht="20.25" customHeight="1" x14ac:dyDescent="0.5">
      <c r="A102" s="520"/>
      <c r="B102" s="521"/>
      <c r="C102" s="520" t="s">
        <v>604</v>
      </c>
      <c r="D102" s="520" t="s">
        <v>591</v>
      </c>
      <c r="E102" s="541" t="s">
        <v>796</v>
      </c>
      <c r="F102" s="523" t="s">
        <v>797</v>
      </c>
      <c r="G102" s="521">
        <v>2</v>
      </c>
      <c r="H102" s="520" t="s">
        <v>435</v>
      </c>
    </row>
    <row r="103" spans="1:8" ht="20.25" customHeight="1" x14ac:dyDescent="0.5">
      <c r="A103" s="520"/>
      <c r="B103" s="521"/>
      <c r="C103" s="520" t="s">
        <v>798</v>
      </c>
      <c r="D103" s="520" t="s">
        <v>591</v>
      </c>
      <c r="E103" s="541" t="s">
        <v>799</v>
      </c>
      <c r="F103" s="523" t="s">
        <v>800</v>
      </c>
      <c r="G103" s="521">
        <v>3</v>
      </c>
      <c r="H103" s="520" t="s">
        <v>435</v>
      </c>
    </row>
    <row r="104" spans="1:8" ht="20.25" customHeight="1" x14ac:dyDescent="0.5">
      <c r="A104" s="520"/>
      <c r="B104" s="521"/>
      <c r="C104" s="520" t="s">
        <v>801</v>
      </c>
      <c r="D104" s="520" t="s">
        <v>591</v>
      </c>
      <c r="E104" s="541" t="s">
        <v>802</v>
      </c>
      <c r="F104" s="523"/>
      <c r="G104" s="521">
        <v>7</v>
      </c>
      <c r="H104" s="520" t="s">
        <v>435</v>
      </c>
    </row>
    <row r="105" spans="1:8" ht="20.25" customHeight="1" x14ac:dyDescent="0.5">
      <c r="A105" s="520"/>
      <c r="B105" s="521"/>
      <c r="C105" s="520" t="s">
        <v>803</v>
      </c>
      <c r="D105" s="520" t="s">
        <v>591</v>
      </c>
      <c r="E105" s="541" t="s">
        <v>712</v>
      </c>
      <c r="F105" s="523" t="s">
        <v>804</v>
      </c>
      <c r="G105" s="521">
        <v>5</v>
      </c>
      <c r="H105" s="520" t="s">
        <v>16</v>
      </c>
    </row>
    <row r="106" spans="1:8" ht="20.25" customHeight="1" x14ac:dyDescent="0.5">
      <c r="A106" s="520"/>
      <c r="B106" s="521"/>
      <c r="C106" s="520" t="s">
        <v>805</v>
      </c>
      <c r="D106" s="520" t="s">
        <v>591</v>
      </c>
      <c r="E106" s="541" t="s">
        <v>806</v>
      </c>
      <c r="F106" s="523" t="s">
        <v>807</v>
      </c>
      <c r="G106" s="521">
        <v>2</v>
      </c>
      <c r="H106" s="520" t="s">
        <v>458</v>
      </c>
    </row>
    <row r="107" spans="1:8" ht="20.25" customHeight="1" x14ac:dyDescent="0.5">
      <c r="A107" s="520"/>
      <c r="B107" s="521"/>
      <c r="C107" s="520" t="s">
        <v>601</v>
      </c>
      <c r="D107" s="520" t="s">
        <v>591</v>
      </c>
      <c r="E107" s="541" t="s">
        <v>808</v>
      </c>
      <c r="F107" s="523" t="s">
        <v>809</v>
      </c>
      <c r="G107" s="521">
        <v>2</v>
      </c>
      <c r="H107" s="520" t="s">
        <v>458</v>
      </c>
    </row>
    <row r="108" spans="1:8" ht="20.25" customHeight="1" x14ac:dyDescent="0.5">
      <c r="A108" s="520"/>
      <c r="B108" s="521"/>
      <c r="C108" s="520" t="s">
        <v>810</v>
      </c>
      <c r="D108" s="520" t="s">
        <v>591</v>
      </c>
      <c r="E108" s="541" t="s">
        <v>811</v>
      </c>
      <c r="F108" s="523" t="s">
        <v>812</v>
      </c>
      <c r="G108" s="521">
        <v>6</v>
      </c>
      <c r="H108" s="520" t="s">
        <v>441</v>
      </c>
    </row>
    <row r="109" spans="1:8" ht="20.25" customHeight="1" x14ac:dyDescent="0.5">
      <c r="A109" s="520"/>
      <c r="B109" s="521"/>
      <c r="C109" s="520" t="s">
        <v>810</v>
      </c>
      <c r="D109" s="520" t="s">
        <v>591</v>
      </c>
      <c r="E109" s="541" t="s">
        <v>813</v>
      </c>
      <c r="F109" s="523" t="s">
        <v>814</v>
      </c>
      <c r="G109" s="521">
        <v>3</v>
      </c>
      <c r="H109" s="520" t="s">
        <v>433</v>
      </c>
    </row>
    <row r="110" spans="1:8" ht="20.25" customHeight="1" x14ac:dyDescent="0.5">
      <c r="A110" s="520"/>
      <c r="B110" s="521"/>
      <c r="C110" s="520" t="s">
        <v>815</v>
      </c>
      <c r="D110" s="520" t="s">
        <v>591</v>
      </c>
      <c r="E110" s="541" t="s">
        <v>816</v>
      </c>
      <c r="F110" s="523" t="s">
        <v>817</v>
      </c>
      <c r="G110" s="521">
        <v>2</v>
      </c>
      <c r="H110" s="520" t="s">
        <v>433</v>
      </c>
    </row>
    <row r="111" spans="1:8" ht="20.25" customHeight="1" x14ac:dyDescent="0.5">
      <c r="A111" s="520"/>
      <c r="B111" s="521"/>
      <c r="C111" s="520" t="s">
        <v>818</v>
      </c>
      <c r="D111" s="520" t="s">
        <v>591</v>
      </c>
      <c r="E111" s="541" t="s">
        <v>819</v>
      </c>
      <c r="F111" s="523" t="s">
        <v>820</v>
      </c>
      <c r="G111" s="521">
        <v>2</v>
      </c>
      <c r="H111" s="520" t="s">
        <v>433</v>
      </c>
    </row>
    <row r="112" spans="1:8" ht="20.25" customHeight="1" x14ac:dyDescent="0.5">
      <c r="A112" s="520"/>
      <c r="B112" s="521"/>
      <c r="C112" s="520" t="s">
        <v>818</v>
      </c>
      <c r="D112" s="520" t="s">
        <v>591</v>
      </c>
      <c r="E112" s="541" t="s">
        <v>821</v>
      </c>
      <c r="F112" s="523" t="s">
        <v>822</v>
      </c>
      <c r="G112" s="521">
        <v>2</v>
      </c>
      <c r="H112" s="520" t="s">
        <v>823</v>
      </c>
    </row>
    <row r="113" spans="1:8" ht="20.25" customHeight="1" x14ac:dyDescent="0.5">
      <c r="A113" s="532"/>
      <c r="B113" s="530"/>
      <c r="C113" s="532" t="s">
        <v>824</v>
      </c>
      <c r="D113" s="532" t="s">
        <v>591</v>
      </c>
      <c r="E113" s="555" t="s">
        <v>825</v>
      </c>
      <c r="F113" s="533"/>
      <c r="G113" s="530" t="s">
        <v>826</v>
      </c>
      <c r="H113" s="532" t="s">
        <v>823</v>
      </c>
    </row>
    <row r="114" spans="1:8" ht="20.25" customHeight="1" x14ac:dyDescent="0.5">
      <c r="A114" s="227"/>
      <c r="B114" s="226"/>
      <c r="C114" s="227" t="s">
        <v>827</v>
      </c>
      <c r="D114" s="227" t="s">
        <v>591</v>
      </c>
      <c r="E114" s="231" t="s">
        <v>828</v>
      </c>
      <c r="F114" s="229" t="s">
        <v>829</v>
      </c>
      <c r="G114" s="226">
        <v>1</v>
      </c>
      <c r="H114" s="227" t="s">
        <v>460</v>
      </c>
    </row>
    <row r="115" spans="1:8" ht="20.25" customHeight="1" x14ac:dyDescent="0.5">
      <c r="A115" s="520"/>
      <c r="B115" s="521"/>
      <c r="C115" s="520" t="s">
        <v>810</v>
      </c>
      <c r="D115" s="520" t="s">
        <v>591</v>
      </c>
      <c r="E115" s="541" t="s">
        <v>830</v>
      </c>
      <c r="F115" s="523" t="s">
        <v>831</v>
      </c>
      <c r="G115" s="521">
        <v>2</v>
      </c>
      <c r="H115" s="520" t="s">
        <v>460</v>
      </c>
    </row>
    <row r="116" spans="1:8" ht="20.25" customHeight="1" x14ac:dyDescent="0.5">
      <c r="A116" s="520"/>
      <c r="B116" s="521"/>
      <c r="C116" s="525" t="s">
        <v>832</v>
      </c>
      <c r="D116" s="520" t="s">
        <v>591</v>
      </c>
      <c r="E116" s="525" t="s">
        <v>833</v>
      </c>
      <c r="F116" s="523"/>
      <c r="G116" s="526">
        <v>8</v>
      </c>
      <c r="H116" s="525" t="s">
        <v>435</v>
      </c>
    </row>
    <row r="117" spans="1:8" ht="20.25" customHeight="1" x14ac:dyDescent="0.5">
      <c r="A117" s="520"/>
      <c r="B117" s="521"/>
      <c r="C117" s="525" t="s">
        <v>834</v>
      </c>
      <c r="D117" s="520" t="s">
        <v>591</v>
      </c>
      <c r="E117" s="525" t="s">
        <v>835</v>
      </c>
      <c r="F117" s="523"/>
      <c r="G117" s="526">
        <v>9</v>
      </c>
      <c r="H117" s="525" t="s">
        <v>435</v>
      </c>
    </row>
    <row r="118" spans="1:8" ht="20.25" customHeight="1" x14ac:dyDescent="0.5">
      <c r="A118" s="520"/>
      <c r="B118" s="521"/>
      <c r="C118" s="525" t="s">
        <v>836</v>
      </c>
      <c r="D118" s="520" t="s">
        <v>591</v>
      </c>
      <c r="E118" s="525" t="s">
        <v>837</v>
      </c>
      <c r="F118" s="523"/>
      <c r="G118" s="526">
        <v>6</v>
      </c>
      <c r="H118" s="525" t="s">
        <v>436</v>
      </c>
    </row>
    <row r="119" spans="1:8" ht="20.25" customHeight="1" x14ac:dyDescent="0.5">
      <c r="A119" s="520"/>
      <c r="B119" s="521"/>
      <c r="C119" s="525" t="s">
        <v>838</v>
      </c>
      <c r="D119" s="520" t="s">
        <v>591</v>
      </c>
      <c r="E119" s="525" t="s">
        <v>839</v>
      </c>
      <c r="F119" s="523"/>
      <c r="G119" s="526">
        <v>12</v>
      </c>
      <c r="H119" s="525" t="s">
        <v>436</v>
      </c>
    </row>
    <row r="120" spans="1:8" ht="20.25" customHeight="1" x14ac:dyDescent="0.5">
      <c r="A120" s="520"/>
      <c r="B120" s="521"/>
      <c r="C120" s="525" t="s">
        <v>636</v>
      </c>
      <c r="D120" s="520" t="s">
        <v>591</v>
      </c>
      <c r="E120" s="525" t="s">
        <v>840</v>
      </c>
      <c r="F120" s="523"/>
      <c r="G120" s="526">
        <v>2</v>
      </c>
      <c r="H120" s="525" t="s">
        <v>441</v>
      </c>
    </row>
    <row r="121" spans="1:8" ht="20.25" customHeight="1" x14ac:dyDescent="0.5">
      <c r="A121" s="520"/>
      <c r="B121" s="521"/>
      <c r="C121" s="525" t="s">
        <v>612</v>
      </c>
      <c r="D121" s="520" t="s">
        <v>591</v>
      </c>
      <c r="E121" s="525" t="s">
        <v>841</v>
      </c>
      <c r="F121" s="523"/>
      <c r="G121" s="526">
        <v>1</v>
      </c>
      <c r="H121" s="525" t="s">
        <v>441</v>
      </c>
    </row>
    <row r="122" spans="1:8" ht="20.25" customHeight="1" x14ac:dyDescent="0.5">
      <c r="A122" s="520"/>
      <c r="B122" s="521"/>
      <c r="C122" s="525" t="s">
        <v>842</v>
      </c>
      <c r="D122" s="520" t="s">
        <v>591</v>
      </c>
      <c r="E122" s="525" t="s">
        <v>843</v>
      </c>
      <c r="F122" s="523"/>
      <c r="G122" s="526">
        <v>4</v>
      </c>
      <c r="H122" s="525" t="s">
        <v>453</v>
      </c>
    </row>
    <row r="123" spans="1:8" ht="20.25" customHeight="1" x14ac:dyDescent="0.5">
      <c r="A123" s="520"/>
      <c r="B123" s="521"/>
      <c r="C123" s="525" t="s">
        <v>601</v>
      </c>
      <c r="D123" s="520" t="s">
        <v>591</v>
      </c>
      <c r="E123" s="525" t="s">
        <v>844</v>
      </c>
      <c r="F123" s="523"/>
      <c r="G123" s="526">
        <v>4</v>
      </c>
      <c r="H123" s="525" t="s">
        <v>16</v>
      </c>
    </row>
    <row r="124" spans="1:8" ht="20.25" customHeight="1" x14ac:dyDescent="0.5">
      <c r="A124" s="520"/>
      <c r="B124" s="521"/>
      <c r="C124" s="525" t="s">
        <v>776</v>
      </c>
      <c r="D124" s="520" t="s">
        <v>591</v>
      </c>
      <c r="E124" s="525" t="s">
        <v>845</v>
      </c>
      <c r="F124" s="523"/>
      <c r="G124" s="526">
        <v>7</v>
      </c>
      <c r="H124" s="525" t="s">
        <v>458</v>
      </c>
    </row>
    <row r="125" spans="1:8" ht="20.25" customHeight="1" x14ac:dyDescent="0.5">
      <c r="A125" s="520"/>
      <c r="B125" s="521"/>
      <c r="C125" s="520" t="s">
        <v>604</v>
      </c>
      <c r="D125" s="520" t="s">
        <v>591</v>
      </c>
      <c r="E125" s="525" t="s">
        <v>846</v>
      </c>
      <c r="F125" s="523"/>
      <c r="G125" s="526">
        <v>7</v>
      </c>
      <c r="H125" s="525" t="s">
        <v>458</v>
      </c>
    </row>
    <row r="126" spans="1:8" ht="20.25" customHeight="1" x14ac:dyDescent="0.5">
      <c r="A126" s="520"/>
      <c r="B126" s="521"/>
      <c r="C126" s="527" t="s">
        <v>636</v>
      </c>
      <c r="D126" s="520" t="s">
        <v>591</v>
      </c>
      <c r="E126" s="527" t="s">
        <v>847</v>
      </c>
      <c r="F126" s="523"/>
      <c r="G126" s="528">
        <v>3</v>
      </c>
      <c r="H126" s="527" t="s">
        <v>433</v>
      </c>
    </row>
    <row r="127" spans="1:8" ht="20.25" customHeight="1" x14ac:dyDescent="0.5">
      <c r="A127" s="520"/>
      <c r="B127" s="521"/>
      <c r="C127" s="527" t="s">
        <v>636</v>
      </c>
      <c r="D127" s="520" t="s">
        <v>591</v>
      </c>
      <c r="E127" s="527" t="s">
        <v>848</v>
      </c>
      <c r="F127" s="523"/>
      <c r="G127" s="528">
        <v>9</v>
      </c>
      <c r="H127" s="527" t="s">
        <v>435</v>
      </c>
    </row>
    <row r="128" spans="1:8" ht="20.25" customHeight="1" x14ac:dyDescent="0.5">
      <c r="A128" s="520"/>
      <c r="B128" s="521"/>
      <c r="C128" s="527" t="s">
        <v>636</v>
      </c>
      <c r="D128" s="520" t="s">
        <v>591</v>
      </c>
      <c r="E128" s="545" t="s">
        <v>849</v>
      </c>
      <c r="F128" s="523"/>
      <c r="G128" s="528">
        <v>6</v>
      </c>
      <c r="H128" s="527" t="s">
        <v>439</v>
      </c>
    </row>
    <row r="129" spans="1:8" ht="20.25" customHeight="1" x14ac:dyDescent="0.5">
      <c r="A129" s="520"/>
      <c r="B129" s="521"/>
      <c r="C129" s="527" t="s">
        <v>850</v>
      </c>
      <c r="D129" s="520" t="s">
        <v>591</v>
      </c>
      <c r="E129" s="527" t="s">
        <v>851</v>
      </c>
      <c r="F129" s="523"/>
      <c r="G129" s="528">
        <v>1</v>
      </c>
      <c r="H129" s="527" t="s">
        <v>441</v>
      </c>
    </row>
    <row r="130" spans="1:8" ht="20.25" customHeight="1" x14ac:dyDescent="0.5">
      <c r="A130" s="520"/>
      <c r="B130" s="521"/>
      <c r="C130" s="527" t="s">
        <v>636</v>
      </c>
      <c r="D130" s="520" t="s">
        <v>591</v>
      </c>
      <c r="E130" s="527" t="s">
        <v>852</v>
      </c>
      <c r="F130" s="523"/>
      <c r="G130" s="528">
        <v>2</v>
      </c>
      <c r="H130" s="527" t="s">
        <v>441</v>
      </c>
    </row>
    <row r="131" spans="1:8" ht="20.25" customHeight="1" x14ac:dyDescent="0.5">
      <c r="A131" s="529"/>
      <c r="B131" s="530"/>
      <c r="C131" s="531" t="s">
        <v>636</v>
      </c>
      <c r="D131" s="532" t="s">
        <v>591</v>
      </c>
      <c r="E131" s="531" t="s">
        <v>853</v>
      </c>
      <c r="F131" s="533"/>
      <c r="G131" s="534">
        <v>13</v>
      </c>
      <c r="H131" s="531" t="s">
        <v>460</v>
      </c>
    </row>
    <row r="132" spans="1:8" ht="20.25" customHeight="1" x14ac:dyDescent="0.5">
      <c r="A132" s="532"/>
      <c r="B132" s="556" t="s">
        <v>639</v>
      </c>
      <c r="C132" s="557" t="s">
        <v>891</v>
      </c>
      <c r="D132" s="558" t="s">
        <v>1585</v>
      </c>
      <c r="E132" s="559" t="s">
        <v>1590</v>
      </c>
      <c r="F132" s="560"/>
      <c r="G132" s="561">
        <v>3</v>
      </c>
      <c r="H132" s="557" t="s">
        <v>435</v>
      </c>
    </row>
    <row r="133" spans="1:8" ht="20.25" customHeight="1" x14ac:dyDescent="0.5">
      <c r="A133" s="225" t="s">
        <v>12</v>
      </c>
      <c r="B133" s="226" t="s">
        <v>589</v>
      </c>
      <c r="C133" s="227" t="s">
        <v>810</v>
      </c>
      <c r="D133" s="227" t="s">
        <v>591</v>
      </c>
      <c r="E133" s="231" t="s">
        <v>854</v>
      </c>
      <c r="F133" s="229" t="s">
        <v>855</v>
      </c>
      <c r="G133" s="226">
        <v>4</v>
      </c>
      <c r="H133" s="227" t="s">
        <v>856</v>
      </c>
    </row>
    <row r="134" spans="1:8" ht="20.25" customHeight="1" x14ac:dyDescent="0.5">
      <c r="A134" s="520"/>
      <c r="B134" s="521"/>
      <c r="C134" s="520" t="s">
        <v>810</v>
      </c>
      <c r="D134" s="520" t="s">
        <v>591</v>
      </c>
      <c r="E134" s="541" t="s">
        <v>857</v>
      </c>
      <c r="F134" s="523" t="s">
        <v>858</v>
      </c>
      <c r="G134" s="521">
        <v>2</v>
      </c>
      <c r="H134" s="520" t="s">
        <v>410</v>
      </c>
    </row>
    <row r="135" spans="1:8" ht="20.25" customHeight="1" x14ac:dyDescent="0.5">
      <c r="A135" s="520"/>
      <c r="B135" s="521"/>
      <c r="C135" s="520" t="s">
        <v>604</v>
      </c>
      <c r="D135" s="520" t="s">
        <v>591</v>
      </c>
      <c r="E135" s="541" t="s">
        <v>859</v>
      </c>
      <c r="F135" s="523" t="s">
        <v>860</v>
      </c>
      <c r="G135" s="521">
        <v>3</v>
      </c>
      <c r="H135" s="520" t="s">
        <v>861</v>
      </c>
    </row>
    <row r="136" spans="1:8" ht="20.25" customHeight="1" x14ac:dyDescent="0.5">
      <c r="A136" s="520"/>
      <c r="B136" s="521"/>
      <c r="C136" s="520" t="s">
        <v>810</v>
      </c>
      <c r="D136" s="520" t="s">
        <v>591</v>
      </c>
      <c r="E136" s="541" t="s">
        <v>862</v>
      </c>
      <c r="F136" s="523" t="s">
        <v>863</v>
      </c>
      <c r="G136" s="521">
        <v>6</v>
      </c>
      <c r="H136" s="520" t="s">
        <v>864</v>
      </c>
    </row>
    <row r="137" spans="1:8" ht="20.25" customHeight="1" x14ac:dyDescent="0.5">
      <c r="A137" s="520"/>
      <c r="B137" s="521"/>
      <c r="C137" s="520" t="s">
        <v>810</v>
      </c>
      <c r="D137" s="520" t="s">
        <v>591</v>
      </c>
      <c r="E137" s="541" t="s">
        <v>865</v>
      </c>
      <c r="F137" s="523" t="s">
        <v>866</v>
      </c>
      <c r="G137" s="521">
        <v>7</v>
      </c>
      <c r="H137" s="520" t="s">
        <v>399</v>
      </c>
    </row>
    <row r="138" spans="1:8" ht="20.25" customHeight="1" x14ac:dyDescent="0.5">
      <c r="A138" s="520"/>
      <c r="B138" s="521"/>
      <c r="C138" s="520" t="s">
        <v>604</v>
      </c>
      <c r="D138" s="520" t="s">
        <v>591</v>
      </c>
      <c r="E138" s="541" t="s">
        <v>867</v>
      </c>
      <c r="F138" s="523" t="s">
        <v>868</v>
      </c>
      <c r="G138" s="521">
        <v>7</v>
      </c>
      <c r="H138" s="520" t="s">
        <v>392</v>
      </c>
    </row>
    <row r="139" spans="1:8" ht="20.25" customHeight="1" x14ac:dyDescent="0.5">
      <c r="A139" s="532"/>
      <c r="B139" s="530"/>
      <c r="C139" s="532" t="s">
        <v>869</v>
      </c>
      <c r="D139" s="532" t="s">
        <v>591</v>
      </c>
      <c r="E139" s="555" t="s">
        <v>870</v>
      </c>
      <c r="F139" s="533" t="s">
        <v>871</v>
      </c>
      <c r="G139" s="530">
        <v>5</v>
      </c>
      <c r="H139" s="532" t="s">
        <v>392</v>
      </c>
    </row>
    <row r="140" spans="1:8" ht="20.25" customHeight="1" x14ac:dyDescent="0.5">
      <c r="A140" s="227"/>
      <c r="B140" s="226"/>
      <c r="C140" s="232" t="s">
        <v>636</v>
      </c>
      <c r="D140" s="227" t="s">
        <v>591</v>
      </c>
      <c r="E140" s="232" t="s">
        <v>872</v>
      </c>
      <c r="F140" s="229"/>
      <c r="G140" s="233">
        <v>12</v>
      </c>
      <c r="H140" s="232" t="s">
        <v>864</v>
      </c>
    </row>
    <row r="141" spans="1:8" ht="20.25" customHeight="1" x14ac:dyDescent="0.5">
      <c r="A141" s="520"/>
      <c r="B141" s="521"/>
      <c r="C141" s="525" t="s">
        <v>836</v>
      </c>
      <c r="D141" s="520" t="s">
        <v>591</v>
      </c>
      <c r="E141" s="525" t="s">
        <v>873</v>
      </c>
      <c r="F141" s="523"/>
      <c r="G141" s="526">
        <v>12</v>
      </c>
      <c r="H141" s="525" t="s">
        <v>864</v>
      </c>
    </row>
    <row r="142" spans="1:8" ht="20.25" customHeight="1" x14ac:dyDescent="0.5">
      <c r="A142" s="520"/>
      <c r="B142" s="521"/>
      <c r="C142" s="525" t="s">
        <v>874</v>
      </c>
      <c r="D142" s="520" t="s">
        <v>591</v>
      </c>
      <c r="E142" s="525" t="s">
        <v>875</v>
      </c>
      <c r="F142" s="523"/>
      <c r="G142" s="526">
        <v>3</v>
      </c>
      <c r="H142" s="525" t="s">
        <v>864</v>
      </c>
    </row>
    <row r="143" spans="1:8" ht="20.25" customHeight="1" x14ac:dyDescent="0.5">
      <c r="A143" s="520"/>
      <c r="B143" s="521"/>
      <c r="C143" s="525" t="s">
        <v>876</v>
      </c>
      <c r="D143" s="520" t="s">
        <v>591</v>
      </c>
      <c r="E143" s="525" t="s">
        <v>877</v>
      </c>
      <c r="F143" s="523"/>
      <c r="G143" s="526">
        <v>4</v>
      </c>
      <c r="H143" s="525" t="s">
        <v>387</v>
      </c>
    </row>
    <row r="144" spans="1:8" ht="20.25" customHeight="1" x14ac:dyDescent="0.5">
      <c r="A144" s="520"/>
      <c r="B144" s="521"/>
      <c r="C144" s="525" t="s">
        <v>636</v>
      </c>
      <c r="D144" s="520" t="s">
        <v>591</v>
      </c>
      <c r="E144" s="525" t="s">
        <v>878</v>
      </c>
      <c r="F144" s="523"/>
      <c r="G144" s="526">
        <v>5</v>
      </c>
      <c r="H144" s="525" t="s">
        <v>387</v>
      </c>
    </row>
    <row r="145" spans="1:8" ht="20.25" customHeight="1" x14ac:dyDescent="0.5">
      <c r="A145" s="520"/>
      <c r="B145" s="521"/>
      <c r="C145" s="525" t="s">
        <v>608</v>
      </c>
      <c r="D145" s="520" t="s">
        <v>591</v>
      </c>
      <c r="E145" s="525" t="s">
        <v>879</v>
      </c>
      <c r="F145" s="523"/>
      <c r="G145" s="526">
        <v>3</v>
      </c>
      <c r="H145" s="525" t="s">
        <v>861</v>
      </c>
    </row>
    <row r="146" spans="1:8" ht="20.25" customHeight="1" x14ac:dyDescent="0.5">
      <c r="A146" s="520"/>
      <c r="B146" s="521"/>
      <c r="C146" s="525" t="s">
        <v>761</v>
      </c>
      <c r="D146" s="520" t="s">
        <v>591</v>
      </c>
      <c r="E146" s="525" t="s">
        <v>880</v>
      </c>
      <c r="F146" s="523"/>
      <c r="G146" s="526">
        <v>7</v>
      </c>
      <c r="H146" s="525" t="s">
        <v>399</v>
      </c>
    </row>
    <row r="147" spans="1:8" ht="20.25" customHeight="1" x14ac:dyDescent="0.5">
      <c r="A147" s="520"/>
      <c r="B147" s="521"/>
      <c r="C147" s="525" t="s">
        <v>881</v>
      </c>
      <c r="D147" s="520" t="s">
        <v>591</v>
      </c>
      <c r="E147" s="562" t="s">
        <v>882</v>
      </c>
      <c r="F147" s="523"/>
      <c r="G147" s="526">
        <v>11</v>
      </c>
      <c r="H147" s="525" t="s">
        <v>416</v>
      </c>
    </row>
    <row r="148" spans="1:8" ht="20.25" customHeight="1" x14ac:dyDescent="0.5">
      <c r="A148" s="520"/>
      <c r="B148" s="521"/>
      <c r="C148" s="525" t="s">
        <v>761</v>
      </c>
      <c r="D148" s="520" t="s">
        <v>591</v>
      </c>
      <c r="E148" s="525" t="s">
        <v>883</v>
      </c>
      <c r="F148" s="523"/>
      <c r="G148" s="526">
        <v>4</v>
      </c>
      <c r="H148" s="525" t="s">
        <v>856</v>
      </c>
    </row>
    <row r="149" spans="1:8" ht="20.25" customHeight="1" x14ac:dyDescent="0.5">
      <c r="A149" s="520"/>
      <c r="B149" s="521"/>
      <c r="C149" s="525" t="s">
        <v>884</v>
      </c>
      <c r="D149" s="520" t="s">
        <v>591</v>
      </c>
      <c r="E149" s="525" t="s">
        <v>885</v>
      </c>
      <c r="F149" s="523"/>
      <c r="G149" s="526">
        <v>1</v>
      </c>
      <c r="H149" s="525" t="s">
        <v>856</v>
      </c>
    </row>
    <row r="150" spans="1:8" ht="20.25" customHeight="1" x14ac:dyDescent="0.5">
      <c r="A150" s="520"/>
      <c r="B150" s="521"/>
      <c r="C150" s="525" t="s">
        <v>881</v>
      </c>
      <c r="D150" s="520" t="s">
        <v>591</v>
      </c>
      <c r="E150" s="525" t="s">
        <v>886</v>
      </c>
      <c r="F150" s="523"/>
      <c r="G150" s="526">
        <v>5</v>
      </c>
      <c r="H150" s="525" t="s">
        <v>856</v>
      </c>
    </row>
    <row r="151" spans="1:8" ht="20.25" customHeight="1" x14ac:dyDescent="0.5">
      <c r="A151" s="520"/>
      <c r="B151" s="521"/>
      <c r="C151" s="527" t="s">
        <v>636</v>
      </c>
      <c r="D151" s="520" t="s">
        <v>591</v>
      </c>
      <c r="E151" s="527" t="s">
        <v>887</v>
      </c>
      <c r="F151" s="523"/>
      <c r="G151" s="528">
        <v>5</v>
      </c>
      <c r="H151" s="527" t="s">
        <v>403</v>
      </c>
    </row>
    <row r="152" spans="1:8" ht="20.25" customHeight="1" x14ac:dyDescent="0.5">
      <c r="A152" s="520"/>
      <c r="B152" s="521"/>
      <c r="C152" s="527" t="s">
        <v>636</v>
      </c>
      <c r="D152" s="520" t="s">
        <v>591</v>
      </c>
      <c r="E152" s="527" t="s">
        <v>888</v>
      </c>
      <c r="F152" s="523"/>
      <c r="G152" s="528">
        <v>8</v>
      </c>
      <c r="H152" s="527" t="s">
        <v>403</v>
      </c>
    </row>
    <row r="153" spans="1:8" ht="20.25" customHeight="1" x14ac:dyDescent="0.5">
      <c r="A153" s="520"/>
      <c r="B153" s="546"/>
      <c r="C153" s="563" t="s">
        <v>889</v>
      </c>
      <c r="D153" s="529" t="s">
        <v>591</v>
      </c>
      <c r="E153" s="563" t="s">
        <v>890</v>
      </c>
      <c r="F153" s="548"/>
      <c r="G153" s="564">
        <v>6</v>
      </c>
      <c r="H153" s="563" t="s">
        <v>426</v>
      </c>
    </row>
    <row r="154" spans="1:8" ht="20.25" customHeight="1" x14ac:dyDescent="0.5">
      <c r="A154" s="532"/>
      <c r="B154" s="551" t="s">
        <v>639</v>
      </c>
      <c r="C154" s="565" t="s">
        <v>891</v>
      </c>
      <c r="D154" s="552" t="s">
        <v>1585</v>
      </c>
      <c r="E154" s="565" t="s">
        <v>1591</v>
      </c>
      <c r="F154" s="552"/>
      <c r="G154" s="566">
        <v>11</v>
      </c>
      <c r="H154" s="565" t="s">
        <v>410</v>
      </c>
    </row>
    <row r="155" spans="1:8" ht="20.25" customHeight="1" x14ac:dyDescent="0.5">
      <c r="A155" s="225" t="s">
        <v>17</v>
      </c>
      <c r="B155" s="226" t="s">
        <v>589</v>
      </c>
      <c r="C155" s="227" t="s">
        <v>604</v>
      </c>
      <c r="D155" s="227" t="s">
        <v>591</v>
      </c>
      <c r="E155" s="228" t="s">
        <v>892</v>
      </c>
      <c r="F155" s="229" t="s">
        <v>893</v>
      </c>
      <c r="G155" s="226">
        <v>8</v>
      </c>
      <c r="H155" s="227" t="s">
        <v>375</v>
      </c>
    </row>
    <row r="156" spans="1:8" ht="20.25" customHeight="1" x14ac:dyDescent="0.5">
      <c r="A156" s="520"/>
      <c r="B156" s="521"/>
      <c r="C156" s="520" t="s">
        <v>608</v>
      </c>
      <c r="D156" s="520" t="s">
        <v>591</v>
      </c>
      <c r="E156" s="522" t="s">
        <v>894</v>
      </c>
      <c r="F156" s="523" t="s">
        <v>895</v>
      </c>
      <c r="G156" s="521">
        <v>10</v>
      </c>
      <c r="H156" s="520" t="s">
        <v>375</v>
      </c>
    </row>
    <row r="157" spans="1:8" ht="20.25" customHeight="1" x14ac:dyDescent="0.5">
      <c r="A157" s="520"/>
      <c r="B157" s="521"/>
      <c r="C157" s="520" t="s">
        <v>604</v>
      </c>
      <c r="D157" s="520" t="s">
        <v>591</v>
      </c>
      <c r="E157" s="522" t="s">
        <v>896</v>
      </c>
      <c r="F157" s="523" t="s">
        <v>897</v>
      </c>
      <c r="G157" s="521">
        <v>3</v>
      </c>
      <c r="H157" s="520" t="s">
        <v>898</v>
      </c>
    </row>
    <row r="158" spans="1:8" ht="20.25" customHeight="1" x14ac:dyDescent="0.5">
      <c r="A158" s="520"/>
      <c r="B158" s="521"/>
      <c r="C158" s="520" t="s">
        <v>899</v>
      </c>
      <c r="D158" s="520" t="s">
        <v>591</v>
      </c>
      <c r="E158" s="524" t="s">
        <v>97</v>
      </c>
      <c r="F158" s="523"/>
      <c r="G158" s="521">
        <v>6</v>
      </c>
      <c r="H158" s="520" t="s">
        <v>898</v>
      </c>
    </row>
    <row r="159" spans="1:8" ht="20.25" customHeight="1" x14ac:dyDescent="0.5">
      <c r="A159" s="520"/>
      <c r="B159" s="521"/>
      <c r="C159" s="520" t="s">
        <v>900</v>
      </c>
      <c r="D159" s="520" t="s">
        <v>591</v>
      </c>
      <c r="E159" s="522" t="s">
        <v>901</v>
      </c>
      <c r="F159" s="523" t="s">
        <v>902</v>
      </c>
      <c r="G159" s="521">
        <v>6</v>
      </c>
      <c r="H159" s="520" t="s">
        <v>898</v>
      </c>
    </row>
    <row r="160" spans="1:8" ht="20.25" customHeight="1" x14ac:dyDescent="0.5">
      <c r="A160" s="520"/>
      <c r="B160" s="521"/>
      <c r="C160" s="520" t="s">
        <v>903</v>
      </c>
      <c r="D160" s="520" t="s">
        <v>591</v>
      </c>
      <c r="E160" s="522" t="s">
        <v>904</v>
      </c>
      <c r="F160" s="523" t="s">
        <v>905</v>
      </c>
      <c r="G160" s="521">
        <v>6</v>
      </c>
      <c r="H160" s="520" t="s">
        <v>898</v>
      </c>
    </row>
    <row r="161" spans="1:8" ht="20.25" customHeight="1" x14ac:dyDescent="0.5">
      <c r="A161" s="520"/>
      <c r="B161" s="521"/>
      <c r="C161" s="520" t="s">
        <v>608</v>
      </c>
      <c r="D161" s="520" t="s">
        <v>591</v>
      </c>
      <c r="E161" s="522" t="s">
        <v>906</v>
      </c>
      <c r="F161" s="523" t="s">
        <v>907</v>
      </c>
      <c r="G161" s="521">
        <v>3</v>
      </c>
      <c r="H161" s="520" t="s">
        <v>898</v>
      </c>
    </row>
    <row r="162" spans="1:8" ht="20.25" customHeight="1" x14ac:dyDescent="0.5">
      <c r="A162" s="520"/>
      <c r="B162" s="521"/>
      <c r="C162" s="520" t="s">
        <v>604</v>
      </c>
      <c r="D162" s="520" t="s">
        <v>591</v>
      </c>
      <c r="E162" s="522" t="s">
        <v>908</v>
      </c>
      <c r="F162" s="523" t="s">
        <v>909</v>
      </c>
      <c r="G162" s="521">
        <v>3</v>
      </c>
      <c r="H162" s="520" t="s">
        <v>366</v>
      </c>
    </row>
    <row r="163" spans="1:8" ht="20.25" customHeight="1" x14ac:dyDescent="0.5">
      <c r="A163" s="520"/>
      <c r="B163" s="521"/>
      <c r="C163" s="520" t="s">
        <v>910</v>
      </c>
      <c r="D163" s="520" t="s">
        <v>591</v>
      </c>
      <c r="E163" s="522" t="s">
        <v>911</v>
      </c>
      <c r="F163" s="523"/>
      <c r="G163" s="521">
        <v>3</v>
      </c>
      <c r="H163" s="520" t="s">
        <v>366</v>
      </c>
    </row>
    <row r="164" spans="1:8" ht="20.25" customHeight="1" x14ac:dyDescent="0.5">
      <c r="A164" s="520"/>
      <c r="B164" s="521"/>
      <c r="C164" s="520" t="s">
        <v>604</v>
      </c>
      <c r="D164" s="520" t="s">
        <v>591</v>
      </c>
      <c r="E164" s="522" t="s">
        <v>912</v>
      </c>
      <c r="F164" s="523" t="s">
        <v>913</v>
      </c>
      <c r="G164" s="521">
        <v>4</v>
      </c>
      <c r="H164" s="520" t="s">
        <v>379</v>
      </c>
    </row>
    <row r="165" spans="1:8" ht="20.25" customHeight="1" x14ac:dyDescent="0.5">
      <c r="A165" s="532"/>
      <c r="B165" s="530"/>
      <c r="C165" s="532" t="s">
        <v>914</v>
      </c>
      <c r="D165" s="532" t="s">
        <v>591</v>
      </c>
      <c r="E165" s="567" t="s">
        <v>97</v>
      </c>
      <c r="F165" s="533"/>
      <c r="G165" s="530">
        <v>4</v>
      </c>
      <c r="H165" s="532" t="s">
        <v>379</v>
      </c>
    </row>
    <row r="166" spans="1:8" ht="20.25" customHeight="1" x14ac:dyDescent="0.5">
      <c r="A166" s="235"/>
      <c r="B166" s="236"/>
      <c r="C166" s="235" t="s">
        <v>608</v>
      </c>
      <c r="D166" s="235" t="s">
        <v>591</v>
      </c>
      <c r="E166" s="237" t="s">
        <v>915</v>
      </c>
      <c r="F166" s="238" t="s">
        <v>916</v>
      </c>
      <c r="G166" s="236">
        <v>3</v>
      </c>
      <c r="H166" s="235" t="s">
        <v>379</v>
      </c>
    </row>
    <row r="167" spans="1:8" ht="20.25" customHeight="1" x14ac:dyDescent="0.5">
      <c r="A167" s="520"/>
      <c r="B167" s="521"/>
      <c r="C167" s="520" t="s">
        <v>881</v>
      </c>
      <c r="D167" s="520" t="s">
        <v>591</v>
      </c>
      <c r="E167" s="541" t="s">
        <v>917</v>
      </c>
      <c r="F167" s="523" t="s">
        <v>918</v>
      </c>
      <c r="G167" s="521">
        <v>4</v>
      </c>
      <c r="H167" s="520" t="s">
        <v>379</v>
      </c>
    </row>
    <row r="168" spans="1:8" ht="20.25" customHeight="1" x14ac:dyDescent="0.5">
      <c r="A168" s="520"/>
      <c r="B168" s="521"/>
      <c r="C168" s="520" t="s">
        <v>919</v>
      </c>
      <c r="D168" s="520" t="s">
        <v>591</v>
      </c>
      <c r="E168" s="541" t="s">
        <v>920</v>
      </c>
      <c r="F168" s="523" t="s">
        <v>921</v>
      </c>
      <c r="G168" s="521">
        <v>6</v>
      </c>
      <c r="H168" s="520" t="s">
        <v>375</v>
      </c>
    </row>
    <row r="169" spans="1:8" ht="20.25" customHeight="1" x14ac:dyDescent="0.5">
      <c r="A169" s="520"/>
      <c r="B169" s="521"/>
      <c r="C169" s="520" t="s">
        <v>922</v>
      </c>
      <c r="D169" s="520" t="s">
        <v>591</v>
      </c>
      <c r="E169" s="541" t="s">
        <v>923</v>
      </c>
      <c r="F169" s="523" t="s">
        <v>924</v>
      </c>
      <c r="G169" s="521">
        <v>8</v>
      </c>
      <c r="H169" s="520" t="s">
        <v>375</v>
      </c>
    </row>
    <row r="170" spans="1:8" ht="20.25" customHeight="1" x14ac:dyDescent="0.5">
      <c r="A170" s="520"/>
      <c r="B170" s="521"/>
      <c r="C170" s="520" t="s">
        <v>604</v>
      </c>
      <c r="D170" s="520" t="s">
        <v>591</v>
      </c>
      <c r="E170" s="541" t="s">
        <v>925</v>
      </c>
      <c r="F170" s="523" t="s">
        <v>926</v>
      </c>
      <c r="G170" s="521">
        <v>3</v>
      </c>
      <c r="H170" s="520" t="s">
        <v>363</v>
      </c>
    </row>
    <row r="171" spans="1:8" ht="20.25" customHeight="1" x14ac:dyDescent="0.5">
      <c r="A171" s="520"/>
      <c r="B171" s="521"/>
      <c r="C171" s="520" t="s">
        <v>604</v>
      </c>
      <c r="D171" s="520" t="s">
        <v>591</v>
      </c>
      <c r="E171" s="541" t="s">
        <v>927</v>
      </c>
      <c r="F171" s="523" t="s">
        <v>928</v>
      </c>
      <c r="G171" s="521">
        <v>7</v>
      </c>
      <c r="H171" s="520" t="s">
        <v>368</v>
      </c>
    </row>
    <row r="172" spans="1:8" ht="20.25" customHeight="1" x14ac:dyDescent="0.5">
      <c r="A172" s="520"/>
      <c r="B172" s="521"/>
      <c r="C172" s="520" t="s">
        <v>929</v>
      </c>
      <c r="D172" s="520" t="s">
        <v>591</v>
      </c>
      <c r="E172" s="541" t="s">
        <v>930</v>
      </c>
      <c r="F172" s="523" t="s">
        <v>931</v>
      </c>
      <c r="G172" s="521">
        <v>10</v>
      </c>
      <c r="H172" s="520" t="s">
        <v>368</v>
      </c>
    </row>
    <row r="173" spans="1:8" ht="20.25" customHeight="1" x14ac:dyDescent="0.5">
      <c r="A173" s="520"/>
      <c r="B173" s="521"/>
      <c r="C173" s="520" t="s">
        <v>932</v>
      </c>
      <c r="D173" s="520" t="s">
        <v>591</v>
      </c>
      <c r="E173" s="541" t="s">
        <v>933</v>
      </c>
      <c r="F173" s="523" t="s">
        <v>934</v>
      </c>
      <c r="G173" s="521">
        <v>1</v>
      </c>
      <c r="H173" s="520" t="s">
        <v>935</v>
      </c>
    </row>
    <row r="174" spans="1:8" ht="20.25" customHeight="1" x14ac:dyDescent="0.5">
      <c r="A174" s="520"/>
      <c r="B174" s="521"/>
      <c r="C174" s="520" t="s">
        <v>936</v>
      </c>
      <c r="D174" s="520" t="s">
        <v>591</v>
      </c>
      <c r="E174" s="541" t="s">
        <v>937</v>
      </c>
      <c r="F174" s="523" t="s">
        <v>938</v>
      </c>
      <c r="G174" s="521">
        <v>1</v>
      </c>
      <c r="H174" s="520" t="s">
        <v>935</v>
      </c>
    </row>
    <row r="175" spans="1:8" ht="20.25" customHeight="1" x14ac:dyDescent="0.5">
      <c r="A175" s="520"/>
      <c r="B175" s="521"/>
      <c r="C175" s="520" t="s">
        <v>604</v>
      </c>
      <c r="D175" s="520" t="s">
        <v>591</v>
      </c>
      <c r="E175" s="541" t="s">
        <v>939</v>
      </c>
      <c r="F175" s="523" t="s">
        <v>940</v>
      </c>
      <c r="G175" s="521">
        <v>14</v>
      </c>
      <c r="H175" s="520" t="s">
        <v>356</v>
      </c>
    </row>
    <row r="176" spans="1:8" ht="20.25" customHeight="1" x14ac:dyDescent="0.5">
      <c r="A176" s="520"/>
      <c r="B176" s="521"/>
      <c r="C176" s="525" t="s">
        <v>941</v>
      </c>
      <c r="D176" s="520" t="s">
        <v>591</v>
      </c>
      <c r="E176" s="525" t="s">
        <v>942</v>
      </c>
      <c r="F176" s="520"/>
      <c r="G176" s="526">
        <v>14</v>
      </c>
      <c r="H176" s="525" t="s">
        <v>356</v>
      </c>
    </row>
    <row r="177" spans="1:8" ht="20.25" customHeight="1" x14ac:dyDescent="0.5">
      <c r="A177" s="520"/>
      <c r="B177" s="521"/>
      <c r="C177" s="525" t="s">
        <v>943</v>
      </c>
      <c r="D177" s="520" t="s">
        <v>591</v>
      </c>
      <c r="E177" s="525" t="s">
        <v>944</v>
      </c>
      <c r="F177" s="520"/>
      <c r="G177" s="526">
        <v>16</v>
      </c>
      <c r="H177" s="525" t="s">
        <v>356</v>
      </c>
    </row>
    <row r="178" spans="1:8" ht="20.25" customHeight="1" x14ac:dyDescent="0.5">
      <c r="A178" s="520"/>
      <c r="B178" s="521"/>
      <c r="C178" s="525" t="s">
        <v>945</v>
      </c>
      <c r="D178" s="520" t="s">
        <v>591</v>
      </c>
      <c r="E178" s="525" t="s">
        <v>946</v>
      </c>
      <c r="F178" s="520"/>
      <c r="G178" s="526">
        <v>2</v>
      </c>
      <c r="H178" s="525" t="s">
        <v>363</v>
      </c>
    </row>
    <row r="179" spans="1:8" ht="20.25" customHeight="1" x14ac:dyDescent="0.5">
      <c r="A179" s="520"/>
      <c r="B179" s="521"/>
      <c r="C179" s="525" t="s">
        <v>947</v>
      </c>
      <c r="D179" s="520" t="s">
        <v>591</v>
      </c>
      <c r="E179" s="525" t="s">
        <v>948</v>
      </c>
      <c r="F179" s="520"/>
      <c r="G179" s="526">
        <v>7</v>
      </c>
      <c r="H179" s="525" t="s">
        <v>366</v>
      </c>
    </row>
    <row r="180" spans="1:8" ht="20.25" customHeight="1" x14ac:dyDescent="0.5">
      <c r="A180" s="520"/>
      <c r="B180" s="521"/>
      <c r="C180" s="525" t="s">
        <v>949</v>
      </c>
      <c r="D180" s="520" t="s">
        <v>591</v>
      </c>
      <c r="E180" s="525" t="s">
        <v>950</v>
      </c>
      <c r="F180" s="520"/>
      <c r="G180" s="526">
        <v>6</v>
      </c>
      <c r="H180" s="525" t="s">
        <v>368</v>
      </c>
    </row>
    <row r="181" spans="1:8" ht="20.25" customHeight="1" x14ac:dyDescent="0.5">
      <c r="A181" s="520"/>
      <c r="B181" s="521"/>
      <c r="C181" s="525" t="s">
        <v>636</v>
      </c>
      <c r="D181" s="520" t="s">
        <v>591</v>
      </c>
      <c r="E181" s="525" t="s">
        <v>951</v>
      </c>
      <c r="F181" s="520"/>
      <c r="G181" s="526">
        <v>1</v>
      </c>
      <c r="H181" s="525" t="s">
        <v>368</v>
      </c>
    </row>
    <row r="182" spans="1:8" ht="20.25" customHeight="1" x14ac:dyDescent="0.5">
      <c r="A182" s="520"/>
      <c r="B182" s="521"/>
      <c r="C182" s="525" t="s">
        <v>952</v>
      </c>
      <c r="D182" s="520" t="s">
        <v>591</v>
      </c>
      <c r="E182" s="525" t="s">
        <v>953</v>
      </c>
      <c r="F182" s="520"/>
      <c r="G182" s="526">
        <v>1</v>
      </c>
      <c r="H182" s="525" t="s">
        <v>368</v>
      </c>
    </row>
    <row r="183" spans="1:8" ht="20.25" customHeight="1" x14ac:dyDescent="0.5">
      <c r="A183" s="520"/>
      <c r="B183" s="521"/>
      <c r="C183" s="525" t="s">
        <v>954</v>
      </c>
      <c r="D183" s="520" t="s">
        <v>591</v>
      </c>
      <c r="E183" s="525" t="s">
        <v>955</v>
      </c>
      <c r="F183" s="520"/>
      <c r="G183" s="526">
        <v>8</v>
      </c>
      <c r="H183" s="525" t="s">
        <v>935</v>
      </c>
    </row>
    <row r="184" spans="1:8" ht="20.25" customHeight="1" x14ac:dyDescent="0.5">
      <c r="A184" s="520"/>
      <c r="B184" s="521"/>
      <c r="C184" s="525" t="s">
        <v>956</v>
      </c>
      <c r="D184" s="520" t="s">
        <v>591</v>
      </c>
      <c r="E184" s="525" t="s">
        <v>957</v>
      </c>
      <c r="F184" s="520"/>
      <c r="G184" s="526">
        <v>8</v>
      </c>
      <c r="H184" s="525" t="s">
        <v>935</v>
      </c>
    </row>
    <row r="185" spans="1:8" ht="20.25" customHeight="1" x14ac:dyDescent="0.5">
      <c r="A185" s="520"/>
      <c r="B185" s="521"/>
      <c r="C185" s="525" t="s">
        <v>958</v>
      </c>
      <c r="D185" s="520" t="s">
        <v>591</v>
      </c>
      <c r="E185" s="525" t="s">
        <v>959</v>
      </c>
      <c r="F185" s="520"/>
      <c r="G185" s="526">
        <v>7</v>
      </c>
      <c r="H185" s="525" t="s">
        <v>935</v>
      </c>
    </row>
    <row r="186" spans="1:8" ht="20.25" customHeight="1" x14ac:dyDescent="0.5">
      <c r="A186" s="520"/>
      <c r="B186" s="521"/>
      <c r="C186" s="525" t="s">
        <v>636</v>
      </c>
      <c r="D186" s="520" t="s">
        <v>591</v>
      </c>
      <c r="E186" s="525" t="s">
        <v>960</v>
      </c>
      <c r="F186" s="520"/>
      <c r="G186" s="526">
        <v>1</v>
      </c>
      <c r="H186" s="525" t="s">
        <v>379</v>
      </c>
    </row>
    <row r="187" spans="1:8" ht="20.25" customHeight="1" x14ac:dyDescent="0.5">
      <c r="A187" s="520"/>
      <c r="B187" s="521"/>
      <c r="C187" s="525" t="s">
        <v>961</v>
      </c>
      <c r="D187" s="520" t="s">
        <v>591</v>
      </c>
      <c r="E187" s="525" t="s">
        <v>962</v>
      </c>
      <c r="F187" s="520"/>
      <c r="G187" s="526">
        <v>4</v>
      </c>
      <c r="H187" s="525" t="s">
        <v>379</v>
      </c>
    </row>
    <row r="188" spans="1:8" ht="20.25" customHeight="1" x14ac:dyDescent="0.5">
      <c r="A188" s="520"/>
      <c r="B188" s="521"/>
      <c r="C188" s="525" t="s">
        <v>963</v>
      </c>
      <c r="D188" s="520" t="s">
        <v>591</v>
      </c>
      <c r="E188" s="525" t="s">
        <v>964</v>
      </c>
      <c r="F188" s="520"/>
      <c r="G188" s="526">
        <v>3</v>
      </c>
      <c r="H188" s="525" t="s">
        <v>898</v>
      </c>
    </row>
    <row r="189" spans="1:8" ht="20.25" customHeight="1" x14ac:dyDescent="0.5">
      <c r="A189" s="520"/>
      <c r="B189" s="521"/>
      <c r="C189" s="525" t="s">
        <v>965</v>
      </c>
      <c r="D189" s="520" t="s">
        <v>591</v>
      </c>
      <c r="E189" s="525" t="s">
        <v>966</v>
      </c>
      <c r="F189" s="520"/>
      <c r="G189" s="526">
        <v>4</v>
      </c>
      <c r="H189" s="525" t="s">
        <v>898</v>
      </c>
    </row>
    <row r="190" spans="1:8" ht="20.25" customHeight="1" x14ac:dyDescent="0.5">
      <c r="A190" s="520"/>
      <c r="B190" s="521"/>
      <c r="C190" s="525" t="s">
        <v>965</v>
      </c>
      <c r="D190" s="520" t="s">
        <v>591</v>
      </c>
      <c r="E190" s="525" t="s">
        <v>967</v>
      </c>
      <c r="F190" s="520"/>
      <c r="G190" s="526">
        <v>8</v>
      </c>
      <c r="H190" s="525" t="s">
        <v>898</v>
      </c>
    </row>
    <row r="191" spans="1:8" ht="20.25" customHeight="1" x14ac:dyDescent="0.5">
      <c r="A191" s="568"/>
      <c r="B191" s="569" t="s">
        <v>639</v>
      </c>
      <c r="C191" s="570" t="s">
        <v>891</v>
      </c>
      <c r="D191" s="570" t="s">
        <v>1585</v>
      </c>
      <c r="E191" s="571" t="s">
        <v>1592</v>
      </c>
      <c r="F191" s="572"/>
      <c r="G191" s="569">
        <v>6</v>
      </c>
      <c r="H191" s="573" t="s">
        <v>935</v>
      </c>
    </row>
    <row r="192" spans="1:8" ht="20.25" customHeight="1" x14ac:dyDescent="0.5">
      <c r="A192" s="532"/>
      <c r="B192" s="530"/>
      <c r="C192" s="532"/>
      <c r="D192" s="532"/>
      <c r="E192" s="574"/>
      <c r="F192" s="575"/>
      <c r="G192" s="530"/>
      <c r="H192" s="533"/>
    </row>
    <row r="193" spans="1:8" ht="20.25" customHeight="1" x14ac:dyDescent="0.5">
      <c r="A193" s="225" t="s">
        <v>14</v>
      </c>
      <c r="B193" s="226" t="s">
        <v>589</v>
      </c>
      <c r="C193" s="227" t="s">
        <v>968</v>
      </c>
      <c r="D193" s="227" t="s">
        <v>591</v>
      </c>
      <c r="E193" s="231" t="s">
        <v>969</v>
      </c>
      <c r="F193" s="229" t="s">
        <v>970</v>
      </c>
      <c r="G193" s="226">
        <v>3</v>
      </c>
      <c r="H193" s="227" t="s">
        <v>580</v>
      </c>
    </row>
    <row r="194" spans="1:8" ht="20.25" customHeight="1" x14ac:dyDescent="0.5">
      <c r="A194" s="520"/>
      <c r="B194" s="521"/>
      <c r="C194" s="520" t="s">
        <v>818</v>
      </c>
      <c r="D194" s="520" t="s">
        <v>591</v>
      </c>
      <c r="E194" s="541" t="s">
        <v>971</v>
      </c>
      <c r="F194" s="523" t="s">
        <v>972</v>
      </c>
      <c r="G194" s="521">
        <v>2</v>
      </c>
      <c r="H194" s="520" t="s">
        <v>580</v>
      </c>
    </row>
    <row r="195" spans="1:8" ht="20.25" customHeight="1" x14ac:dyDescent="0.5">
      <c r="A195" s="520"/>
      <c r="B195" s="521"/>
      <c r="C195" s="520" t="s">
        <v>810</v>
      </c>
      <c r="D195" s="520" t="s">
        <v>591</v>
      </c>
      <c r="E195" s="541" t="s">
        <v>973</v>
      </c>
      <c r="F195" s="523" t="s">
        <v>974</v>
      </c>
      <c r="G195" s="521">
        <v>5</v>
      </c>
      <c r="H195" s="520" t="s">
        <v>975</v>
      </c>
    </row>
    <row r="196" spans="1:8" ht="20.25" customHeight="1" x14ac:dyDescent="0.5">
      <c r="A196" s="520"/>
      <c r="B196" s="521"/>
      <c r="C196" s="520" t="s">
        <v>818</v>
      </c>
      <c r="D196" s="520" t="s">
        <v>591</v>
      </c>
      <c r="E196" s="541" t="s">
        <v>976</v>
      </c>
      <c r="F196" s="523" t="s">
        <v>977</v>
      </c>
      <c r="G196" s="521">
        <v>5</v>
      </c>
      <c r="H196" s="520" t="s">
        <v>975</v>
      </c>
    </row>
    <row r="197" spans="1:8" ht="20.25" customHeight="1" x14ac:dyDescent="0.5">
      <c r="A197" s="520"/>
      <c r="B197" s="521"/>
      <c r="C197" s="520" t="s">
        <v>810</v>
      </c>
      <c r="D197" s="520" t="s">
        <v>591</v>
      </c>
      <c r="E197" s="541" t="s">
        <v>978</v>
      </c>
      <c r="F197" s="523" t="s">
        <v>979</v>
      </c>
      <c r="G197" s="521">
        <v>5</v>
      </c>
      <c r="H197" s="520" t="s">
        <v>14</v>
      </c>
    </row>
    <row r="198" spans="1:8" ht="20.25" customHeight="1" x14ac:dyDescent="0.5">
      <c r="A198" s="520"/>
      <c r="B198" s="521"/>
      <c r="C198" s="520" t="s">
        <v>980</v>
      </c>
      <c r="D198" s="520" t="s">
        <v>591</v>
      </c>
      <c r="E198" s="541" t="s">
        <v>981</v>
      </c>
      <c r="F198" s="523" t="s">
        <v>982</v>
      </c>
      <c r="G198" s="521">
        <v>4</v>
      </c>
      <c r="H198" s="520" t="s">
        <v>14</v>
      </c>
    </row>
    <row r="199" spans="1:8" ht="20.25" customHeight="1" x14ac:dyDescent="0.5">
      <c r="A199" s="520"/>
      <c r="B199" s="521"/>
      <c r="C199" s="527" t="s">
        <v>983</v>
      </c>
      <c r="D199" s="520" t="s">
        <v>591</v>
      </c>
      <c r="E199" s="527" t="s">
        <v>984</v>
      </c>
      <c r="F199" s="523"/>
      <c r="G199" s="528">
        <v>5</v>
      </c>
      <c r="H199" s="527" t="s">
        <v>985</v>
      </c>
    </row>
    <row r="200" spans="1:8" ht="20.25" customHeight="1" x14ac:dyDescent="0.5">
      <c r="A200" s="520"/>
      <c r="B200" s="521"/>
      <c r="C200" s="527" t="s">
        <v>983</v>
      </c>
      <c r="D200" s="520" t="s">
        <v>591</v>
      </c>
      <c r="E200" s="527" t="s">
        <v>986</v>
      </c>
      <c r="F200" s="523"/>
      <c r="G200" s="528">
        <v>5</v>
      </c>
      <c r="H200" s="527" t="s">
        <v>985</v>
      </c>
    </row>
    <row r="201" spans="1:8" ht="20.25" customHeight="1" x14ac:dyDescent="0.5">
      <c r="A201" s="520"/>
      <c r="B201" s="521"/>
      <c r="C201" s="527" t="s">
        <v>987</v>
      </c>
      <c r="D201" s="520" t="s">
        <v>591</v>
      </c>
      <c r="E201" s="527" t="s">
        <v>988</v>
      </c>
      <c r="F201" s="523"/>
      <c r="G201" s="528">
        <v>3</v>
      </c>
      <c r="H201" s="527" t="s">
        <v>14</v>
      </c>
    </row>
    <row r="202" spans="1:8" ht="20.25" customHeight="1" x14ac:dyDescent="0.5">
      <c r="A202" s="520"/>
      <c r="B202" s="521"/>
      <c r="C202" s="525" t="s">
        <v>989</v>
      </c>
      <c r="D202" s="520" t="s">
        <v>591</v>
      </c>
      <c r="E202" s="525" t="s">
        <v>990</v>
      </c>
      <c r="F202" s="523"/>
      <c r="G202" s="526">
        <v>5</v>
      </c>
      <c r="H202" s="525" t="s">
        <v>985</v>
      </c>
    </row>
    <row r="203" spans="1:8" ht="20.25" customHeight="1" x14ac:dyDescent="0.5">
      <c r="A203" s="520"/>
      <c r="B203" s="521"/>
      <c r="C203" s="525" t="s">
        <v>991</v>
      </c>
      <c r="D203" s="520" t="s">
        <v>591</v>
      </c>
      <c r="E203" s="525" t="s">
        <v>992</v>
      </c>
      <c r="F203" s="523"/>
      <c r="G203" s="526">
        <v>4</v>
      </c>
      <c r="H203" s="525" t="s">
        <v>985</v>
      </c>
    </row>
    <row r="204" spans="1:8" ht="20.25" customHeight="1" x14ac:dyDescent="0.5">
      <c r="A204" s="520"/>
      <c r="B204" s="521"/>
      <c r="C204" s="576" t="s">
        <v>993</v>
      </c>
      <c r="D204" s="520" t="s">
        <v>591</v>
      </c>
      <c r="E204" s="525" t="s">
        <v>994</v>
      </c>
      <c r="F204" s="523"/>
      <c r="G204" s="526">
        <v>3</v>
      </c>
      <c r="H204" s="525" t="s">
        <v>985</v>
      </c>
    </row>
    <row r="205" spans="1:8" ht="20.25" customHeight="1" x14ac:dyDescent="0.5">
      <c r="A205" s="520"/>
      <c r="B205" s="521"/>
      <c r="C205" s="525" t="s">
        <v>919</v>
      </c>
      <c r="D205" s="520" t="s">
        <v>591</v>
      </c>
      <c r="E205" s="525" t="s">
        <v>995</v>
      </c>
      <c r="F205" s="523"/>
      <c r="G205" s="526">
        <v>11</v>
      </c>
      <c r="H205" s="525" t="s">
        <v>562</v>
      </c>
    </row>
    <row r="206" spans="1:8" ht="20.25" customHeight="1" x14ac:dyDescent="0.5">
      <c r="A206" s="520"/>
      <c r="B206" s="521"/>
      <c r="C206" s="525" t="s">
        <v>996</v>
      </c>
      <c r="D206" s="520" t="s">
        <v>591</v>
      </c>
      <c r="E206" s="525" t="s">
        <v>997</v>
      </c>
      <c r="F206" s="523"/>
      <c r="G206" s="526">
        <v>1</v>
      </c>
      <c r="H206" s="525" t="s">
        <v>562</v>
      </c>
    </row>
    <row r="207" spans="1:8" ht="20.25" customHeight="1" x14ac:dyDescent="0.5">
      <c r="A207" s="520"/>
      <c r="B207" s="521"/>
      <c r="C207" s="525" t="s">
        <v>998</v>
      </c>
      <c r="D207" s="520" t="s">
        <v>591</v>
      </c>
      <c r="E207" s="525" t="s">
        <v>999</v>
      </c>
      <c r="F207" s="523"/>
      <c r="G207" s="526">
        <v>4</v>
      </c>
      <c r="H207" s="525" t="s">
        <v>14</v>
      </c>
    </row>
    <row r="208" spans="1:8" ht="20.25" customHeight="1" x14ac:dyDescent="0.5">
      <c r="A208" s="520"/>
      <c r="B208" s="521"/>
      <c r="C208" s="525" t="s">
        <v>1000</v>
      </c>
      <c r="D208" s="520" t="s">
        <v>591</v>
      </c>
      <c r="E208" s="525" t="s">
        <v>1001</v>
      </c>
      <c r="F208" s="523"/>
      <c r="G208" s="526">
        <v>14</v>
      </c>
      <c r="H208" s="525" t="s">
        <v>1002</v>
      </c>
    </row>
    <row r="209" spans="1:8" ht="20.25" customHeight="1" x14ac:dyDescent="0.5">
      <c r="A209" s="520"/>
      <c r="B209" s="521"/>
      <c r="C209" s="525" t="s">
        <v>1003</v>
      </c>
      <c r="D209" s="520" t="s">
        <v>591</v>
      </c>
      <c r="E209" s="525" t="s">
        <v>1004</v>
      </c>
      <c r="F209" s="523"/>
      <c r="G209" s="526">
        <v>10</v>
      </c>
      <c r="H209" s="525" t="s">
        <v>1002</v>
      </c>
    </row>
    <row r="210" spans="1:8" ht="20.25" customHeight="1" x14ac:dyDescent="0.5">
      <c r="A210" s="520"/>
      <c r="B210" s="521"/>
      <c r="C210" s="525" t="s">
        <v>1005</v>
      </c>
      <c r="D210" s="520" t="s">
        <v>591</v>
      </c>
      <c r="E210" s="525" t="s">
        <v>1006</v>
      </c>
      <c r="F210" s="523"/>
      <c r="G210" s="526">
        <v>1</v>
      </c>
      <c r="H210" s="525" t="s">
        <v>580</v>
      </c>
    </row>
    <row r="211" spans="1:8" ht="20.25" customHeight="1" x14ac:dyDescent="0.5">
      <c r="A211" s="520"/>
      <c r="B211" s="546"/>
      <c r="C211" s="547" t="s">
        <v>1007</v>
      </c>
      <c r="D211" s="529" t="s">
        <v>591</v>
      </c>
      <c r="E211" s="547" t="s">
        <v>1008</v>
      </c>
      <c r="F211" s="548"/>
      <c r="G211" s="549">
        <v>8</v>
      </c>
      <c r="H211" s="547" t="s">
        <v>580</v>
      </c>
    </row>
    <row r="212" spans="1:8" ht="20.25" customHeight="1" x14ac:dyDescent="0.5">
      <c r="A212" s="532"/>
      <c r="B212" s="577" t="s">
        <v>639</v>
      </c>
      <c r="C212" s="578" t="s">
        <v>640</v>
      </c>
      <c r="D212" s="579" t="s">
        <v>1585</v>
      </c>
      <c r="E212" s="580" t="s">
        <v>1593</v>
      </c>
      <c r="F212" s="579"/>
      <c r="G212" s="581">
        <v>6</v>
      </c>
      <c r="H212" s="580" t="s">
        <v>580</v>
      </c>
    </row>
    <row r="213" spans="1:8" ht="20.25" customHeight="1" x14ac:dyDescent="0.5">
      <c r="A213" s="225" t="s">
        <v>18</v>
      </c>
      <c r="B213" s="236" t="s">
        <v>589</v>
      </c>
      <c r="C213" s="235" t="s">
        <v>604</v>
      </c>
      <c r="D213" s="235" t="s">
        <v>591</v>
      </c>
      <c r="E213" s="239" t="s">
        <v>1009</v>
      </c>
      <c r="F213" s="238" t="s">
        <v>1010</v>
      </c>
      <c r="G213" s="236">
        <v>1</v>
      </c>
      <c r="H213" s="235" t="s">
        <v>1011</v>
      </c>
    </row>
    <row r="214" spans="1:8" ht="20.25" customHeight="1" x14ac:dyDescent="0.5">
      <c r="A214" s="520"/>
      <c r="B214" s="521"/>
      <c r="C214" s="520" t="s">
        <v>604</v>
      </c>
      <c r="D214" s="520" t="s">
        <v>591</v>
      </c>
      <c r="E214" s="522" t="s">
        <v>1012</v>
      </c>
      <c r="F214" s="523" t="s">
        <v>1013</v>
      </c>
      <c r="G214" s="521">
        <v>1</v>
      </c>
      <c r="H214" s="520" t="s">
        <v>347</v>
      </c>
    </row>
    <row r="215" spans="1:8" ht="20.25" customHeight="1" x14ac:dyDescent="0.5">
      <c r="A215" s="520"/>
      <c r="B215" s="521"/>
      <c r="C215" s="520" t="s">
        <v>1014</v>
      </c>
      <c r="D215" s="520" t="s">
        <v>591</v>
      </c>
      <c r="E215" s="522" t="s">
        <v>1015</v>
      </c>
      <c r="F215" s="523"/>
      <c r="G215" s="521">
        <v>2</v>
      </c>
      <c r="H215" s="520" t="s">
        <v>1011</v>
      </c>
    </row>
    <row r="216" spans="1:8" ht="20.25" customHeight="1" x14ac:dyDescent="0.5">
      <c r="A216" s="532"/>
      <c r="B216" s="530"/>
      <c r="C216" s="532" t="s">
        <v>1016</v>
      </c>
      <c r="D216" s="532" t="s">
        <v>591</v>
      </c>
      <c r="E216" s="582" t="s">
        <v>728</v>
      </c>
      <c r="F216" s="533" t="s">
        <v>1017</v>
      </c>
      <c r="G216" s="530">
        <v>3</v>
      </c>
      <c r="H216" s="532" t="s">
        <v>745</v>
      </c>
    </row>
    <row r="217" spans="1:8" ht="20.25" customHeight="1" x14ac:dyDescent="0.5">
      <c r="A217" s="235"/>
      <c r="B217" s="236"/>
      <c r="C217" s="235" t="s">
        <v>604</v>
      </c>
      <c r="D217" s="235" t="s">
        <v>591</v>
      </c>
      <c r="E217" s="239" t="s">
        <v>1018</v>
      </c>
      <c r="F217" s="238" t="s">
        <v>1019</v>
      </c>
      <c r="G217" s="236">
        <v>4</v>
      </c>
      <c r="H217" s="235" t="s">
        <v>333</v>
      </c>
    </row>
    <row r="218" spans="1:8" ht="20.25" customHeight="1" x14ac:dyDescent="0.5">
      <c r="A218" s="520"/>
      <c r="B218" s="521"/>
      <c r="C218" s="520" t="s">
        <v>604</v>
      </c>
      <c r="D218" s="520" t="s">
        <v>591</v>
      </c>
      <c r="E218" s="522" t="s">
        <v>1020</v>
      </c>
      <c r="F218" s="523" t="s">
        <v>1021</v>
      </c>
      <c r="G218" s="521">
        <v>3</v>
      </c>
      <c r="H218" s="520" t="s">
        <v>333</v>
      </c>
    </row>
    <row r="219" spans="1:8" ht="20.25" customHeight="1" x14ac:dyDescent="0.5">
      <c r="A219" s="520"/>
      <c r="B219" s="521"/>
      <c r="C219" s="520" t="s">
        <v>1022</v>
      </c>
      <c r="D219" s="520" t="s">
        <v>591</v>
      </c>
      <c r="E219" s="522" t="s">
        <v>1023</v>
      </c>
      <c r="F219" s="523" t="s">
        <v>1024</v>
      </c>
      <c r="G219" s="521">
        <v>1</v>
      </c>
      <c r="H219" s="520" t="s">
        <v>1025</v>
      </c>
    </row>
    <row r="220" spans="1:8" ht="20.25" customHeight="1" x14ac:dyDescent="0.5">
      <c r="A220" s="520"/>
      <c r="B220" s="521"/>
      <c r="C220" s="520" t="s">
        <v>881</v>
      </c>
      <c r="D220" s="520" t="s">
        <v>591</v>
      </c>
      <c r="E220" s="522" t="s">
        <v>1026</v>
      </c>
      <c r="F220" s="523" t="s">
        <v>1027</v>
      </c>
      <c r="G220" s="521">
        <v>5</v>
      </c>
      <c r="H220" s="520" t="s">
        <v>1025</v>
      </c>
    </row>
    <row r="221" spans="1:8" ht="20.25" customHeight="1" x14ac:dyDescent="0.5">
      <c r="A221" s="520"/>
      <c r="B221" s="521"/>
      <c r="C221" s="520" t="s">
        <v>980</v>
      </c>
      <c r="D221" s="520" t="s">
        <v>591</v>
      </c>
      <c r="E221" s="522" t="s">
        <v>1028</v>
      </c>
      <c r="F221" s="523" t="s">
        <v>1029</v>
      </c>
      <c r="G221" s="521">
        <v>3</v>
      </c>
      <c r="H221" s="520" t="s">
        <v>1025</v>
      </c>
    </row>
    <row r="222" spans="1:8" ht="20.25" customHeight="1" x14ac:dyDescent="0.5">
      <c r="A222" s="520"/>
      <c r="B222" s="521"/>
      <c r="C222" s="525" t="s">
        <v>1030</v>
      </c>
      <c r="D222" s="520" t="s">
        <v>591</v>
      </c>
      <c r="E222" s="583" t="s">
        <v>1031</v>
      </c>
      <c r="F222" s="523"/>
      <c r="G222" s="521">
        <v>4</v>
      </c>
      <c r="H222" s="525" t="s">
        <v>351</v>
      </c>
    </row>
    <row r="223" spans="1:8" ht="20.25" customHeight="1" x14ac:dyDescent="0.5">
      <c r="A223" s="520"/>
      <c r="B223" s="546"/>
      <c r="C223" s="529" t="s">
        <v>1032</v>
      </c>
      <c r="D223" s="529" t="s">
        <v>591</v>
      </c>
      <c r="E223" s="584" t="s">
        <v>1033</v>
      </c>
      <c r="F223" s="548"/>
      <c r="G223" s="546">
        <v>1</v>
      </c>
      <c r="H223" s="563" t="s">
        <v>351</v>
      </c>
    </row>
    <row r="224" spans="1:8" s="222" customFormat="1" ht="20.25" customHeight="1" x14ac:dyDescent="0.5">
      <c r="A224" s="568"/>
      <c r="B224" s="577" t="s">
        <v>639</v>
      </c>
      <c r="C224" s="585" t="s">
        <v>891</v>
      </c>
      <c r="D224" s="579" t="s">
        <v>1585</v>
      </c>
      <c r="E224" s="586" t="s">
        <v>1594</v>
      </c>
      <c r="F224" s="587"/>
      <c r="G224" s="577">
        <v>3</v>
      </c>
      <c r="H224" s="579" t="s">
        <v>1025</v>
      </c>
    </row>
    <row r="225" spans="1:8" ht="20.25" customHeight="1" x14ac:dyDescent="0.5">
      <c r="A225" s="225" t="s">
        <v>15</v>
      </c>
      <c r="B225" s="226" t="s">
        <v>589</v>
      </c>
      <c r="C225" s="227" t="s">
        <v>1034</v>
      </c>
      <c r="D225" s="227" t="s">
        <v>591</v>
      </c>
      <c r="E225" s="231" t="s">
        <v>1035</v>
      </c>
      <c r="F225" s="229" t="s">
        <v>1036</v>
      </c>
      <c r="G225" s="226">
        <v>8</v>
      </c>
      <c r="H225" s="227" t="s">
        <v>1037</v>
      </c>
    </row>
    <row r="226" spans="1:8" ht="20.25" customHeight="1" x14ac:dyDescent="0.5">
      <c r="A226" s="235"/>
      <c r="B226" s="236"/>
      <c r="C226" s="235" t="s">
        <v>604</v>
      </c>
      <c r="D226" s="235" t="s">
        <v>591</v>
      </c>
      <c r="E226" s="237" t="s">
        <v>1038</v>
      </c>
      <c r="F226" s="238" t="s">
        <v>1039</v>
      </c>
      <c r="G226" s="236">
        <v>8</v>
      </c>
      <c r="H226" s="235" t="s">
        <v>1037</v>
      </c>
    </row>
    <row r="227" spans="1:8" ht="20.25" customHeight="1" x14ac:dyDescent="0.5">
      <c r="A227" s="520"/>
      <c r="B227" s="521"/>
      <c r="C227" s="520" t="s">
        <v>604</v>
      </c>
      <c r="D227" s="235" t="s">
        <v>591</v>
      </c>
      <c r="E227" s="541" t="s">
        <v>1009</v>
      </c>
      <c r="F227" s="523" t="s">
        <v>1040</v>
      </c>
      <c r="G227" s="521">
        <v>9</v>
      </c>
      <c r="H227" s="520" t="s">
        <v>15</v>
      </c>
    </row>
    <row r="228" spans="1:8" ht="20.25" customHeight="1" x14ac:dyDescent="0.5">
      <c r="A228" s="520"/>
      <c r="B228" s="521"/>
      <c r="C228" s="520" t="s">
        <v>1041</v>
      </c>
      <c r="D228" s="235" t="s">
        <v>591</v>
      </c>
      <c r="E228" s="541" t="s">
        <v>1042</v>
      </c>
      <c r="F228" s="523" t="s">
        <v>1043</v>
      </c>
      <c r="G228" s="521">
        <v>4</v>
      </c>
      <c r="H228" s="520" t="s">
        <v>15</v>
      </c>
    </row>
    <row r="229" spans="1:8" ht="20.25" customHeight="1" x14ac:dyDescent="0.5">
      <c r="A229" s="520"/>
      <c r="B229" s="521"/>
      <c r="C229" s="520" t="s">
        <v>746</v>
      </c>
      <c r="D229" s="235" t="s">
        <v>591</v>
      </c>
      <c r="E229" s="541" t="s">
        <v>1044</v>
      </c>
      <c r="F229" s="523" t="s">
        <v>1045</v>
      </c>
      <c r="G229" s="521">
        <v>9</v>
      </c>
      <c r="H229" s="520" t="s">
        <v>15</v>
      </c>
    </row>
    <row r="230" spans="1:8" ht="20.25" customHeight="1" x14ac:dyDescent="0.5">
      <c r="A230" s="520"/>
      <c r="B230" s="521"/>
      <c r="C230" s="520" t="s">
        <v>1046</v>
      </c>
      <c r="D230" s="235" t="s">
        <v>591</v>
      </c>
      <c r="E230" s="541" t="s">
        <v>1035</v>
      </c>
      <c r="F230" s="523" t="s">
        <v>1047</v>
      </c>
      <c r="G230" s="521">
        <v>6</v>
      </c>
      <c r="H230" s="520" t="s">
        <v>549</v>
      </c>
    </row>
    <row r="231" spans="1:8" ht="20.25" customHeight="1" x14ac:dyDescent="0.5">
      <c r="A231" s="520"/>
      <c r="B231" s="521"/>
      <c r="C231" s="520" t="s">
        <v>604</v>
      </c>
      <c r="D231" s="235" t="s">
        <v>591</v>
      </c>
      <c r="E231" s="541" t="s">
        <v>1048</v>
      </c>
      <c r="F231" s="523" t="s">
        <v>1049</v>
      </c>
      <c r="G231" s="521">
        <v>1</v>
      </c>
      <c r="H231" s="520" t="s">
        <v>549</v>
      </c>
    </row>
    <row r="232" spans="1:8" ht="20.25" customHeight="1" x14ac:dyDescent="0.5">
      <c r="A232" s="520"/>
      <c r="B232" s="521"/>
      <c r="C232" s="520" t="s">
        <v>1050</v>
      </c>
      <c r="D232" s="235" t="s">
        <v>591</v>
      </c>
      <c r="E232" s="541" t="s">
        <v>1051</v>
      </c>
      <c r="F232" s="523" t="s">
        <v>1052</v>
      </c>
      <c r="G232" s="521">
        <v>3</v>
      </c>
      <c r="H232" s="520" t="s">
        <v>1053</v>
      </c>
    </row>
    <row r="233" spans="1:8" ht="20.25" customHeight="1" x14ac:dyDescent="0.5">
      <c r="A233" s="520"/>
      <c r="B233" s="521"/>
      <c r="C233" s="520" t="s">
        <v>1054</v>
      </c>
      <c r="D233" s="235" t="s">
        <v>591</v>
      </c>
      <c r="E233" s="541" t="s">
        <v>1055</v>
      </c>
      <c r="F233" s="523" t="s">
        <v>1056</v>
      </c>
      <c r="G233" s="521">
        <v>3</v>
      </c>
      <c r="H233" s="520" t="s">
        <v>1053</v>
      </c>
    </row>
    <row r="234" spans="1:8" ht="20.25" customHeight="1" x14ac:dyDescent="0.5">
      <c r="A234" s="520"/>
      <c r="B234" s="521"/>
      <c r="C234" s="520" t="s">
        <v>1057</v>
      </c>
      <c r="D234" s="235" t="s">
        <v>591</v>
      </c>
      <c r="E234" s="541" t="s">
        <v>1058</v>
      </c>
      <c r="F234" s="523" t="s">
        <v>1059</v>
      </c>
      <c r="G234" s="521">
        <v>2</v>
      </c>
      <c r="H234" s="520" t="s">
        <v>1053</v>
      </c>
    </row>
    <row r="235" spans="1:8" ht="20.25" customHeight="1" x14ac:dyDescent="0.5">
      <c r="A235" s="520"/>
      <c r="B235" s="521"/>
      <c r="C235" s="520" t="s">
        <v>1060</v>
      </c>
      <c r="D235" s="235" t="s">
        <v>591</v>
      </c>
      <c r="E235" s="541" t="s">
        <v>1042</v>
      </c>
      <c r="F235" s="523" t="s">
        <v>1043</v>
      </c>
      <c r="G235" s="521">
        <v>4</v>
      </c>
      <c r="H235" s="520" t="s">
        <v>548</v>
      </c>
    </row>
    <row r="236" spans="1:8" ht="20.25" customHeight="1" x14ac:dyDescent="0.5">
      <c r="A236" s="520"/>
      <c r="B236" s="521"/>
      <c r="C236" s="520" t="s">
        <v>1061</v>
      </c>
      <c r="D236" s="235" t="s">
        <v>591</v>
      </c>
      <c r="E236" s="541" t="s">
        <v>1062</v>
      </c>
      <c r="F236" s="523" t="s">
        <v>1063</v>
      </c>
      <c r="G236" s="521">
        <v>6</v>
      </c>
      <c r="H236" s="520" t="s">
        <v>548</v>
      </c>
    </row>
    <row r="237" spans="1:8" ht="20.25" customHeight="1" x14ac:dyDescent="0.5">
      <c r="A237" s="520"/>
      <c r="B237" s="546"/>
      <c r="C237" s="588" t="s">
        <v>636</v>
      </c>
      <c r="D237" s="234" t="s">
        <v>591</v>
      </c>
      <c r="E237" s="589" t="s">
        <v>1064</v>
      </c>
      <c r="F237" s="590" t="s">
        <v>1065</v>
      </c>
      <c r="G237" s="546">
        <v>3</v>
      </c>
      <c r="H237" s="563" t="s">
        <v>1053</v>
      </c>
    </row>
    <row r="238" spans="1:8" ht="20.25" customHeight="1" x14ac:dyDescent="0.5">
      <c r="A238" s="532"/>
      <c r="B238" s="577" t="s">
        <v>639</v>
      </c>
      <c r="C238" s="579" t="s">
        <v>891</v>
      </c>
      <c r="D238" s="579" t="s">
        <v>1585</v>
      </c>
      <c r="E238" s="586" t="s">
        <v>1595</v>
      </c>
      <c r="F238" s="587"/>
      <c r="G238" s="577">
        <v>8</v>
      </c>
      <c r="H238" s="579" t="s">
        <v>1053</v>
      </c>
    </row>
    <row r="239" spans="1:8" ht="23.1" customHeight="1" x14ac:dyDescent="0.5">
      <c r="A239" s="224"/>
      <c r="B239" s="240"/>
      <c r="C239" s="223"/>
      <c r="D239" s="223"/>
      <c r="E239" s="223"/>
      <c r="F239" s="222"/>
      <c r="G239" s="221"/>
      <c r="H239" s="222"/>
    </row>
    <row r="240" spans="1:8" ht="23.1" customHeight="1" x14ac:dyDescent="0.5">
      <c r="A240" s="241" t="s">
        <v>1596</v>
      </c>
      <c r="B240" s="242"/>
      <c r="C240" s="224"/>
      <c r="D240" s="224"/>
      <c r="E240" s="224"/>
    </row>
    <row r="241" spans="1:5" ht="23.1" customHeight="1" x14ac:dyDescent="0.5">
      <c r="A241" s="224"/>
      <c r="B241" s="242"/>
      <c r="C241" s="224"/>
      <c r="D241" s="224"/>
      <c r="E241" s="224"/>
    </row>
    <row r="242" spans="1:5" ht="23.1" customHeight="1" x14ac:dyDescent="0.5">
      <c r="A242" s="224"/>
      <c r="B242" s="242"/>
      <c r="C242" s="224"/>
      <c r="D242" s="224"/>
      <c r="E242" s="224"/>
    </row>
    <row r="243" spans="1:5" ht="23.1" customHeight="1" x14ac:dyDescent="0.5">
      <c r="A243" s="224"/>
      <c r="B243" s="242"/>
      <c r="C243" s="224"/>
      <c r="D243" s="224"/>
      <c r="E243" s="224"/>
    </row>
    <row r="244" spans="1:5" ht="23.1" customHeight="1" x14ac:dyDescent="0.5">
      <c r="A244" s="224"/>
      <c r="B244" s="242"/>
      <c r="C244" s="224"/>
      <c r="D244" s="224"/>
      <c r="E244" s="224"/>
    </row>
  </sheetData>
  <mergeCells count="6">
    <mergeCell ref="A4:A5"/>
    <mergeCell ref="B4:B5"/>
    <mergeCell ref="C4:C5"/>
    <mergeCell ref="D4:D5"/>
    <mergeCell ref="E4:H4"/>
    <mergeCell ref="E5:F5"/>
  </mergeCells>
  <hyperlinks>
    <hyperlink ref="A2" location="สารบัญ!A1" display="ตารางที่  13     แหล่งการเรียนรู้ด้านการเกษตร "/>
  </hyperlinks>
  <pageMargins left="0.98425196850393704" right="0.23622047244094491" top="0.39370078740157483" bottom="0.19685039370078741" header="0.51181102362204722" footer="0.51181102362204722"/>
  <pageSetup paperSize="9" scale="83" firstPageNumber="21" orientation="landscape" useFirstPageNumber="1" r:id="rId1"/>
  <headerFooter alignWithMargins="0">
    <oddHeader>&amp;R&amp;16&amp;P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rowBreaks count="8" manualBreakCount="8">
    <brk id="27" max="16383" man="1"/>
    <brk id="57" max="16383" man="1"/>
    <brk id="85" max="16383" man="1"/>
    <brk id="113" max="16383" man="1"/>
    <brk id="139" max="16383" man="1"/>
    <brk id="165" max="16383" man="1"/>
    <brk id="192" max="16383" man="1"/>
    <brk id="2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zoomScale="70" zoomScaleNormal="90" zoomScaleSheetLayoutView="70" workbookViewId="0">
      <selection activeCell="O22" sqref="O22"/>
    </sheetView>
  </sheetViews>
  <sheetFormatPr defaultRowHeight="20.25" customHeight="1" x14ac:dyDescent="0.3"/>
  <cols>
    <col min="1" max="1" width="7.28515625" style="67" customWidth="1"/>
    <col min="2" max="2" width="10.85546875" style="67" customWidth="1"/>
    <col min="3" max="3" width="27.42578125" style="324" customWidth="1"/>
    <col min="4" max="4" width="9.140625" style="85" customWidth="1"/>
    <col min="5" max="5" width="1.7109375" style="67" bestFit="1" customWidth="1"/>
    <col min="6" max="6" width="9.140625" style="85" customWidth="1"/>
    <col min="7" max="7" width="20.85546875" style="325" customWidth="1"/>
    <col min="8" max="8" width="13.42578125" style="145" customWidth="1"/>
    <col min="9" max="9" width="13.5703125" style="145" customWidth="1"/>
    <col min="10" max="10" width="8.5703125" style="145" customWidth="1"/>
    <col min="11" max="11" width="13.140625" style="85" customWidth="1"/>
    <col min="12" max="12" width="10.42578125" style="85" customWidth="1"/>
    <col min="13" max="256" width="9.140625" style="85"/>
    <col min="257" max="257" width="7.28515625" style="85" customWidth="1"/>
    <col min="258" max="258" width="11.7109375" style="85" customWidth="1"/>
    <col min="259" max="259" width="25.85546875" style="85" customWidth="1"/>
    <col min="260" max="260" width="9.140625" style="85" customWidth="1"/>
    <col min="261" max="261" width="1.7109375" style="85" bestFit="1" customWidth="1"/>
    <col min="262" max="262" width="9.140625" style="85" customWidth="1"/>
    <col min="263" max="263" width="18.85546875" style="85" customWidth="1"/>
    <col min="264" max="264" width="14" style="85" customWidth="1"/>
    <col min="265" max="265" width="13.5703125" style="85" customWidth="1"/>
    <col min="266" max="268" width="13.140625" style="85" customWidth="1"/>
    <col min="269" max="512" width="9.140625" style="85"/>
    <col min="513" max="513" width="7.28515625" style="85" customWidth="1"/>
    <col min="514" max="514" width="11.7109375" style="85" customWidth="1"/>
    <col min="515" max="515" width="25.85546875" style="85" customWidth="1"/>
    <col min="516" max="516" width="9.140625" style="85" customWidth="1"/>
    <col min="517" max="517" width="1.7109375" style="85" bestFit="1" customWidth="1"/>
    <col min="518" max="518" width="9.140625" style="85" customWidth="1"/>
    <col min="519" max="519" width="18.85546875" style="85" customWidth="1"/>
    <col min="520" max="520" width="14" style="85" customWidth="1"/>
    <col min="521" max="521" width="13.5703125" style="85" customWidth="1"/>
    <col min="522" max="524" width="13.140625" style="85" customWidth="1"/>
    <col min="525" max="768" width="9.140625" style="85"/>
    <col min="769" max="769" width="7.28515625" style="85" customWidth="1"/>
    <col min="770" max="770" width="11.7109375" style="85" customWidth="1"/>
    <col min="771" max="771" width="25.85546875" style="85" customWidth="1"/>
    <col min="772" max="772" width="9.140625" style="85" customWidth="1"/>
    <col min="773" max="773" width="1.7109375" style="85" bestFit="1" customWidth="1"/>
    <col min="774" max="774" width="9.140625" style="85" customWidth="1"/>
    <col min="775" max="775" width="18.85546875" style="85" customWidth="1"/>
    <col min="776" max="776" width="14" style="85" customWidth="1"/>
    <col min="777" max="777" width="13.5703125" style="85" customWidth="1"/>
    <col min="778" max="780" width="13.140625" style="85" customWidth="1"/>
    <col min="781" max="1024" width="9.140625" style="85"/>
    <col min="1025" max="1025" width="7.28515625" style="85" customWidth="1"/>
    <col min="1026" max="1026" width="11.7109375" style="85" customWidth="1"/>
    <col min="1027" max="1027" width="25.85546875" style="85" customWidth="1"/>
    <col min="1028" max="1028" width="9.140625" style="85" customWidth="1"/>
    <col min="1029" max="1029" width="1.7109375" style="85" bestFit="1" customWidth="1"/>
    <col min="1030" max="1030" width="9.140625" style="85" customWidth="1"/>
    <col min="1031" max="1031" width="18.85546875" style="85" customWidth="1"/>
    <col min="1032" max="1032" width="14" style="85" customWidth="1"/>
    <col min="1033" max="1033" width="13.5703125" style="85" customWidth="1"/>
    <col min="1034" max="1036" width="13.140625" style="85" customWidth="1"/>
    <col min="1037" max="1280" width="9.140625" style="85"/>
    <col min="1281" max="1281" width="7.28515625" style="85" customWidth="1"/>
    <col min="1282" max="1282" width="11.7109375" style="85" customWidth="1"/>
    <col min="1283" max="1283" width="25.85546875" style="85" customWidth="1"/>
    <col min="1284" max="1284" width="9.140625" style="85" customWidth="1"/>
    <col min="1285" max="1285" width="1.7109375" style="85" bestFit="1" customWidth="1"/>
    <col min="1286" max="1286" width="9.140625" style="85" customWidth="1"/>
    <col min="1287" max="1287" width="18.85546875" style="85" customWidth="1"/>
    <col min="1288" max="1288" width="14" style="85" customWidth="1"/>
    <col min="1289" max="1289" width="13.5703125" style="85" customWidth="1"/>
    <col min="1290" max="1292" width="13.140625" style="85" customWidth="1"/>
    <col min="1293" max="1536" width="9.140625" style="85"/>
    <col min="1537" max="1537" width="7.28515625" style="85" customWidth="1"/>
    <col min="1538" max="1538" width="11.7109375" style="85" customWidth="1"/>
    <col min="1539" max="1539" width="25.85546875" style="85" customWidth="1"/>
    <col min="1540" max="1540" width="9.140625" style="85" customWidth="1"/>
    <col min="1541" max="1541" width="1.7109375" style="85" bestFit="1" customWidth="1"/>
    <col min="1542" max="1542" width="9.140625" style="85" customWidth="1"/>
    <col min="1543" max="1543" width="18.85546875" style="85" customWidth="1"/>
    <col min="1544" max="1544" width="14" style="85" customWidth="1"/>
    <col min="1545" max="1545" width="13.5703125" style="85" customWidth="1"/>
    <col min="1546" max="1548" width="13.140625" style="85" customWidth="1"/>
    <col min="1549" max="1792" width="9.140625" style="85"/>
    <col min="1793" max="1793" width="7.28515625" style="85" customWidth="1"/>
    <col min="1794" max="1794" width="11.7109375" style="85" customWidth="1"/>
    <col min="1795" max="1795" width="25.85546875" style="85" customWidth="1"/>
    <col min="1796" max="1796" width="9.140625" style="85" customWidth="1"/>
    <col min="1797" max="1797" width="1.7109375" style="85" bestFit="1" customWidth="1"/>
    <col min="1798" max="1798" width="9.140625" style="85" customWidth="1"/>
    <col min="1799" max="1799" width="18.85546875" style="85" customWidth="1"/>
    <col min="1800" max="1800" width="14" style="85" customWidth="1"/>
    <col min="1801" max="1801" width="13.5703125" style="85" customWidth="1"/>
    <col min="1802" max="1804" width="13.140625" style="85" customWidth="1"/>
    <col min="1805" max="2048" width="9.140625" style="85"/>
    <col min="2049" max="2049" width="7.28515625" style="85" customWidth="1"/>
    <col min="2050" max="2050" width="11.7109375" style="85" customWidth="1"/>
    <col min="2051" max="2051" width="25.85546875" style="85" customWidth="1"/>
    <col min="2052" max="2052" width="9.140625" style="85" customWidth="1"/>
    <col min="2053" max="2053" width="1.7109375" style="85" bestFit="1" customWidth="1"/>
    <col min="2054" max="2054" width="9.140625" style="85" customWidth="1"/>
    <col min="2055" max="2055" width="18.85546875" style="85" customWidth="1"/>
    <col min="2056" max="2056" width="14" style="85" customWidth="1"/>
    <col min="2057" max="2057" width="13.5703125" style="85" customWidth="1"/>
    <col min="2058" max="2060" width="13.140625" style="85" customWidth="1"/>
    <col min="2061" max="2304" width="9.140625" style="85"/>
    <col min="2305" max="2305" width="7.28515625" style="85" customWidth="1"/>
    <col min="2306" max="2306" width="11.7109375" style="85" customWidth="1"/>
    <col min="2307" max="2307" width="25.85546875" style="85" customWidth="1"/>
    <col min="2308" max="2308" width="9.140625" style="85" customWidth="1"/>
    <col min="2309" max="2309" width="1.7109375" style="85" bestFit="1" customWidth="1"/>
    <col min="2310" max="2310" width="9.140625" style="85" customWidth="1"/>
    <col min="2311" max="2311" width="18.85546875" style="85" customWidth="1"/>
    <col min="2312" max="2312" width="14" style="85" customWidth="1"/>
    <col min="2313" max="2313" width="13.5703125" style="85" customWidth="1"/>
    <col min="2314" max="2316" width="13.140625" style="85" customWidth="1"/>
    <col min="2317" max="2560" width="9.140625" style="85"/>
    <col min="2561" max="2561" width="7.28515625" style="85" customWidth="1"/>
    <col min="2562" max="2562" width="11.7109375" style="85" customWidth="1"/>
    <col min="2563" max="2563" width="25.85546875" style="85" customWidth="1"/>
    <col min="2564" max="2564" width="9.140625" style="85" customWidth="1"/>
    <col min="2565" max="2565" width="1.7109375" style="85" bestFit="1" customWidth="1"/>
    <col min="2566" max="2566" width="9.140625" style="85" customWidth="1"/>
    <col min="2567" max="2567" width="18.85546875" style="85" customWidth="1"/>
    <col min="2568" max="2568" width="14" style="85" customWidth="1"/>
    <col min="2569" max="2569" width="13.5703125" style="85" customWidth="1"/>
    <col min="2570" max="2572" width="13.140625" style="85" customWidth="1"/>
    <col min="2573" max="2816" width="9.140625" style="85"/>
    <col min="2817" max="2817" width="7.28515625" style="85" customWidth="1"/>
    <col min="2818" max="2818" width="11.7109375" style="85" customWidth="1"/>
    <col min="2819" max="2819" width="25.85546875" style="85" customWidth="1"/>
    <col min="2820" max="2820" width="9.140625" style="85" customWidth="1"/>
    <col min="2821" max="2821" width="1.7109375" style="85" bestFit="1" customWidth="1"/>
    <col min="2822" max="2822" width="9.140625" style="85" customWidth="1"/>
    <col min="2823" max="2823" width="18.85546875" style="85" customWidth="1"/>
    <col min="2824" max="2824" width="14" style="85" customWidth="1"/>
    <col min="2825" max="2825" width="13.5703125" style="85" customWidth="1"/>
    <col min="2826" max="2828" width="13.140625" style="85" customWidth="1"/>
    <col min="2829" max="3072" width="9.140625" style="85"/>
    <col min="3073" max="3073" width="7.28515625" style="85" customWidth="1"/>
    <col min="3074" max="3074" width="11.7109375" style="85" customWidth="1"/>
    <col min="3075" max="3075" width="25.85546875" style="85" customWidth="1"/>
    <col min="3076" max="3076" width="9.140625" style="85" customWidth="1"/>
    <col min="3077" max="3077" width="1.7109375" style="85" bestFit="1" customWidth="1"/>
    <col min="3078" max="3078" width="9.140625" style="85" customWidth="1"/>
    <col min="3079" max="3079" width="18.85546875" style="85" customWidth="1"/>
    <col min="3080" max="3080" width="14" style="85" customWidth="1"/>
    <col min="3081" max="3081" width="13.5703125" style="85" customWidth="1"/>
    <col min="3082" max="3084" width="13.140625" style="85" customWidth="1"/>
    <col min="3085" max="3328" width="9.140625" style="85"/>
    <col min="3329" max="3329" width="7.28515625" style="85" customWidth="1"/>
    <col min="3330" max="3330" width="11.7109375" style="85" customWidth="1"/>
    <col min="3331" max="3331" width="25.85546875" style="85" customWidth="1"/>
    <col min="3332" max="3332" width="9.140625" style="85" customWidth="1"/>
    <col min="3333" max="3333" width="1.7109375" style="85" bestFit="1" customWidth="1"/>
    <col min="3334" max="3334" width="9.140625" style="85" customWidth="1"/>
    <col min="3335" max="3335" width="18.85546875" style="85" customWidth="1"/>
    <col min="3336" max="3336" width="14" style="85" customWidth="1"/>
    <col min="3337" max="3337" width="13.5703125" style="85" customWidth="1"/>
    <col min="3338" max="3340" width="13.140625" style="85" customWidth="1"/>
    <col min="3341" max="3584" width="9.140625" style="85"/>
    <col min="3585" max="3585" width="7.28515625" style="85" customWidth="1"/>
    <col min="3586" max="3586" width="11.7109375" style="85" customWidth="1"/>
    <col min="3587" max="3587" width="25.85546875" style="85" customWidth="1"/>
    <col min="3588" max="3588" width="9.140625" style="85" customWidth="1"/>
    <col min="3589" max="3589" width="1.7109375" style="85" bestFit="1" customWidth="1"/>
    <col min="3590" max="3590" width="9.140625" style="85" customWidth="1"/>
    <col min="3591" max="3591" width="18.85546875" style="85" customWidth="1"/>
    <col min="3592" max="3592" width="14" style="85" customWidth="1"/>
    <col min="3593" max="3593" width="13.5703125" style="85" customWidth="1"/>
    <col min="3594" max="3596" width="13.140625" style="85" customWidth="1"/>
    <col min="3597" max="3840" width="9.140625" style="85"/>
    <col min="3841" max="3841" width="7.28515625" style="85" customWidth="1"/>
    <col min="3842" max="3842" width="11.7109375" style="85" customWidth="1"/>
    <col min="3843" max="3843" width="25.85546875" style="85" customWidth="1"/>
    <col min="3844" max="3844" width="9.140625" style="85" customWidth="1"/>
    <col min="3845" max="3845" width="1.7109375" style="85" bestFit="1" customWidth="1"/>
    <col min="3846" max="3846" width="9.140625" style="85" customWidth="1"/>
    <col min="3847" max="3847" width="18.85546875" style="85" customWidth="1"/>
    <col min="3848" max="3848" width="14" style="85" customWidth="1"/>
    <col min="3849" max="3849" width="13.5703125" style="85" customWidth="1"/>
    <col min="3850" max="3852" width="13.140625" style="85" customWidth="1"/>
    <col min="3853" max="4096" width="9.140625" style="85"/>
    <col min="4097" max="4097" width="7.28515625" style="85" customWidth="1"/>
    <col min="4098" max="4098" width="11.7109375" style="85" customWidth="1"/>
    <col min="4099" max="4099" width="25.85546875" style="85" customWidth="1"/>
    <col min="4100" max="4100" width="9.140625" style="85" customWidth="1"/>
    <col min="4101" max="4101" width="1.7109375" style="85" bestFit="1" customWidth="1"/>
    <col min="4102" max="4102" width="9.140625" style="85" customWidth="1"/>
    <col min="4103" max="4103" width="18.85546875" style="85" customWidth="1"/>
    <col min="4104" max="4104" width="14" style="85" customWidth="1"/>
    <col min="4105" max="4105" width="13.5703125" style="85" customWidth="1"/>
    <col min="4106" max="4108" width="13.140625" style="85" customWidth="1"/>
    <col min="4109" max="4352" width="9.140625" style="85"/>
    <col min="4353" max="4353" width="7.28515625" style="85" customWidth="1"/>
    <col min="4354" max="4354" width="11.7109375" style="85" customWidth="1"/>
    <col min="4355" max="4355" width="25.85546875" style="85" customWidth="1"/>
    <col min="4356" max="4356" width="9.140625" style="85" customWidth="1"/>
    <col min="4357" max="4357" width="1.7109375" style="85" bestFit="1" customWidth="1"/>
    <col min="4358" max="4358" width="9.140625" style="85" customWidth="1"/>
    <col min="4359" max="4359" width="18.85546875" style="85" customWidth="1"/>
    <col min="4360" max="4360" width="14" style="85" customWidth="1"/>
    <col min="4361" max="4361" width="13.5703125" style="85" customWidth="1"/>
    <col min="4362" max="4364" width="13.140625" style="85" customWidth="1"/>
    <col min="4365" max="4608" width="9.140625" style="85"/>
    <col min="4609" max="4609" width="7.28515625" style="85" customWidth="1"/>
    <col min="4610" max="4610" width="11.7109375" style="85" customWidth="1"/>
    <col min="4611" max="4611" width="25.85546875" style="85" customWidth="1"/>
    <col min="4612" max="4612" width="9.140625" style="85" customWidth="1"/>
    <col min="4613" max="4613" width="1.7109375" style="85" bestFit="1" customWidth="1"/>
    <col min="4614" max="4614" width="9.140625" style="85" customWidth="1"/>
    <col min="4615" max="4615" width="18.85546875" style="85" customWidth="1"/>
    <col min="4616" max="4616" width="14" style="85" customWidth="1"/>
    <col min="4617" max="4617" width="13.5703125" style="85" customWidth="1"/>
    <col min="4618" max="4620" width="13.140625" style="85" customWidth="1"/>
    <col min="4621" max="4864" width="9.140625" style="85"/>
    <col min="4865" max="4865" width="7.28515625" style="85" customWidth="1"/>
    <col min="4866" max="4866" width="11.7109375" style="85" customWidth="1"/>
    <col min="4867" max="4867" width="25.85546875" style="85" customWidth="1"/>
    <col min="4868" max="4868" width="9.140625" style="85" customWidth="1"/>
    <col min="4869" max="4869" width="1.7109375" style="85" bestFit="1" customWidth="1"/>
    <col min="4870" max="4870" width="9.140625" style="85" customWidth="1"/>
    <col min="4871" max="4871" width="18.85546875" style="85" customWidth="1"/>
    <col min="4872" max="4872" width="14" style="85" customWidth="1"/>
    <col min="4873" max="4873" width="13.5703125" style="85" customWidth="1"/>
    <col min="4874" max="4876" width="13.140625" style="85" customWidth="1"/>
    <col min="4877" max="5120" width="9.140625" style="85"/>
    <col min="5121" max="5121" width="7.28515625" style="85" customWidth="1"/>
    <col min="5122" max="5122" width="11.7109375" style="85" customWidth="1"/>
    <col min="5123" max="5123" width="25.85546875" style="85" customWidth="1"/>
    <col min="5124" max="5124" width="9.140625" style="85" customWidth="1"/>
    <col min="5125" max="5125" width="1.7109375" style="85" bestFit="1" customWidth="1"/>
    <col min="5126" max="5126" width="9.140625" style="85" customWidth="1"/>
    <col min="5127" max="5127" width="18.85546875" style="85" customWidth="1"/>
    <col min="5128" max="5128" width="14" style="85" customWidth="1"/>
    <col min="5129" max="5129" width="13.5703125" style="85" customWidth="1"/>
    <col min="5130" max="5132" width="13.140625" style="85" customWidth="1"/>
    <col min="5133" max="5376" width="9.140625" style="85"/>
    <col min="5377" max="5377" width="7.28515625" style="85" customWidth="1"/>
    <col min="5378" max="5378" width="11.7109375" style="85" customWidth="1"/>
    <col min="5379" max="5379" width="25.85546875" style="85" customWidth="1"/>
    <col min="5380" max="5380" width="9.140625" style="85" customWidth="1"/>
    <col min="5381" max="5381" width="1.7109375" style="85" bestFit="1" customWidth="1"/>
    <col min="5382" max="5382" width="9.140625" style="85" customWidth="1"/>
    <col min="5383" max="5383" width="18.85546875" style="85" customWidth="1"/>
    <col min="5384" max="5384" width="14" style="85" customWidth="1"/>
    <col min="5385" max="5385" width="13.5703125" style="85" customWidth="1"/>
    <col min="5386" max="5388" width="13.140625" style="85" customWidth="1"/>
    <col min="5389" max="5632" width="9.140625" style="85"/>
    <col min="5633" max="5633" width="7.28515625" style="85" customWidth="1"/>
    <col min="5634" max="5634" width="11.7109375" style="85" customWidth="1"/>
    <col min="5635" max="5635" width="25.85546875" style="85" customWidth="1"/>
    <col min="5636" max="5636" width="9.140625" style="85" customWidth="1"/>
    <col min="5637" max="5637" width="1.7109375" style="85" bestFit="1" customWidth="1"/>
    <col min="5638" max="5638" width="9.140625" style="85" customWidth="1"/>
    <col min="5639" max="5639" width="18.85546875" style="85" customWidth="1"/>
    <col min="5640" max="5640" width="14" style="85" customWidth="1"/>
    <col min="5641" max="5641" width="13.5703125" style="85" customWidth="1"/>
    <col min="5642" max="5644" width="13.140625" style="85" customWidth="1"/>
    <col min="5645" max="5888" width="9.140625" style="85"/>
    <col min="5889" max="5889" width="7.28515625" style="85" customWidth="1"/>
    <col min="5890" max="5890" width="11.7109375" style="85" customWidth="1"/>
    <col min="5891" max="5891" width="25.85546875" style="85" customWidth="1"/>
    <col min="5892" max="5892" width="9.140625" style="85" customWidth="1"/>
    <col min="5893" max="5893" width="1.7109375" style="85" bestFit="1" customWidth="1"/>
    <col min="5894" max="5894" width="9.140625" style="85" customWidth="1"/>
    <col min="5895" max="5895" width="18.85546875" style="85" customWidth="1"/>
    <col min="5896" max="5896" width="14" style="85" customWidth="1"/>
    <col min="5897" max="5897" width="13.5703125" style="85" customWidth="1"/>
    <col min="5898" max="5900" width="13.140625" style="85" customWidth="1"/>
    <col min="5901" max="6144" width="9.140625" style="85"/>
    <col min="6145" max="6145" width="7.28515625" style="85" customWidth="1"/>
    <col min="6146" max="6146" width="11.7109375" style="85" customWidth="1"/>
    <col min="6147" max="6147" width="25.85546875" style="85" customWidth="1"/>
    <col min="6148" max="6148" width="9.140625" style="85" customWidth="1"/>
    <col min="6149" max="6149" width="1.7109375" style="85" bestFit="1" customWidth="1"/>
    <col min="6150" max="6150" width="9.140625" style="85" customWidth="1"/>
    <col min="6151" max="6151" width="18.85546875" style="85" customWidth="1"/>
    <col min="6152" max="6152" width="14" style="85" customWidth="1"/>
    <col min="6153" max="6153" width="13.5703125" style="85" customWidth="1"/>
    <col min="6154" max="6156" width="13.140625" style="85" customWidth="1"/>
    <col min="6157" max="6400" width="9.140625" style="85"/>
    <col min="6401" max="6401" width="7.28515625" style="85" customWidth="1"/>
    <col min="6402" max="6402" width="11.7109375" style="85" customWidth="1"/>
    <col min="6403" max="6403" width="25.85546875" style="85" customWidth="1"/>
    <col min="6404" max="6404" width="9.140625" style="85" customWidth="1"/>
    <col min="6405" max="6405" width="1.7109375" style="85" bestFit="1" customWidth="1"/>
    <col min="6406" max="6406" width="9.140625" style="85" customWidth="1"/>
    <col min="6407" max="6407" width="18.85546875" style="85" customWidth="1"/>
    <col min="6408" max="6408" width="14" style="85" customWidth="1"/>
    <col min="6409" max="6409" width="13.5703125" style="85" customWidth="1"/>
    <col min="6410" max="6412" width="13.140625" style="85" customWidth="1"/>
    <col min="6413" max="6656" width="9.140625" style="85"/>
    <col min="6657" max="6657" width="7.28515625" style="85" customWidth="1"/>
    <col min="6658" max="6658" width="11.7109375" style="85" customWidth="1"/>
    <col min="6659" max="6659" width="25.85546875" style="85" customWidth="1"/>
    <col min="6660" max="6660" width="9.140625" style="85" customWidth="1"/>
    <col min="6661" max="6661" width="1.7109375" style="85" bestFit="1" customWidth="1"/>
    <col min="6662" max="6662" width="9.140625" style="85" customWidth="1"/>
    <col min="6663" max="6663" width="18.85546875" style="85" customWidth="1"/>
    <col min="6664" max="6664" width="14" style="85" customWidth="1"/>
    <col min="6665" max="6665" width="13.5703125" style="85" customWidth="1"/>
    <col min="6666" max="6668" width="13.140625" style="85" customWidth="1"/>
    <col min="6669" max="6912" width="9.140625" style="85"/>
    <col min="6913" max="6913" width="7.28515625" style="85" customWidth="1"/>
    <col min="6914" max="6914" width="11.7109375" style="85" customWidth="1"/>
    <col min="6915" max="6915" width="25.85546875" style="85" customWidth="1"/>
    <col min="6916" max="6916" width="9.140625" style="85" customWidth="1"/>
    <col min="6917" max="6917" width="1.7109375" style="85" bestFit="1" customWidth="1"/>
    <col min="6918" max="6918" width="9.140625" style="85" customWidth="1"/>
    <col min="6919" max="6919" width="18.85546875" style="85" customWidth="1"/>
    <col min="6920" max="6920" width="14" style="85" customWidth="1"/>
    <col min="6921" max="6921" width="13.5703125" style="85" customWidth="1"/>
    <col min="6922" max="6924" width="13.140625" style="85" customWidth="1"/>
    <col min="6925" max="7168" width="9.140625" style="85"/>
    <col min="7169" max="7169" width="7.28515625" style="85" customWidth="1"/>
    <col min="7170" max="7170" width="11.7109375" style="85" customWidth="1"/>
    <col min="7171" max="7171" width="25.85546875" style="85" customWidth="1"/>
    <col min="7172" max="7172" width="9.140625" style="85" customWidth="1"/>
    <col min="7173" max="7173" width="1.7109375" style="85" bestFit="1" customWidth="1"/>
    <col min="7174" max="7174" width="9.140625" style="85" customWidth="1"/>
    <col min="7175" max="7175" width="18.85546875" style="85" customWidth="1"/>
    <col min="7176" max="7176" width="14" style="85" customWidth="1"/>
    <col min="7177" max="7177" width="13.5703125" style="85" customWidth="1"/>
    <col min="7178" max="7180" width="13.140625" style="85" customWidth="1"/>
    <col min="7181" max="7424" width="9.140625" style="85"/>
    <col min="7425" max="7425" width="7.28515625" style="85" customWidth="1"/>
    <col min="7426" max="7426" width="11.7109375" style="85" customWidth="1"/>
    <col min="7427" max="7427" width="25.85546875" style="85" customWidth="1"/>
    <col min="7428" max="7428" width="9.140625" style="85" customWidth="1"/>
    <col min="7429" max="7429" width="1.7109375" style="85" bestFit="1" customWidth="1"/>
    <col min="7430" max="7430" width="9.140625" style="85" customWidth="1"/>
    <col min="7431" max="7431" width="18.85546875" style="85" customWidth="1"/>
    <col min="7432" max="7432" width="14" style="85" customWidth="1"/>
    <col min="7433" max="7433" width="13.5703125" style="85" customWidth="1"/>
    <col min="7434" max="7436" width="13.140625" style="85" customWidth="1"/>
    <col min="7437" max="7680" width="9.140625" style="85"/>
    <col min="7681" max="7681" width="7.28515625" style="85" customWidth="1"/>
    <col min="7682" max="7682" width="11.7109375" style="85" customWidth="1"/>
    <col min="7683" max="7683" width="25.85546875" style="85" customWidth="1"/>
    <col min="7684" max="7684" width="9.140625" style="85" customWidth="1"/>
    <col min="7685" max="7685" width="1.7109375" style="85" bestFit="1" customWidth="1"/>
    <col min="7686" max="7686" width="9.140625" style="85" customWidth="1"/>
    <col min="7687" max="7687" width="18.85546875" style="85" customWidth="1"/>
    <col min="7688" max="7688" width="14" style="85" customWidth="1"/>
    <col min="7689" max="7689" width="13.5703125" style="85" customWidth="1"/>
    <col min="7690" max="7692" width="13.140625" style="85" customWidth="1"/>
    <col min="7693" max="7936" width="9.140625" style="85"/>
    <col min="7937" max="7937" width="7.28515625" style="85" customWidth="1"/>
    <col min="7938" max="7938" width="11.7109375" style="85" customWidth="1"/>
    <col min="7939" max="7939" width="25.85546875" style="85" customWidth="1"/>
    <col min="7940" max="7940" width="9.140625" style="85" customWidth="1"/>
    <col min="7941" max="7941" width="1.7109375" style="85" bestFit="1" customWidth="1"/>
    <col min="7942" max="7942" width="9.140625" style="85" customWidth="1"/>
    <col min="7943" max="7943" width="18.85546875" style="85" customWidth="1"/>
    <col min="7944" max="7944" width="14" style="85" customWidth="1"/>
    <col min="7945" max="7945" width="13.5703125" style="85" customWidth="1"/>
    <col min="7946" max="7948" width="13.140625" style="85" customWidth="1"/>
    <col min="7949" max="8192" width="9.140625" style="85"/>
    <col min="8193" max="8193" width="7.28515625" style="85" customWidth="1"/>
    <col min="8194" max="8194" width="11.7109375" style="85" customWidth="1"/>
    <col min="8195" max="8195" width="25.85546875" style="85" customWidth="1"/>
    <col min="8196" max="8196" width="9.140625" style="85" customWidth="1"/>
    <col min="8197" max="8197" width="1.7109375" style="85" bestFit="1" customWidth="1"/>
    <col min="8198" max="8198" width="9.140625" style="85" customWidth="1"/>
    <col min="8199" max="8199" width="18.85546875" style="85" customWidth="1"/>
    <col min="8200" max="8200" width="14" style="85" customWidth="1"/>
    <col min="8201" max="8201" width="13.5703125" style="85" customWidth="1"/>
    <col min="8202" max="8204" width="13.140625" style="85" customWidth="1"/>
    <col min="8205" max="8448" width="9.140625" style="85"/>
    <col min="8449" max="8449" width="7.28515625" style="85" customWidth="1"/>
    <col min="8450" max="8450" width="11.7109375" style="85" customWidth="1"/>
    <col min="8451" max="8451" width="25.85546875" style="85" customWidth="1"/>
    <col min="8452" max="8452" width="9.140625" style="85" customWidth="1"/>
    <col min="8453" max="8453" width="1.7109375" style="85" bestFit="1" customWidth="1"/>
    <col min="8454" max="8454" width="9.140625" style="85" customWidth="1"/>
    <col min="8455" max="8455" width="18.85546875" style="85" customWidth="1"/>
    <col min="8456" max="8456" width="14" style="85" customWidth="1"/>
    <col min="8457" max="8457" width="13.5703125" style="85" customWidth="1"/>
    <col min="8458" max="8460" width="13.140625" style="85" customWidth="1"/>
    <col min="8461" max="8704" width="9.140625" style="85"/>
    <col min="8705" max="8705" width="7.28515625" style="85" customWidth="1"/>
    <col min="8706" max="8706" width="11.7109375" style="85" customWidth="1"/>
    <col min="8707" max="8707" width="25.85546875" style="85" customWidth="1"/>
    <col min="8708" max="8708" width="9.140625" style="85" customWidth="1"/>
    <col min="8709" max="8709" width="1.7109375" style="85" bestFit="1" customWidth="1"/>
    <col min="8710" max="8710" width="9.140625" style="85" customWidth="1"/>
    <col min="8711" max="8711" width="18.85546875" style="85" customWidth="1"/>
    <col min="8712" max="8712" width="14" style="85" customWidth="1"/>
    <col min="8713" max="8713" width="13.5703125" style="85" customWidth="1"/>
    <col min="8714" max="8716" width="13.140625" style="85" customWidth="1"/>
    <col min="8717" max="8960" width="9.140625" style="85"/>
    <col min="8961" max="8961" width="7.28515625" style="85" customWidth="1"/>
    <col min="8962" max="8962" width="11.7109375" style="85" customWidth="1"/>
    <col min="8963" max="8963" width="25.85546875" style="85" customWidth="1"/>
    <col min="8964" max="8964" width="9.140625" style="85" customWidth="1"/>
    <col min="8965" max="8965" width="1.7109375" style="85" bestFit="1" customWidth="1"/>
    <col min="8966" max="8966" width="9.140625" style="85" customWidth="1"/>
    <col min="8967" max="8967" width="18.85546875" style="85" customWidth="1"/>
    <col min="8968" max="8968" width="14" style="85" customWidth="1"/>
    <col min="8969" max="8969" width="13.5703125" style="85" customWidth="1"/>
    <col min="8970" max="8972" width="13.140625" style="85" customWidth="1"/>
    <col min="8973" max="9216" width="9.140625" style="85"/>
    <col min="9217" max="9217" width="7.28515625" style="85" customWidth="1"/>
    <col min="9218" max="9218" width="11.7109375" style="85" customWidth="1"/>
    <col min="9219" max="9219" width="25.85546875" style="85" customWidth="1"/>
    <col min="9220" max="9220" width="9.140625" style="85" customWidth="1"/>
    <col min="9221" max="9221" width="1.7109375" style="85" bestFit="1" customWidth="1"/>
    <col min="9222" max="9222" width="9.140625" style="85" customWidth="1"/>
    <col min="9223" max="9223" width="18.85546875" style="85" customWidth="1"/>
    <col min="9224" max="9224" width="14" style="85" customWidth="1"/>
    <col min="9225" max="9225" width="13.5703125" style="85" customWidth="1"/>
    <col min="9226" max="9228" width="13.140625" style="85" customWidth="1"/>
    <col min="9229" max="9472" width="9.140625" style="85"/>
    <col min="9473" max="9473" width="7.28515625" style="85" customWidth="1"/>
    <col min="9474" max="9474" width="11.7109375" style="85" customWidth="1"/>
    <col min="9475" max="9475" width="25.85546875" style="85" customWidth="1"/>
    <col min="9476" max="9476" width="9.140625" style="85" customWidth="1"/>
    <col min="9477" max="9477" width="1.7109375" style="85" bestFit="1" customWidth="1"/>
    <col min="9478" max="9478" width="9.140625" style="85" customWidth="1"/>
    <col min="9479" max="9479" width="18.85546875" style="85" customWidth="1"/>
    <col min="9480" max="9480" width="14" style="85" customWidth="1"/>
    <col min="9481" max="9481" width="13.5703125" style="85" customWidth="1"/>
    <col min="9482" max="9484" width="13.140625" style="85" customWidth="1"/>
    <col min="9485" max="9728" width="9.140625" style="85"/>
    <col min="9729" max="9729" width="7.28515625" style="85" customWidth="1"/>
    <col min="9730" max="9730" width="11.7109375" style="85" customWidth="1"/>
    <col min="9731" max="9731" width="25.85546875" style="85" customWidth="1"/>
    <col min="9732" max="9732" width="9.140625" style="85" customWidth="1"/>
    <col min="9733" max="9733" width="1.7109375" style="85" bestFit="1" customWidth="1"/>
    <col min="9734" max="9734" width="9.140625" style="85" customWidth="1"/>
    <col min="9735" max="9735" width="18.85546875" style="85" customWidth="1"/>
    <col min="9736" max="9736" width="14" style="85" customWidth="1"/>
    <col min="9737" max="9737" width="13.5703125" style="85" customWidth="1"/>
    <col min="9738" max="9740" width="13.140625" style="85" customWidth="1"/>
    <col min="9741" max="9984" width="9.140625" style="85"/>
    <col min="9985" max="9985" width="7.28515625" style="85" customWidth="1"/>
    <col min="9986" max="9986" width="11.7109375" style="85" customWidth="1"/>
    <col min="9987" max="9987" width="25.85546875" style="85" customWidth="1"/>
    <col min="9988" max="9988" width="9.140625" style="85" customWidth="1"/>
    <col min="9989" max="9989" width="1.7109375" style="85" bestFit="1" customWidth="1"/>
    <col min="9990" max="9990" width="9.140625" style="85" customWidth="1"/>
    <col min="9991" max="9991" width="18.85546875" style="85" customWidth="1"/>
    <col min="9992" max="9992" width="14" style="85" customWidth="1"/>
    <col min="9993" max="9993" width="13.5703125" style="85" customWidth="1"/>
    <col min="9994" max="9996" width="13.140625" style="85" customWidth="1"/>
    <col min="9997" max="10240" width="9.140625" style="85"/>
    <col min="10241" max="10241" width="7.28515625" style="85" customWidth="1"/>
    <col min="10242" max="10242" width="11.7109375" style="85" customWidth="1"/>
    <col min="10243" max="10243" width="25.85546875" style="85" customWidth="1"/>
    <col min="10244" max="10244" width="9.140625" style="85" customWidth="1"/>
    <col min="10245" max="10245" width="1.7109375" style="85" bestFit="1" customWidth="1"/>
    <col min="10246" max="10246" width="9.140625" style="85" customWidth="1"/>
    <col min="10247" max="10247" width="18.85546875" style="85" customWidth="1"/>
    <col min="10248" max="10248" width="14" style="85" customWidth="1"/>
    <col min="10249" max="10249" width="13.5703125" style="85" customWidth="1"/>
    <col min="10250" max="10252" width="13.140625" style="85" customWidth="1"/>
    <col min="10253" max="10496" width="9.140625" style="85"/>
    <col min="10497" max="10497" width="7.28515625" style="85" customWidth="1"/>
    <col min="10498" max="10498" width="11.7109375" style="85" customWidth="1"/>
    <col min="10499" max="10499" width="25.85546875" style="85" customWidth="1"/>
    <col min="10500" max="10500" width="9.140625" style="85" customWidth="1"/>
    <col min="10501" max="10501" width="1.7109375" style="85" bestFit="1" customWidth="1"/>
    <col min="10502" max="10502" width="9.140625" style="85" customWidth="1"/>
    <col min="10503" max="10503" width="18.85546875" style="85" customWidth="1"/>
    <col min="10504" max="10504" width="14" style="85" customWidth="1"/>
    <col min="10505" max="10505" width="13.5703125" style="85" customWidth="1"/>
    <col min="10506" max="10508" width="13.140625" style="85" customWidth="1"/>
    <col min="10509" max="10752" width="9.140625" style="85"/>
    <col min="10753" max="10753" width="7.28515625" style="85" customWidth="1"/>
    <col min="10754" max="10754" width="11.7109375" style="85" customWidth="1"/>
    <col min="10755" max="10755" width="25.85546875" style="85" customWidth="1"/>
    <col min="10756" max="10756" width="9.140625" style="85" customWidth="1"/>
    <col min="10757" max="10757" width="1.7109375" style="85" bestFit="1" customWidth="1"/>
    <col min="10758" max="10758" width="9.140625" style="85" customWidth="1"/>
    <col min="10759" max="10759" width="18.85546875" style="85" customWidth="1"/>
    <col min="10760" max="10760" width="14" style="85" customWidth="1"/>
    <col min="10761" max="10761" width="13.5703125" style="85" customWidth="1"/>
    <col min="10762" max="10764" width="13.140625" style="85" customWidth="1"/>
    <col min="10765" max="11008" width="9.140625" style="85"/>
    <col min="11009" max="11009" width="7.28515625" style="85" customWidth="1"/>
    <col min="11010" max="11010" width="11.7109375" style="85" customWidth="1"/>
    <col min="11011" max="11011" width="25.85546875" style="85" customWidth="1"/>
    <col min="11012" max="11012" width="9.140625" style="85" customWidth="1"/>
    <col min="11013" max="11013" width="1.7109375" style="85" bestFit="1" customWidth="1"/>
    <col min="11014" max="11014" width="9.140625" style="85" customWidth="1"/>
    <col min="11015" max="11015" width="18.85546875" style="85" customWidth="1"/>
    <col min="11016" max="11016" width="14" style="85" customWidth="1"/>
    <col min="11017" max="11017" width="13.5703125" style="85" customWidth="1"/>
    <col min="11018" max="11020" width="13.140625" style="85" customWidth="1"/>
    <col min="11021" max="11264" width="9.140625" style="85"/>
    <col min="11265" max="11265" width="7.28515625" style="85" customWidth="1"/>
    <col min="11266" max="11266" width="11.7109375" style="85" customWidth="1"/>
    <col min="11267" max="11267" width="25.85546875" style="85" customWidth="1"/>
    <col min="11268" max="11268" width="9.140625" style="85" customWidth="1"/>
    <col min="11269" max="11269" width="1.7109375" style="85" bestFit="1" customWidth="1"/>
    <col min="11270" max="11270" width="9.140625" style="85" customWidth="1"/>
    <col min="11271" max="11271" width="18.85546875" style="85" customWidth="1"/>
    <col min="11272" max="11272" width="14" style="85" customWidth="1"/>
    <col min="11273" max="11273" width="13.5703125" style="85" customWidth="1"/>
    <col min="11274" max="11276" width="13.140625" style="85" customWidth="1"/>
    <col min="11277" max="11520" width="9.140625" style="85"/>
    <col min="11521" max="11521" width="7.28515625" style="85" customWidth="1"/>
    <col min="11522" max="11522" width="11.7109375" style="85" customWidth="1"/>
    <col min="11523" max="11523" width="25.85546875" style="85" customWidth="1"/>
    <col min="11524" max="11524" width="9.140625" style="85" customWidth="1"/>
    <col min="11525" max="11525" width="1.7109375" style="85" bestFit="1" customWidth="1"/>
    <col min="11526" max="11526" width="9.140625" style="85" customWidth="1"/>
    <col min="11527" max="11527" width="18.85546875" style="85" customWidth="1"/>
    <col min="11528" max="11528" width="14" style="85" customWidth="1"/>
    <col min="11529" max="11529" width="13.5703125" style="85" customWidth="1"/>
    <col min="11530" max="11532" width="13.140625" style="85" customWidth="1"/>
    <col min="11533" max="11776" width="9.140625" style="85"/>
    <col min="11777" max="11777" width="7.28515625" style="85" customWidth="1"/>
    <col min="11778" max="11778" width="11.7109375" style="85" customWidth="1"/>
    <col min="11779" max="11779" width="25.85546875" style="85" customWidth="1"/>
    <col min="11780" max="11780" width="9.140625" style="85" customWidth="1"/>
    <col min="11781" max="11781" width="1.7109375" style="85" bestFit="1" customWidth="1"/>
    <col min="11782" max="11782" width="9.140625" style="85" customWidth="1"/>
    <col min="11783" max="11783" width="18.85546875" style="85" customWidth="1"/>
    <col min="11784" max="11784" width="14" style="85" customWidth="1"/>
    <col min="11785" max="11785" width="13.5703125" style="85" customWidth="1"/>
    <col min="11786" max="11788" width="13.140625" style="85" customWidth="1"/>
    <col min="11789" max="12032" width="9.140625" style="85"/>
    <col min="12033" max="12033" width="7.28515625" style="85" customWidth="1"/>
    <col min="12034" max="12034" width="11.7109375" style="85" customWidth="1"/>
    <col min="12035" max="12035" width="25.85546875" style="85" customWidth="1"/>
    <col min="12036" max="12036" width="9.140625" style="85" customWidth="1"/>
    <col min="12037" max="12037" width="1.7109375" style="85" bestFit="1" customWidth="1"/>
    <col min="12038" max="12038" width="9.140625" style="85" customWidth="1"/>
    <col min="12039" max="12039" width="18.85546875" style="85" customWidth="1"/>
    <col min="12040" max="12040" width="14" style="85" customWidth="1"/>
    <col min="12041" max="12041" width="13.5703125" style="85" customWidth="1"/>
    <col min="12042" max="12044" width="13.140625" style="85" customWidth="1"/>
    <col min="12045" max="12288" width="9.140625" style="85"/>
    <col min="12289" max="12289" width="7.28515625" style="85" customWidth="1"/>
    <col min="12290" max="12290" width="11.7109375" style="85" customWidth="1"/>
    <col min="12291" max="12291" width="25.85546875" style="85" customWidth="1"/>
    <col min="12292" max="12292" width="9.140625" style="85" customWidth="1"/>
    <col min="12293" max="12293" width="1.7109375" style="85" bestFit="1" customWidth="1"/>
    <col min="12294" max="12294" width="9.140625" style="85" customWidth="1"/>
    <col min="12295" max="12295" width="18.85546875" style="85" customWidth="1"/>
    <col min="12296" max="12296" width="14" style="85" customWidth="1"/>
    <col min="12297" max="12297" width="13.5703125" style="85" customWidth="1"/>
    <col min="12298" max="12300" width="13.140625" style="85" customWidth="1"/>
    <col min="12301" max="12544" width="9.140625" style="85"/>
    <col min="12545" max="12545" width="7.28515625" style="85" customWidth="1"/>
    <col min="12546" max="12546" width="11.7109375" style="85" customWidth="1"/>
    <col min="12547" max="12547" width="25.85546875" style="85" customWidth="1"/>
    <col min="12548" max="12548" width="9.140625" style="85" customWidth="1"/>
    <col min="12549" max="12549" width="1.7109375" style="85" bestFit="1" customWidth="1"/>
    <col min="12550" max="12550" width="9.140625" style="85" customWidth="1"/>
    <col min="12551" max="12551" width="18.85546875" style="85" customWidth="1"/>
    <col min="12552" max="12552" width="14" style="85" customWidth="1"/>
    <col min="12553" max="12553" width="13.5703125" style="85" customWidth="1"/>
    <col min="12554" max="12556" width="13.140625" style="85" customWidth="1"/>
    <col min="12557" max="12800" width="9.140625" style="85"/>
    <col min="12801" max="12801" width="7.28515625" style="85" customWidth="1"/>
    <col min="12802" max="12802" width="11.7109375" style="85" customWidth="1"/>
    <col min="12803" max="12803" width="25.85546875" style="85" customWidth="1"/>
    <col min="12804" max="12804" width="9.140625" style="85" customWidth="1"/>
    <col min="12805" max="12805" width="1.7109375" style="85" bestFit="1" customWidth="1"/>
    <col min="12806" max="12806" width="9.140625" style="85" customWidth="1"/>
    <col min="12807" max="12807" width="18.85546875" style="85" customWidth="1"/>
    <col min="12808" max="12808" width="14" style="85" customWidth="1"/>
    <col min="12809" max="12809" width="13.5703125" style="85" customWidth="1"/>
    <col min="12810" max="12812" width="13.140625" style="85" customWidth="1"/>
    <col min="12813" max="13056" width="9.140625" style="85"/>
    <col min="13057" max="13057" width="7.28515625" style="85" customWidth="1"/>
    <col min="13058" max="13058" width="11.7109375" style="85" customWidth="1"/>
    <col min="13059" max="13059" width="25.85546875" style="85" customWidth="1"/>
    <col min="13060" max="13060" width="9.140625" style="85" customWidth="1"/>
    <col min="13061" max="13061" width="1.7109375" style="85" bestFit="1" customWidth="1"/>
    <col min="13062" max="13062" width="9.140625" style="85" customWidth="1"/>
    <col min="13063" max="13063" width="18.85546875" style="85" customWidth="1"/>
    <col min="13064" max="13064" width="14" style="85" customWidth="1"/>
    <col min="13065" max="13065" width="13.5703125" style="85" customWidth="1"/>
    <col min="13066" max="13068" width="13.140625" style="85" customWidth="1"/>
    <col min="13069" max="13312" width="9.140625" style="85"/>
    <col min="13313" max="13313" width="7.28515625" style="85" customWidth="1"/>
    <col min="13314" max="13314" width="11.7109375" style="85" customWidth="1"/>
    <col min="13315" max="13315" width="25.85546875" style="85" customWidth="1"/>
    <col min="13316" max="13316" width="9.140625" style="85" customWidth="1"/>
    <col min="13317" max="13317" width="1.7109375" style="85" bestFit="1" customWidth="1"/>
    <col min="13318" max="13318" width="9.140625" style="85" customWidth="1"/>
    <col min="13319" max="13319" width="18.85546875" style="85" customWidth="1"/>
    <col min="13320" max="13320" width="14" style="85" customWidth="1"/>
    <col min="13321" max="13321" width="13.5703125" style="85" customWidth="1"/>
    <col min="13322" max="13324" width="13.140625" style="85" customWidth="1"/>
    <col min="13325" max="13568" width="9.140625" style="85"/>
    <col min="13569" max="13569" width="7.28515625" style="85" customWidth="1"/>
    <col min="13570" max="13570" width="11.7109375" style="85" customWidth="1"/>
    <col min="13571" max="13571" width="25.85546875" style="85" customWidth="1"/>
    <col min="13572" max="13572" width="9.140625" style="85" customWidth="1"/>
    <col min="13573" max="13573" width="1.7109375" style="85" bestFit="1" customWidth="1"/>
    <col min="13574" max="13574" width="9.140625" style="85" customWidth="1"/>
    <col min="13575" max="13575" width="18.85546875" style="85" customWidth="1"/>
    <col min="13576" max="13576" width="14" style="85" customWidth="1"/>
    <col min="13577" max="13577" width="13.5703125" style="85" customWidth="1"/>
    <col min="13578" max="13580" width="13.140625" style="85" customWidth="1"/>
    <col min="13581" max="13824" width="9.140625" style="85"/>
    <col min="13825" max="13825" width="7.28515625" style="85" customWidth="1"/>
    <col min="13826" max="13826" width="11.7109375" style="85" customWidth="1"/>
    <col min="13827" max="13827" width="25.85546875" style="85" customWidth="1"/>
    <col min="13828" max="13828" width="9.140625" style="85" customWidth="1"/>
    <col min="13829" max="13829" width="1.7109375" style="85" bestFit="1" customWidth="1"/>
    <col min="13830" max="13830" width="9.140625" style="85" customWidth="1"/>
    <col min="13831" max="13831" width="18.85546875" style="85" customWidth="1"/>
    <col min="13832" max="13832" width="14" style="85" customWidth="1"/>
    <col min="13833" max="13833" width="13.5703125" style="85" customWidth="1"/>
    <col min="13834" max="13836" width="13.140625" style="85" customWidth="1"/>
    <col min="13837" max="14080" width="9.140625" style="85"/>
    <col min="14081" max="14081" width="7.28515625" style="85" customWidth="1"/>
    <col min="14082" max="14082" width="11.7109375" style="85" customWidth="1"/>
    <col min="14083" max="14083" width="25.85546875" style="85" customWidth="1"/>
    <col min="14084" max="14084" width="9.140625" style="85" customWidth="1"/>
    <col min="14085" max="14085" width="1.7109375" style="85" bestFit="1" customWidth="1"/>
    <col min="14086" max="14086" width="9.140625" style="85" customWidth="1"/>
    <col min="14087" max="14087" width="18.85546875" style="85" customWidth="1"/>
    <col min="14088" max="14088" width="14" style="85" customWidth="1"/>
    <col min="14089" max="14089" width="13.5703125" style="85" customWidth="1"/>
    <col min="14090" max="14092" width="13.140625" style="85" customWidth="1"/>
    <col min="14093" max="14336" width="9.140625" style="85"/>
    <col min="14337" max="14337" width="7.28515625" style="85" customWidth="1"/>
    <col min="14338" max="14338" width="11.7109375" style="85" customWidth="1"/>
    <col min="14339" max="14339" width="25.85546875" style="85" customWidth="1"/>
    <col min="14340" max="14340" width="9.140625" style="85" customWidth="1"/>
    <col min="14341" max="14341" width="1.7109375" style="85" bestFit="1" customWidth="1"/>
    <col min="14342" max="14342" width="9.140625" style="85" customWidth="1"/>
    <col min="14343" max="14343" width="18.85546875" style="85" customWidth="1"/>
    <col min="14344" max="14344" width="14" style="85" customWidth="1"/>
    <col min="14345" max="14345" width="13.5703125" style="85" customWidth="1"/>
    <col min="14346" max="14348" width="13.140625" style="85" customWidth="1"/>
    <col min="14349" max="14592" width="9.140625" style="85"/>
    <col min="14593" max="14593" width="7.28515625" style="85" customWidth="1"/>
    <col min="14594" max="14594" width="11.7109375" style="85" customWidth="1"/>
    <col min="14595" max="14595" width="25.85546875" style="85" customWidth="1"/>
    <col min="14596" max="14596" width="9.140625" style="85" customWidth="1"/>
    <col min="14597" max="14597" width="1.7109375" style="85" bestFit="1" customWidth="1"/>
    <col min="14598" max="14598" width="9.140625" style="85" customWidth="1"/>
    <col min="14599" max="14599" width="18.85546875" style="85" customWidth="1"/>
    <col min="14600" max="14600" width="14" style="85" customWidth="1"/>
    <col min="14601" max="14601" width="13.5703125" style="85" customWidth="1"/>
    <col min="14602" max="14604" width="13.140625" style="85" customWidth="1"/>
    <col min="14605" max="14848" width="9.140625" style="85"/>
    <col min="14849" max="14849" width="7.28515625" style="85" customWidth="1"/>
    <col min="14850" max="14850" width="11.7109375" style="85" customWidth="1"/>
    <col min="14851" max="14851" width="25.85546875" style="85" customWidth="1"/>
    <col min="14852" max="14852" width="9.140625" style="85" customWidth="1"/>
    <col min="14853" max="14853" width="1.7109375" style="85" bestFit="1" customWidth="1"/>
    <col min="14854" max="14854" width="9.140625" style="85" customWidth="1"/>
    <col min="14855" max="14855" width="18.85546875" style="85" customWidth="1"/>
    <col min="14856" max="14856" width="14" style="85" customWidth="1"/>
    <col min="14857" max="14857" width="13.5703125" style="85" customWidth="1"/>
    <col min="14858" max="14860" width="13.140625" style="85" customWidth="1"/>
    <col min="14861" max="15104" width="9.140625" style="85"/>
    <col min="15105" max="15105" width="7.28515625" style="85" customWidth="1"/>
    <col min="15106" max="15106" width="11.7109375" style="85" customWidth="1"/>
    <col min="15107" max="15107" width="25.85546875" style="85" customWidth="1"/>
    <col min="15108" max="15108" width="9.140625" style="85" customWidth="1"/>
    <col min="15109" max="15109" width="1.7109375" style="85" bestFit="1" customWidth="1"/>
    <col min="15110" max="15110" width="9.140625" style="85" customWidth="1"/>
    <col min="15111" max="15111" width="18.85546875" style="85" customWidth="1"/>
    <col min="15112" max="15112" width="14" style="85" customWidth="1"/>
    <col min="15113" max="15113" width="13.5703125" style="85" customWidth="1"/>
    <col min="15114" max="15116" width="13.140625" style="85" customWidth="1"/>
    <col min="15117" max="15360" width="9.140625" style="85"/>
    <col min="15361" max="15361" width="7.28515625" style="85" customWidth="1"/>
    <col min="15362" max="15362" width="11.7109375" style="85" customWidth="1"/>
    <col min="15363" max="15363" width="25.85546875" style="85" customWidth="1"/>
    <col min="15364" max="15364" width="9.140625" style="85" customWidth="1"/>
    <col min="15365" max="15365" width="1.7109375" style="85" bestFit="1" customWidth="1"/>
    <col min="15366" max="15366" width="9.140625" style="85" customWidth="1"/>
    <col min="15367" max="15367" width="18.85546875" style="85" customWidth="1"/>
    <col min="15368" max="15368" width="14" style="85" customWidth="1"/>
    <col min="15369" max="15369" width="13.5703125" style="85" customWidth="1"/>
    <col min="15370" max="15372" width="13.140625" style="85" customWidth="1"/>
    <col min="15373" max="15616" width="9.140625" style="85"/>
    <col min="15617" max="15617" width="7.28515625" style="85" customWidth="1"/>
    <col min="15618" max="15618" width="11.7109375" style="85" customWidth="1"/>
    <col min="15619" max="15619" width="25.85546875" style="85" customWidth="1"/>
    <col min="15620" max="15620" width="9.140625" style="85" customWidth="1"/>
    <col min="15621" max="15621" width="1.7109375" style="85" bestFit="1" customWidth="1"/>
    <col min="15622" max="15622" width="9.140625" style="85" customWidth="1"/>
    <col min="15623" max="15623" width="18.85546875" style="85" customWidth="1"/>
    <col min="15624" max="15624" width="14" style="85" customWidth="1"/>
    <col min="15625" max="15625" width="13.5703125" style="85" customWidth="1"/>
    <col min="15626" max="15628" width="13.140625" style="85" customWidth="1"/>
    <col min="15629" max="15872" width="9.140625" style="85"/>
    <col min="15873" max="15873" width="7.28515625" style="85" customWidth="1"/>
    <col min="15874" max="15874" width="11.7109375" style="85" customWidth="1"/>
    <col min="15875" max="15875" width="25.85546875" style="85" customWidth="1"/>
    <col min="15876" max="15876" width="9.140625" style="85" customWidth="1"/>
    <col min="15877" max="15877" width="1.7109375" style="85" bestFit="1" customWidth="1"/>
    <col min="15878" max="15878" width="9.140625" style="85" customWidth="1"/>
    <col min="15879" max="15879" width="18.85546875" style="85" customWidth="1"/>
    <col min="15880" max="15880" width="14" style="85" customWidth="1"/>
    <col min="15881" max="15881" width="13.5703125" style="85" customWidth="1"/>
    <col min="15882" max="15884" width="13.140625" style="85" customWidth="1"/>
    <col min="15885" max="16128" width="9.140625" style="85"/>
    <col min="16129" max="16129" width="7.28515625" style="85" customWidth="1"/>
    <col min="16130" max="16130" width="11.7109375" style="85" customWidth="1"/>
    <col min="16131" max="16131" width="25.85546875" style="85" customWidth="1"/>
    <col min="16132" max="16132" width="9.140625" style="85" customWidth="1"/>
    <col min="16133" max="16133" width="1.7109375" style="85" bestFit="1" customWidth="1"/>
    <col min="16134" max="16134" width="9.140625" style="85" customWidth="1"/>
    <col min="16135" max="16135" width="18.85546875" style="85" customWidth="1"/>
    <col min="16136" max="16136" width="14" style="85" customWidth="1"/>
    <col min="16137" max="16137" width="13.5703125" style="85" customWidth="1"/>
    <col min="16138" max="16140" width="13.140625" style="85" customWidth="1"/>
    <col min="16141" max="16384" width="9.140625" style="85"/>
  </cols>
  <sheetData>
    <row r="1" spans="1:16" s="248" customFormat="1" ht="33" customHeight="1" x14ac:dyDescent="0.3">
      <c r="A1" s="243" t="s">
        <v>1597</v>
      </c>
      <c r="B1" s="244"/>
      <c r="C1" s="245"/>
      <c r="D1" s="246"/>
      <c r="E1" s="247"/>
      <c r="G1" s="249"/>
      <c r="H1" s="250"/>
      <c r="I1" s="250"/>
      <c r="J1" s="250"/>
    </row>
    <row r="2" spans="1:16" s="70" customFormat="1" ht="21" x14ac:dyDescent="0.35">
      <c r="A2" s="688" t="s">
        <v>203</v>
      </c>
      <c r="B2" s="251" t="s">
        <v>1066</v>
      </c>
      <c r="C2" s="688" t="s">
        <v>1067</v>
      </c>
      <c r="D2" s="690" t="s">
        <v>1068</v>
      </c>
      <c r="E2" s="691"/>
      <c r="F2" s="692"/>
      <c r="G2" s="688" t="s">
        <v>3</v>
      </c>
      <c r="H2" s="688" t="s">
        <v>267</v>
      </c>
      <c r="I2" s="251" t="s">
        <v>1069</v>
      </c>
      <c r="J2" s="687" t="s">
        <v>1070</v>
      </c>
      <c r="K2" s="687"/>
      <c r="L2" s="687"/>
      <c r="M2" s="54"/>
      <c r="N2" s="54"/>
      <c r="O2" s="54"/>
      <c r="P2" s="54"/>
    </row>
    <row r="3" spans="1:16" s="70" customFormat="1" ht="21" x14ac:dyDescent="0.35">
      <c r="A3" s="689"/>
      <c r="B3" s="252" t="s">
        <v>1071</v>
      </c>
      <c r="C3" s="689"/>
      <c r="D3" s="693"/>
      <c r="E3" s="694"/>
      <c r="F3" s="695"/>
      <c r="G3" s="689"/>
      <c r="H3" s="689"/>
      <c r="I3" s="252" t="s">
        <v>1068</v>
      </c>
      <c r="J3" s="252" t="s">
        <v>1072</v>
      </c>
      <c r="K3" s="252" t="s">
        <v>1073</v>
      </c>
      <c r="L3" s="252" t="s">
        <v>1074</v>
      </c>
      <c r="M3" s="54"/>
      <c r="N3" s="54"/>
      <c r="O3" s="54"/>
      <c r="P3" s="54"/>
    </row>
    <row r="4" spans="1:16" s="70" customFormat="1" ht="20.25" customHeight="1" x14ac:dyDescent="0.35">
      <c r="A4" s="251">
        <v>1</v>
      </c>
      <c r="B4" s="251">
        <v>12</v>
      </c>
      <c r="C4" s="253" t="s">
        <v>1075</v>
      </c>
      <c r="D4" s="254" t="s">
        <v>1076</v>
      </c>
      <c r="E4" s="255" t="s">
        <v>97</v>
      </c>
      <c r="F4" s="256" t="s">
        <v>1077</v>
      </c>
      <c r="G4" s="257" t="s">
        <v>9</v>
      </c>
      <c r="H4" s="251" t="s">
        <v>270</v>
      </c>
      <c r="I4" s="258" t="s">
        <v>1598</v>
      </c>
      <c r="J4" s="251" t="s">
        <v>97</v>
      </c>
      <c r="K4" s="258" t="s">
        <v>1598</v>
      </c>
      <c r="L4" s="251" t="s">
        <v>97</v>
      </c>
      <c r="M4" s="54"/>
      <c r="N4" s="54"/>
      <c r="O4" s="54"/>
      <c r="P4" s="54"/>
    </row>
    <row r="5" spans="1:16" s="70" customFormat="1" ht="20.25" customHeight="1" x14ac:dyDescent="0.35">
      <c r="A5" s="198"/>
      <c r="B5" s="198"/>
      <c r="C5" s="259" t="s">
        <v>1078</v>
      </c>
      <c r="D5" s="260" t="s">
        <v>1079</v>
      </c>
      <c r="E5" s="261" t="s">
        <v>97</v>
      </c>
      <c r="F5" s="262" t="s">
        <v>1080</v>
      </c>
      <c r="G5" s="199" t="s">
        <v>9</v>
      </c>
      <c r="H5" s="199" t="s">
        <v>270</v>
      </c>
      <c r="I5" s="199">
        <v>9.2260000000000009</v>
      </c>
      <c r="J5" s="199" t="s">
        <v>97</v>
      </c>
      <c r="K5" s="199">
        <v>9.2260000000000009</v>
      </c>
      <c r="L5" s="199" t="s">
        <v>97</v>
      </c>
      <c r="M5" s="54"/>
      <c r="N5" s="54"/>
      <c r="O5" s="54"/>
      <c r="P5" s="54"/>
    </row>
    <row r="6" spans="1:16" s="70" customFormat="1" ht="21" x14ac:dyDescent="0.35">
      <c r="A6" s="263"/>
      <c r="B6" s="263"/>
      <c r="C6" s="263" t="s">
        <v>1081</v>
      </c>
      <c r="D6" s="264" t="s">
        <v>1082</v>
      </c>
      <c r="E6" s="265" t="s">
        <v>97</v>
      </c>
      <c r="F6" s="266" t="s">
        <v>1083</v>
      </c>
      <c r="G6" s="267" t="s">
        <v>1084</v>
      </c>
      <c r="H6" s="267" t="s">
        <v>270</v>
      </c>
      <c r="I6" s="267">
        <v>20.350000000000001</v>
      </c>
      <c r="J6" s="267" t="s">
        <v>97</v>
      </c>
      <c r="K6" s="267">
        <v>20.350000000000001</v>
      </c>
      <c r="L6" s="267" t="s">
        <v>97</v>
      </c>
      <c r="M6" s="54"/>
      <c r="N6" s="54"/>
      <c r="O6" s="54"/>
      <c r="P6" s="54"/>
    </row>
    <row r="7" spans="1:16" s="70" customFormat="1" ht="20.25" customHeight="1" x14ac:dyDescent="0.35">
      <c r="A7" s="268">
        <v>2</v>
      </c>
      <c r="B7" s="268">
        <v>101</v>
      </c>
      <c r="C7" s="259" t="s">
        <v>1085</v>
      </c>
      <c r="D7" s="269" t="s">
        <v>1086</v>
      </c>
      <c r="E7" s="270" t="s">
        <v>97</v>
      </c>
      <c r="F7" s="271" t="s">
        <v>1087</v>
      </c>
      <c r="G7" s="268" t="s">
        <v>1088</v>
      </c>
      <c r="H7" s="268" t="s">
        <v>270</v>
      </c>
      <c r="I7" s="268">
        <v>38.518000000000001</v>
      </c>
      <c r="J7" s="268" t="s">
        <v>97</v>
      </c>
      <c r="K7" s="268">
        <v>38.518000000000001</v>
      </c>
      <c r="L7" s="268" t="s">
        <v>97</v>
      </c>
      <c r="M7" s="54"/>
      <c r="N7" s="54"/>
      <c r="O7" s="54"/>
      <c r="P7" s="54"/>
    </row>
    <row r="8" spans="1:16" s="70" customFormat="1" ht="21" x14ac:dyDescent="0.35">
      <c r="A8" s="198"/>
      <c r="B8" s="199"/>
      <c r="C8" s="198" t="s">
        <v>1089</v>
      </c>
      <c r="D8" s="272" t="s">
        <v>1087</v>
      </c>
      <c r="E8" s="261" t="s">
        <v>97</v>
      </c>
      <c r="F8" s="273" t="s">
        <v>1090</v>
      </c>
      <c r="G8" s="199" t="s">
        <v>1091</v>
      </c>
      <c r="H8" s="199" t="s">
        <v>270</v>
      </c>
      <c r="I8" s="199">
        <v>9.3789999999999996</v>
      </c>
      <c r="J8" s="199" t="s">
        <v>97</v>
      </c>
      <c r="K8" s="199">
        <v>9.3789999999999996</v>
      </c>
      <c r="L8" s="199" t="s">
        <v>97</v>
      </c>
      <c r="M8" s="54"/>
      <c r="N8" s="54"/>
      <c r="O8" s="54"/>
      <c r="P8" s="54"/>
    </row>
    <row r="9" spans="1:16" s="70" customFormat="1" ht="21" x14ac:dyDescent="0.35">
      <c r="A9" s="198"/>
      <c r="B9" s="199"/>
      <c r="C9" s="198" t="s">
        <v>1092</v>
      </c>
      <c r="D9" s="272" t="s">
        <v>1090</v>
      </c>
      <c r="E9" s="261" t="s">
        <v>97</v>
      </c>
      <c r="F9" s="273" t="s">
        <v>1093</v>
      </c>
      <c r="G9" s="199" t="s">
        <v>13</v>
      </c>
      <c r="H9" s="199" t="s">
        <v>270</v>
      </c>
      <c r="I9" s="199">
        <v>20.652000000000001</v>
      </c>
      <c r="J9" s="199" t="s">
        <v>97</v>
      </c>
      <c r="K9" s="199">
        <v>20.652000000000001</v>
      </c>
      <c r="L9" s="199" t="s">
        <v>97</v>
      </c>
      <c r="M9" s="54"/>
      <c r="N9" s="54"/>
      <c r="O9" s="54"/>
      <c r="P9" s="54"/>
    </row>
    <row r="10" spans="1:16" s="70" customFormat="1" ht="21" x14ac:dyDescent="0.35">
      <c r="A10" s="198"/>
      <c r="B10" s="198"/>
      <c r="C10" s="198" t="s">
        <v>1094</v>
      </c>
      <c r="D10" s="272" t="s">
        <v>1093</v>
      </c>
      <c r="E10" s="261" t="s">
        <v>97</v>
      </c>
      <c r="F10" s="273" t="s">
        <v>1095</v>
      </c>
      <c r="G10" s="199" t="s">
        <v>11</v>
      </c>
      <c r="H10" s="199" t="s">
        <v>270</v>
      </c>
      <c r="I10" s="591" t="s">
        <v>1599</v>
      </c>
      <c r="J10" s="199" t="s">
        <v>97</v>
      </c>
      <c r="K10" s="591" t="s">
        <v>1599</v>
      </c>
      <c r="L10" s="199" t="s">
        <v>97</v>
      </c>
      <c r="M10" s="54"/>
      <c r="N10" s="54"/>
      <c r="O10" s="54"/>
      <c r="P10" s="54"/>
    </row>
    <row r="11" spans="1:16" s="70" customFormat="1" ht="21" x14ac:dyDescent="0.35">
      <c r="A11" s="263"/>
      <c r="B11" s="263"/>
      <c r="C11" s="263" t="s">
        <v>1096</v>
      </c>
      <c r="D11" s="274" t="s">
        <v>1095</v>
      </c>
      <c r="E11" s="275" t="s">
        <v>97</v>
      </c>
      <c r="F11" s="266" t="s">
        <v>1097</v>
      </c>
      <c r="G11" s="267" t="s">
        <v>16</v>
      </c>
      <c r="H11" s="267" t="s">
        <v>270</v>
      </c>
      <c r="I11" s="267">
        <v>43.947000000000003</v>
      </c>
      <c r="J11" s="267" t="s">
        <v>97</v>
      </c>
      <c r="K11" s="267">
        <v>43.947000000000003</v>
      </c>
      <c r="L11" s="267" t="s">
        <v>97</v>
      </c>
      <c r="M11" s="54"/>
      <c r="N11" s="54"/>
      <c r="O11" s="54"/>
      <c r="P11" s="54"/>
    </row>
    <row r="12" spans="1:16" s="70" customFormat="1" ht="21" x14ac:dyDescent="0.35">
      <c r="A12" s="268">
        <v>3</v>
      </c>
      <c r="B12" s="268">
        <v>102</v>
      </c>
      <c r="C12" s="276" t="s">
        <v>1098</v>
      </c>
      <c r="D12" s="269" t="s">
        <v>1099</v>
      </c>
      <c r="E12" s="270" t="s">
        <v>97</v>
      </c>
      <c r="F12" s="271" t="s">
        <v>1100</v>
      </c>
      <c r="G12" s="268" t="s">
        <v>16</v>
      </c>
      <c r="H12" s="268" t="s">
        <v>270</v>
      </c>
      <c r="I12" s="268">
        <v>17.693000000000001</v>
      </c>
      <c r="J12" s="268" t="s">
        <v>97</v>
      </c>
      <c r="K12" s="268">
        <v>17.693000000000001</v>
      </c>
      <c r="L12" s="268" t="s">
        <v>97</v>
      </c>
      <c r="M12" s="54"/>
      <c r="N12" s="54"/>
      <c r="O12" s="54"/>
      <c r="P12" s="54"/>
    </row>
    <row r="13" spans="1:16" s="70" customFormat="1" ht="21" x14ac:dyDescent="0.35">
      <c r="A13" s="251">
        <v>4</v>
      </c>
      <c r="B13" s="251">
        <v>125</v>
      </c>
      <c r="C13" s="253" t="s">
        <v>1101</v>
      </c>
      <c r="D13" s="254" t="s">
        <v>1102</v>
      </c>
      <c r="E13" s="255" t="s">
        <v>97</v>
      </c>
      <c r="F13" s="256" t="s">
        <v>1103</v>
      </c>
      <c r="G13" s="257" t="s">
        <v>9</v>
      </c>
      <c r="H13" s="251" t="s">
        <v>270</v>
      </c>
      <c r="I13" s="251">
        <v>7</v>
      </c>
      <c r="J13" s="251" t="s">
        <v>97</v>
      </c>
      <c r="K13" s="251">
        <v>6.8380000000000001</v>
      </c>
      <c r="L13" s="251">
        <v>0.16200000000000001</v>
      </c>
      <c r="M13" s="54"/>
      <c r="N13" s="54"/>
      <c r="O13" s="54"/>
      <c r="P13" s="54"/>
    </row>
    <row r="14" spans="1:16" s="70" customFormat="1" ht="21" x14ac:dyDescent="0.35">
      <c r="A14" s="198"/>
      <c r="B14" s="198"/>
      <c r="C14" s="259" t="s">
        <v>1104</v>
      </c>
      <c r="D14" s="260" t="s">
        <v>1103</v>
      </c>
      <c r="E14" s="261" t="s">
        <v>97</v>
      </c>
      <c r="F14" s="262" t="s">
        <v>1105</v>
      </c>
      <c r="G14" s="199" t="s">
        <v>9</v>
      </c>
      <c r="H14" s="199" t="s">
        <v>270</v>
      </c>
      <c r="I14" s="277" t="s">
        <v>1106</v>
      </c>
      <c r="J14" s="199" t="s">
        <v>97</v>
      </c>
      <c r="K14" s="199">
        <v>22.988</v>
      </c>
      <c r="L14" s="199">
        <v>1.2E-2</v>
      </c>
      <c r="M14" s="54"/>
      <c r="N14" s="54"/>
      <c r="O14" s="54"/>
      <c r="P14" s="54"/>
    </row>
    <row r="15" spans="1:16" s="70" customFormat="1" ht="21" x14ac:dyDescent="0.35">
      <c r="A15" s="263"/>
      <c r="B15" s="263"/>
      <c r="C15" s="263" t="s">
        <v>1107</v>
      </c>
      <c r="D15" s="274" t="s">
        <v>1105</v>
      </c>
      <c r="E15" s="275" t="s">
        <v>97</v>
      </c>
      <c r="F15" s="266" t="s">
        <v>1108</v>
      </c>
      <c r="G15" s="267" t="s">
        <v>9</v>
      </c>
      <c r="H15" s="267" t="s">
        <v>270</v>
      </c>
      <c r="I15" s="267">
        <v>4.7889999999999997</v>
      </c>
      <c r="J15" s="267" t="s">
        <v>97</v>
      </c>
      <c r="K15" s="267">
        <v>4.7889999999999997</v>
      </c>
      <c r="L15" s="267" t="s">
        <v>97</v>
      </c>
      <c r="M15" s="54"/>
      <c r="N15" s="54"/>
      <c r="O15" s="54"/>
      <c r="P15" s="54"/>
    </row>
    <row r="16" spans="1:16" s="70" customFormat="1" ht="21" x14ac:dyDescent="0.35">
      <c r="A16" s="278">
        <v>5</v>
      </c>
      <c r="B16" s="278">
        <v>1048</v>
      </c>
      <c r="C16" s="279" t="s">
        <v>1109</v>
      </c>
      <c r="D16" s="280" t="s">
        <v>1110</v>
      </c>
      <c r="E16" s="281" t="s">
        <v>97</v>
      </c>
      <c r="F16" s="282" t="s">
        <v>1111</v>
      </c>
      <c r="G16" s="278" t="s">
        <v>14</v>
      </c>
      <c r="H16" s="278" t="s">
        <v>270</v>
      </c>
      <c r="I16" s="278">
        <v>39.101999999999997</v>
      </c>
      <c r="J16" s="278" t="s">
        <v>97</v>
      </c>
      <c r="K16" s="278">
        <v>39.101999999999997</v>
      </c>
      <c r="L16" s="278" t="s">
        <v>97</v>
      </c>
    </row>
    <row r="17" spans="1:12" s="70" customFormat="1" ht="21" x14ac:dyDescent="0.35">
      <c r="A17" s="252">
        <v>6</v>
      </c>
      <c r="B17" s="252">
        <v>1053</v>
      </c>
      <c r="C17" s="283" t="s">
        <v>1112</v>
      </c>
      <c r="D17" s="284" t="s">
        <v>1102</v>
      </c>
      <c r="E17" s="285" t="s">
        <v>97</v>
      </c>
      <c r="F17" s="286" t="s">
        <v>1113</v>
      </c>
      <c r="G17" s="252" t="s">
        <v>9</v>
      </c>
      <c r="H17" s="252" t="s">
        <v>270</v>
      </c>
      <c r="I17" s="287" t="s">
        <v>1114</v>
      </c>
      <c r="J17" s="252" t="s">
        <v>97</v>
      </c>
      <c r="K17" s="287" t="s">
        <v>1114</v>
      </c>
      <c r="L17" s="252" t="s">
        <v>97</v>
      </c>
    </row>
    <row r="18" spans="1:12" s="70" customFormat="1" ht="21" x14ac:dyDescent="0.35">
      <c r="A18" s="268">
        <v>7</v>
      </c>
      <c r="B18" s="268">
        <v>1054</v>
      </c>
      <c r="C18" s="259" t="s">
        <v>1115</v>
      </c>
      <c r="D18" s="269" t="s">
        <v>1102</v>
      </c>
      <c r="E18" s="270" t="s">
        <v>97</v>
      </c>
      <c r="F18" s="271" t="s">
        <v>1116</v>
      </c>
      <c r="G18" s="268" t="s">
        <v>9</v>
      </c>
      <c r="H18" s="268" t="s">
        <v>270</v>
      </c>
      <c r="I18" s="268">
        <v>4.8869999999999996</v>
      </c>
      <c r="J18" s="268" t="s">
        <v>97</v>
      </c>
      <c r="K18" s="268">
        <v>4.8869999999999996</v>
      </c>
      <c r="L18" s="268" t="s">
        <v>97</v>
      </c>
    </row>
    <row r="19" spans="1:12" s="70" customFormat="1" ht="21" x14ac:dyDescent="0.35">
      <c r="A19" s="263"/>
      <c r="B19" s="263"/>
      <c r="C19" s="263" t="s">
        <v>1117</v>
      </c>
      <c r="D19" s="274" t="s">
        <v>1116</v>
      </c>
      <c r="E19" s="275" t="s">
        <v>97</v>
      </c>
      <c r="F19" s="266" t="s">
        <v>1118</v>
      </c>
      <c r="G19" s="267" t="s">
        <v>13</v>
      </c>
      <c r="H19" s="267" t="s">
        <v>270</v>
      </c>
      <c r="I19" s="267">
        <v>12.521000000000001</v>
      </c>
      <c r="J19" s="267" t="s">
        <v>97</v>
      </c>
      <c r="K19" s="267">
        <v>12.521000000000001</v>
      </c>
      <c r="L19" s="267" t="s">
        <v>97</v>
      </c>
    </row>
    <row r="20" spans="1:12" s="70" customFormat="1" ht="21" x14ac:dyDescent="0.35">
      <c r="A20" s="268">
        <v>8</v>
      </c>
      <c r="B20" s="268">
        <v>1056</v>
      </c>
      <c r="C20" s="259" t="s">
        <v>1119</v>
      </c>
      <c r="D20" s="269" t="s">
        <v>1120</v>
      </c>
      <c r="E20" s="270" t="s">
        <v>97</v>
      </c>
      <c r="F20" s="271" t="s">
        <v>1121</v>
      </c>
      <c r="G20" s="268" t="s">
        <v>13</v>
      </c>
      <c r="H20" s="268" t="s">
        <v>270</v>
      </c>
      <c r="I20" s="288" t="s">
        <v>1122</v>
      </c>
      <c r="J20" s="268"/>
      <c r="K20" s="288" t="s">
        <v>1123</v>
      </c>
      <c r="L20" s="268" t="s">
        <v>97</v>
      </c>
    </row>
    <row r="21" spans="1:12" s="70" customFormat="1" ht="21" x14ac:dyDescent="0.35">
      <c r="A21" s="199"/>
      <c r="B21" s="199"/>
      <c r="C21" s="289" t="s">
        <v>1124</v>
      </c>
      <c r="D21" s="272" t="s">
        <v>1121</v>
      </c>
      <c r="E21" s="261" t="s">
        <v>97</v>
      </c>
      <c r="F21" s="273" t="s">
        <v>1125</v>
      </c>
      <c r="G21" s="199" t="s">
        <v>13</v>
      </c>
      <c r="H21" s="199" t="s">
        <v>270</v>
      </c>
      <c r="I21" s="199">
        <v>10.433</v>
      </c>
      <c r="J21" s="199" t="s">
        <v>97</v>
      </c>
      <c r="K21" s="199">
        <v>10.433</v>
      </c>
      <c r="L21" s="199" t="s">
        <v>97</v>
      </c>
    </row>
    <row r="22" spans="1:12" s="70" customFormat="1" ht="21" x14ac:dyDescent="0.35">
      <c r="A22" s="251">
        <v>9</v>
      </c>
      <c r="B22" s="251">
        <v>1113</v>
      </c>
      <c r="C22" s="253" t="s">
        <v>1126</v>
      </c>
      <c r="D22" s="254" t="s">
        <v>1102</v>
      </c>
      <c r="E22" s="255" t="s">
        <v>97</v>
      </c>
      <c r="F22" s="256" t="s">
        <v>1127</v>
      </c>
      <c r="G22" s="257" t="s">
        <v>1128</v>
      </c>
      <c r="H22" s="251" t="s">
        <v>270</v>
      </c>
      <c r="I22" s="258" t="s">
        <v>1129</v>
      </c>
      <c r="J22" s="251" t="s">
        <v>97</v>
      </c>
      <c r="K22" s="258" t="s">
        <v>1129</v>
      </c>
      <c r="L22" s="251" t="s">
        <v>97</v>
      </c>
    </row>
    <row r="23" spans="1:12" s="70" customFormat="1" ht="21" x14ac:dyDescent="0.35">
      <c r="A23" s="263"/>
      <c r="B23" s="263"/>
      <c r="C23" s="290"/>
      <c r="D23" s="291"/>
      <c r="E23" s="292"/>
      <c r="F23" s="293"/>
      <c r="G23" s="294" t="s">
        <v>14</v>
      </c>
      <c r="H23" s="263"/>
      <c r="I23" s="263"/>
      <c r="J23" s="263"/>
      <c r="K23" s="263"/>
      <c r="L23" s="263"/>
    </row>
    <row r="24" spans="1:12" s="70" customFormat="1" ht="21" x14ac:dyDescent="0.35">
      <c r="A24" s="259"/>
      <c r="B24" s="259"/>
      <c r="C24" s="259" t="s">
        <v>1130</v>
      </c>
      <c r="D24" s="295" t="s">
        <v>1127</v>
      </c>
      <c r="E24" s="270" t="s">
        <v>97</v>
      </c>
      <c r="F24" s="296" t="s">
        <v>1131</v>
      </c>
      <c r="G24" s="297" t="s">
        <v>1132</v>
      </c>
      <c r="H24" s="268" t="s">
        <v>270</v>
      </c>
      <c r="I24" s="288" t="s">
        <v>1133</v>
      </c>
      <c r="J24" s="268" t="s">
        <v>97</v>
      </c>
      <c r="K24" s="268">
        <v>14.35</v>
      </c>
      <c r="L24" s="268" t="s">
        <v>97</v>
      </c>
    </row>
    <row r="25" spans="1:12" s="70" customFormat="1" ht="21" x14ac:dyDescent="0.35">
      <c r="A25" s="263"/>
      <c r="B25" s="263"/>
      <c r="C25" s="263"/>
      <c r="D25" s="264"/>
      <c r="E25" s="265"/>
      <c r="F25" s="298"/>
      <c r="G25" s="267" t="s">
        <v>16</v>
      </c>
      <c r="H25" s="267"/>
      <c r="I25" s="263"/>
      <c r="J25" s="263"/>
      <c r="K25" s="263"/>
      <c r="L25" s="267"/>
    </row>
    <row r="26" spans="1:12" s="70" customFormat="1" ht="21" x14ac:dyDescent="0.35">
      <c r="A26" s="278">
        <v>10</v>
      </c>
      <c r="B26" s="278">
        <v>1177</v>
      </c>
      <c r="C26" s="279" t="s">
        <v>1134</v>
      </c>
      <c r="D26" s="280" t="s">
        <v>1102</v>
      </c>
      <c r="E26" s="281" t="s">
        <v>97</v>
      </c>
      <c r="F26" s="282" t="s">
        <v>1135</v>
      </c>
      <c r="G26" s="278" t="s">
        <v>16</v>
      </c>
      <c r="H26" s="278" t="s">
        <v>270</v>
      </c>
      <c r="I26" s="278">
        <v>35.481999999999999</v>
      </c>
      <c r="J26" s="278" t="s">
        <v>97</v>
      </c>
      <c r="K26" s="278">
        <v>35.481999999999999</v>
      </c>
      <c r="L26" s="278" t="s">
        <v>97</v>
      </c>
    </row>
    <row r="27" spans="1:12" s="70" customFormat="1" ht="21" x14ac:dyDescent="0.35">
      <c r="A27" s="278">
        <v>11</v>
      </c>
      <c r="B27" s="278">
        <v>1180</v>
      </c>
      <c r="C27" s="279" t="s">
        <v>1136</v>
      </c>
      <c r="D27" s="280" t="s">
        <v>1102</v>
      </c>
      <c r="E27" s="281" t="s">
        <v>97</v>
      </c>
      <c r="F27" s="282" t="s">
        <v>1137</v>
      </c>
      <c r="G27" s="278" t="s">
        <v>11</v>
      </c>
      <c r="H27" s="278" t="s">
        <v>270</v>
      </c>
      <c r="I27" s="278">
        <v>30.65</v>
      </c>
      <c r="J27" s="278" t="s">
        <v>97</v>
      </c>
      <c r="K27" s="278">
        <v>30.65</v>
      </c>
      <c r="L27" s="278" t="s">
        <v>97</v>
      </c>
    </row>
    <row r="28" spans="1:12" s="70" customFormat="1" ht="21" x14ac:dyDescent="0.35">
      <c r="A28" s="278">
        <v>12</v>
      </c>
      <c r="B28" s="278">
        <v>1187</v>
      </c>
      <c r="C28" s="279" t="s">
        <v>1138</v>
      </c>
      <c r="D28" s="280" t="s">
        <v>1102</v>
      </c>
      <c r="E28" s="281" t="s">
        <v>97</v>
      </c>
      <c r="F28" s="282" t="s">
        <v>1139</v>
      </c>
      <c r="G28" s="278" t="s">
        <v>16</v>
      </c>
      <c r="H28" s="278" t="s">
        <v>270</v>
      </c>
      <c r="I28" s="299" t="s">
        <v>1140</v>
      </c>
      <c r="J28" s="278" t="s">
        <v>97</v>
      </c>
      <c r="K28" s="299" t="s">
        <v>1140</v>
      </c>
      <c r="L28" s="278" t="s">
        <v>97</v>
      </c>
    </row>
    <row r="29" spans="1:12" s="70" customFormat="1" ht="21" x14ac:dyDescent="0.35">
      <c r="A29" s="278">
        <v>13</v>
      </c>
      <c r="B29" s="278">
        <v>1195</v>
      </c>
      <c r="C29" s="279" t="s">
        <v>1141</v>
      </c>
      <c r="D29" s="280" t="s">
        <v>1102</v>
      </c>
      <c r="E29" s="281" t="s">
        <v>97</v>
      </c>
      <c r="F29" s="282" t="s">
        <v>1142</v>
      </c>
      <c r="G29" s="278" t="s">
        <v>1091</v>
      </c>
      <c r="H29" s="278" t="s">
        <v>270</v>
      </c>
      <c r="I29" s="278">
        <v>6.0860000000000003</v>
      </c>
      <c r="J29" s="278" t="s">
        <v>97</v>
      </c>
      <c r="K29" s="278">
        <v>6.0860000000000003</v>
      </c>
      <c r="L29" s="278" t="s">
        <v>97</v>
      </c>
    </row>
    <row r="30" spans="1:12" s="70" customFormat="1" ht="21" x14ac:dyDescent="0.35">
      <c r="A30" s="279"/>
      <c r="B30" s="279"/>
      <c r="C30" s="279" t="s">
        <v>1143</v>
      </c>
      <c r="D30" s="280" t="s">
        <v>1142</v>
      </c>
      <c r="E30" s="281" t="s">
        <v>97</v>
      </c>
      <c r="F30" s="282" t="s">
        <v>1144</v>
      </c>
      <c r="G30" s="278" t="s">
        <v>13</v>
      </c>
      <c r="H30" s="278" t="s">
        <v>270</v>
      </c>
      <c r="I30" s="299" t="s">
        <v>1145</v>
      </c>
      <c r="J30" s="278" t="s">
        <v>97</v>
      </c>
      <c r="K30" s="299" t="s">
        <v>1145</v>
      </c>
      <c r="L30" s="278" t="s">
        <v>97</v>
      </c>
    </row>
    <row r="31" spans="1:12" s="70" customFormat="1" ht="21" x14ac:dyDescent="0.35">
      <c r="A31" s="196">
        <v>14</v>
      </c>
      <c r="B31" s="196">
        <v>1201</v>
      </c>
      <c r="C31" s="194" t="s">
        <v>1146</v>
      </c>
      <c r="D31" s="300" t="s">
        <v>1102</v>
      </c>
      <c r="E31" s="301" t="s">
        <v>97</v>
      </c>
      <c r="F31" s="302" t="s">
        <v>1147</v>
      </c>
      <c r="G31" s="196" t="s">
        <v>1148</v>
      </c>
      <c r="H31" s="196" t="s">
        <v>270</v>
      </c>
      <c r="I31" s="303" t="s">
        <v>1149</v>
      </c>
      <c r="J31" s="196" t="s">
        <v>97</v>
      </c>
      <c r="K31" s="303" t="s">
        <v>1149</v>
      </c>
      <c r="L31" s="196" t="s">
        <v>97</v>
      </c>
    </row>
    <row r="32" spans="1:12" s="70" customFormat="1" ht="21" x14ac:dyDescent="0.35">
      <c r="A32" s="304"/>
      <c r="B32" s="304"/>
      <c r="C32" s="304"/>
      <c r="D32" s="305"/>
      <c r="E32" s="306"/>
      <c r="F32" s="307"/>
      <c r="G32" s="308" t="s">
        <v>16</v>
      </c>
      <c r="H32" s="308"/>
      <c r="I32" s="308"/>
      <c r="J32" s="308"/>
      <c r="K32" s="308"/>
      <c r="L32" s="308"/>
    </row>
    <row r="33" spans="1:12" s="70" customFormat="1" ht="21" x14ac:dyDescent="0.35">
      <c r="A33" s="268">
        <v>15</v>
      </c>
      <c r="B33" s="268">
        <v>1255</v>
      </c>
      <c r="C33" s="276" t="s">
        <v>1150</v>
      </c>
      <c r="D33" s="269" t="s">
        <v>1151</v>
      </c>
      <c r="E33" s="270" t="s">
        <v>97</v>
      </c>
      <c r="F33" s="271" t="s">
        <v>1152</v>
      </c>
      <c r="G33" s="268" t="s">
        <v>15</v>
      </c>
      <c r="H33" s="268" t="s">
        <v>270</v>
      </c>
      <c r="I33" s="268">
        <v>2.1110000000000002</v>
      </c>
      <c r="J33" s="268" t="s">
        <v>97</v>
      </c>
      <c r="K33" s="268">
        <v>2.1110000000000002</v>
      </c>
      <c r="L33" s="268" t="s">
        <v>97</v>
      </c>
    </row>
    <row r="34" spans="1:12" s="70" customFormat="1" ht="21" x14ac:dyDescent="0.35">
      <c r="A34" s="251">
        <v>16</v>
      </c>
      <c r="B34" s="251">
        <v>1272</v>
      </c>
      <c r="C34" s="253" t="s">
        <v>1153</v>
      </c>
      <c r="D34" s="254" t="s">
        <v>1102</v>
      </c>
      <c r="E34" s="255" t="s">
        <v>97</v>
      </c>
      <c r="F34" s="256" t="s">
        <v>1154</v>
      </c>
      <c r="G34" s="257" t="s">
        <v>1155</v>
      </c>
      <c r="H34" s="251" t="s">
        <v>270</v>
      </c>
      <c r="I34" s="258" t="s">
        <v>1156</v>
      </c>
      <c r="J34" s="251" t="s">
        <v>97</v>
      </c>
      <c r="K34" s="258" t="s">
        <v>1156</v>
      </c>
      <c r="L34" s="251" t="s">
        <v>97</v>
      </c>
    </row>
    <row r="35" spans="1:12" s="70" customFormat="1" ht="21" x14ac:dyDescent="0.35">
      <c r="A35" s="263"/>
      <c r="B35" s="263"/>
      <c r="C35" s="290"/>
      <c r="D35" s="291" t="s">
        <v>1157</v>
      </c>
      <c r="E35" s="292"/>
      <c r="F35" s="293" t="s">
        <v>1158</v>
      </c>
      <c r="G35" s="294"/>
      <c r="H35" s="263"/>
      <c r="I35" s="263"/>
      <c r="J35" s="263"/>
      <c r="K35" s="263"/>
      <c r="L35" s="263"/>
    </row>
    <row r="36" spans="1:12" s="70" customFormat="1" ht="21" x14ac:dyDescent="0.35">
      <c r="A36" s="309">
        <v>17</v>
      </c>
      <c r="B36" s="309">
        <v>1293</v>
      </c>
      <c r="C36" s="310" t="s">
        <v>1159</v>
      </c>
      <c r="D36" s="311" t="s">
        <v>1102</v>
      </c>
      <c r="E36" s="281" t="s">
        <v>97</v>
      </c>
      <c r="F36" s="312" t="s">
        <v>1160</v>
      </c>
      <c r="G36" s="313" t="s">
        <v>1084</v>
      </c>
      <c r="H36" s="278" t="s">
        <v>270</v>
      </c>
      <c r="I36" s="299" t="s">
        <v>1161</v>
      </c>
      <c r="J36" s="278" t="s">
        <v>97</v>
      </c>
      <c r="K36" s="278">
        <v>25.024999999999999</v>
      </c>
      <c r="L36" s="278" t="s">
        <v>97</v>
      </c>
    </row>
    <row r="37" spans="1:12" s="70" customFormat="1" ht="21" x14ac:dyDescent="0.35">
      <c r="A37" s="278">
        <v>18</v>
      </c>
      <c r="B37" s="278">
        <v>1294</v>
      </c>
      <c r="C37" s="279" t="s">
        <v>1162</v>
      </c>
      <c r="D37" s="280" t="s">
        <v>1102</v>
      </c>
      <c r="E37" s="281" t="s">
        <v>97</v>
      </c>
      <c r="F37" s="282" t="s">
        <v>1163</v>
      </c>
      <c r="G37" s="278" t="s">
        <v>16</v>
      </c>
      <c r="H37" s="278" t="s">
        <v>270</v>
      </c>
      <c r="I37" s="278">
        <v>51.771999999999998</v>
      </c>
      <c r="J37" s="278" t="s">
        <v>97</v>
      </c>
      <c r="K37" s="278">
        <v>51.771999999999998</v>
      </c>
      <c r="L37" s="278" t="s">
        <v>97</v>
      </c>
    </row>
    <row r="38" spans="1:12" s="70" customFormat="1" ht="21" x14ac:dyDescent="0.35">
      <c r="A38" s="278">
        <v>19</v>
      </c>
      <c r="B38" s="278">
        <v>1305</v>
      </c>
      <c r="C38" s="279" t="s">
        <v>1164</v>
      </c>
      <c r="D38" s="280" t="s">
        <v>1102</v>
      </c>
      <c r="E38" s="281" t="s">
        <v>97</v>
      </c>
      <c r="F38" s="282" t="s">
        <v>1165</v>
      </c>
      <c r="G38" s="278" t="s">
        <v>16</v>
      </c>
      <c r="H38" s="278" t="s">
        <v>270</v>
      </c>
      <c r="I38" s="278">
        <v>7.6929999999999996</v>
      </c>
      <c r="J38" s="278" t="s">
        <v>97</v>
      </c>
      <c r="K38" s="278">
        <v>7.6929999999999996</v>
      </c>
      <c r="L38" s="278" t="s">
        <v>97</v>
      </c>
    </row>
    <row r="39" spans="1:12" s="70" customFormat="1" ht="21" x14ac:dyDescent="0.35">
      <c r="A39" s="278">
        <v>20</v>
      </c>
      <c r="B39" s="278">
        <v>1308</v>
      </c>
      <c r="C39" s="279" t="s">
        <v>1166</v>
      </c>
      <c r="D39" s="280" t="s">
        <v>1102</v>
      </c>
      <c r="E39" s="281" t="s">
        <v>97</v>
      </c>
      <c r="F39" s="282" t="s">
        <v>1167</v>
      </c>
      <c r="G39" s="278" t="s">
        <v>13</v>
      </c>
      <c r="H39" s="278" t="s">
        <v>270</v>
      </c>
      <c r="I39" s="299" t="s">
        <v>1168</v>
      </c>
      <c r="J39" s="278" t="s">
        <v>97</v>
      </c>
      <c r="K39" s="299" t="s">
        <v>1168</v>
      </c>
      <c r="L39" s="278" t="s">
        <v>97</v>
      </c>
    </row>
    <row r="40" spans="1:12" s="70" customFormat="1" ht="21" x14ac:dyDescent="0.35">
      <c r="A40" s="278">
        <v>21</v>
      </c>
      <c r="B40" s="278">
        <v>1311</v>
      </c>
      <c r="C40" s="279" t="s">
        <v>1600</v>
      </c>
      <c r="D40" s="280" t="s">
        <v>1102</v>
      </c>
      <c r="E40" s="281" t="s">
        <v>97</v>
      </c>
      <c r="F40" s="282" t="s">
        <v>1169</v>
      </c>
      <c r="G40" s="278" t="s">
        <v>17</v>
      </c>
      <c r="H40" s="278" t="s">
        <v>270</v>
      </c>
      <c r="I40" s="299" t="s">
        <v>1170</v>
      </c>
      <c r="J40" s="278" t="s">
        <v>97</v>
      </c>
      <c r="K40" s="299" t="s">
        <v>1170</v>
      </c>
      <c r="L40" s="278" t="s">
        <v>97</v>
      </c>
    </row>
    <row r="41" spans="1:12" s="70" customFormat="1" ht="21" x14ac:dyDescent="0.35">
      <c r="A41" s="196">
        <v>22</v>
      </c>
      <c r="B41" s="196">
        <v>1318</v>
      </c>
      <c r="C41" s="194" t="s">
        <v>1171</v>
      </c>
      <c r="D41" s="300" t="s">
        <v>1102</v>
      </c>
      <c r="E41" s="301" t="s">
        <v>97</v>
      </c>
      <c r="F41" s="302" t="s">
        <v>1172</v>
      </c>
      <c r="G41" s="196" t="s">
        <v>13</v>
      </c>
      <c r="H41" s="196" t="s">
        <v>270</v>
      </c>
      <c r="I41" s="303" t="s">
        <v>1173</v>
      </c>
      <c r="J41" s="196" t="s">
        <v>97</v>
      </c>
      <c r="K41" s="303" t="s">
        <v>1173</v>
      </c>
      <c r="L41" s="196" t="s">
        <v>97</v>
      </c>
    </row>
    <row r="42" spans="1:12" s="70" customFormat="1" ht="21" x14ac:dyDescent="0.35">
      <c r="A42" s="267"/>
      <c r="B42" s="267"/>
      <c r="C42" s="263" t="s">
        <v>1174</v>
      </c>
      <c r="D42" s="274" t="s">
        <v>1172</v>
      </c>
      <c r="E42" s="275"/>
      <c r="F42" s="266" t="s">
        <v>1175</v>
      </c>
      <c r="G42" s="267" t="s">
        <v>15</v>
      </c>
      <c r="H42" s="267" t="s">
        <v>270</v>
      </c>
      <c r="I42" s="308" t="s">
        <v>1176</v>
      </c>
      <c r="J42" s="267" t="s">
        <v>97</v>
      </c>
      <c r="K42" s="308" t="s">
        <v>1176</v>
      </c>
      <c r="L42" s="267"/>
    </row>
    <row r="43" spans="1:12" s="70" customFormat="1" ht="21" x14ac:dyDescent="0.35">
      <c r="A43" s="278">
        <v>23</v>
      </c>
      <c r="B43" s="278">
        <v>1319</v>
      </c>
      <c r="C43" s="592" t="s">
        <v>1177</v>
      </c>
      <c r="D43" s="280" t="s">
        <v>1102</v>
      </c>
      <c r="E43" s="281" t="s">
        <v>97</v>
      </c>
      <c r="F43" s="282" t="s">
        <v>1178</v>
      </c>
      <c r="G43" s="278" t="s">
        <v>17</v>
      </c>
      <c r="H43" s="278" t="s">
        <v>270</v>
      </c>
      <c r="I43" s="299" t="s">
        <v>1179</v>
      </c>
      <c r="J43" s="278" t="s">
        <v>97</v>
      </c>
      <c r="K43" s="299" t="s">
        <v>1179</v>
      </c>
      <c r="L43" s="278" t="s">
        <v>97</v>
      </c>
    </row>
    <row r="44" spans="1:12" s="70" customFormat="1" ht="21" x14ac:dyDescent="0.35">
      <c r="A44" s="252">
        <v>24</v>
      </c>
      <c r="B44" s="252">
        <v>1324</v>
      </c>
      <c r="C44" s="314" t="s">
        <v>1180</v>
      </c>
      <c r="D44" s="284" t="s">
        <v>1102</v>
      </c>
      <c r="E44" s="285" t="s">
        <v>97</v>
      </c>
      <c r="F44" s="286" t="s">
        <v>1181</v>
      </c>
      <c r="G44" s="252" t="s">
        <v>13</v>
      </c>
      <c r="H44" s="252" t="s">
        <v>270</v>
      </c>
      <c r="I44" s="252">
        <v>3</v>
      </c>
      <c r="J44" s="252" t="s">
        <v>97</v>
      </c>
      <c r="K44" s="252">
        <v>3</v>
      </c>
      <c r="L44" s="252" t="s">
        <v>97</v>
      </c>
    </row>
    <row r="45" spans="1:12" s="70" customFormat="1" ht="21" x14ac:dyDescent="0.35">
      <c r="A45" s="251">
        <v>25</v>
      </c>
      <c r="B45" s="251">
        <v>1330</v>
      </c>
      <c r="C45" s="253" t="s">
        <v>1182</v>
      </c>
      <c r="D45" s="254" t="s">
        <v>1102</v>
      </c>
      <c r="E45" s="255" t="s">
        <v>97</v>
      </c>
      <c r="F45" s="256" t="s">
        <v>1172</v>
      </c>
      <c r="G45" s="257" t="s">
        <v>14</v>
      </c>
      <c r="H45" s="251" t="s">
        <v>270</v>
      </c>
      <c r="I45" s="258" t="s">
        <v>1173</v>
      </c>
      <c r="J45" s="251" t="s">
        <v>97</v>
      </c>
      <c r="K45" s="258" t="s">
        <v>1173</v>
      </c>
      <c r="L45" s="251" t="s">
        <v>97</v>
      </c>
    </row>
    <row r="46" spans="1:12" s="70" customFormat="1" ht="21" x14ac:dyDescent="0.35">
      <c r="A46" s="252"/>
      <c r="B46" s="252"/>
      <c r="C46" s="283" t="s">
        <v>1183</v>
      </c>
      <c r="D46" s="315" t="s">
        <v>1172</v>
      </c>
      <c r="E46" s="285" t="s">
        <v>97</v>
      </c>
      <c r="F46" s="316" t="s">
        <v>1184</v>
      </c>
      <c r="G46" s="317" t="s">
        <v>1602</v>
      </c>
      <c r="H46" s="252" t="s">
        <v>270</v>
      </c>
      <c r="I46" s="287" t="s">
        <v>1185</v>
      </c>
      <c r="J46" s="252" t="s">
        <v>97</v>
      </c>
      <c r="K46" s="252">
        <v>17.57</v>
      </c>
      <c r="L46" s="252" t="s">
        <v>97</v>
      </c>
    </row>
    <row r="47" spans="1:12" s="70" customFormat="1" ht="21" x14ac:dyDescent="0.35">
      <c r="A47" s="268">
        <v>26</v>
      </c>
      <c r="B47" s="268">
        <v>1332</v>
      </c>
      <c r="C47" s="259" t="s">
        <v>1601</v>
      </c>
      <c r="D47" s="269" t="s">
        <v>1102</v>
      </c>
      <c r="E47" s="270" t="s">
        <v>97</v>
      </c>
      <c r="F47" s="271" t="s">
        <v>1186</v>
      </c>
      <c r="G47" s="268" t="s">
        <v>17</v>
      </c>
      <c r="H47" s="268" t="s">
        <v>270</v>
      </c>
      <c r="I47" s="268">
        <v>15.319000000000001</v>
      </c>
      <c r="J47" s="268" t="s">
        <v>97</v>
      </c>
      <c r="K47" s="268">
        <v>15.319000000000001</v>
      </c>
      <c r="L47" s="268" t="s">
        <v>97</v>
      </c>
    </row>
    <row r="48" spans="1:12" s="70" customFormat="1" ht="21" x14ac:dyDescent="0.35">
      <c r="A48" s="278">
        <v>27</v>
      </c>
      <c r="B48" s="278">
        <v>1347</v>
      </c>
      <c r="C48" s="279" t="s">
        <v>1187</v>
      </c>
      <c r="D48" s="280" t="s">
        <v>1102</v>
      </c>
      <c r="E48" s="281"/>
      <c r="F48" s="282" t="s">
        <v>1188</v>
      </c>
      <c r="G48" s="278" t="s">
        <v>9</v>
      </c>
      <c r="H48" s="278" t="s">
        <v>270</v>
      </c>
      <c r="I48" s="278">
        <v>5.2839999999999998</v>
      </c>
      <c r="J48" s="278" t="s">
        <v>97</v>
      </c>
      <c r="K48" s="278">
        <v>5.2839999999999998</v>
      </c>
      <c r="L48" s="278" t="s">
        <v>97</v>
      </c>
    </row>
    <row r="49" spans="1:12" s="70" customFormat="1" ht="21" x14ac:dyDescent="0.35">
      <c r="A49" s="278">
        <v>28</v>
      </c>
      <c r="B49" s="278">
        <v>1368</v>
      </c>
      <c r="C49" s="279" t="s">
        <v>1189</v>
      </c>
      <c r="D49" s="280" t="s">
        <v>1102</v>
      </c>
      <c r="E49" s="281"/>
      <c r="F49" s="282" t="s">
        <v>1190</v>
      </c>
      <c r="G49" s="278" t="s">
        <v>9</v>
      </c>
      <c r="H49" s="278" t="s">
        <v>270</v>
      </c>
      <c r="I49" s="299" t="s">
        <v>1191</v>
      </c>
      <c r="J49" s="278" t="s">
        <v>97</v>
      </c>
      <c r="K49" s="299" t="s">
        <v>1191</v>
      </c>
      <c r="L49" s="278" t="s">
        <v>97</v>
      </c>
    </row>
    <row r="50" spans="1:12" s="70" customFormat="1" ht="21" x14ac:dyDescent="0.35">
      <c r="A50" s="278">
        <v>29</v>
      </c>
      <c r="B50" s="278">
        <v>1369</v>
      </c>
      <c r="C50" s="279" t="s">
        <v>1192</v>
      </c>
      <c r="D50" s="280" t="s">
        <v>1102</v>
      </c>
      <c r="E50" s="281" t="s">
        <v>97</v>
      </c>
      <c r="F50" s="282" t="s">
        <v>1193</v>
      </c>
      <c r="G50" s="278" t="s">
        <v>9</v>
      </c>
      <c r="H50" s="278" t="s">
        <v>270</v>
      </c>
      <c r="I50" s="299" t="s">
        <v>1194</v>
      </c>
      <c r="J50" s="278" t="s">
        <v>97</v>
      </c>
      <c r="K50" s="299" t="s">
        <v>1194</v>
      </c>
      <c r="L50" s="278" t="s">
        <v>97</v>
      </c>
    </row>
    <row r="51" spans="1:12" s="70" customFormat="1" ht="21" x14ac:dyDescent="0.35">
      <c r="A51" s="278">
        <v>30</v>
      </c>
      <c r="B51" s="278">
        <v>1370</v>
      </c>
      <c r="C51" s="279" t="s">
        <v>1195</v>
      </c>
      <c r="D51" s="280" t="s">
        <v>1102</v>
      </c>
      <c r="E51" s="281" t="s">
        <v>97</v>
      </c>
      <c r="F51" s="282" t="s">
        <v>1196</v>
      </c>
      <c r="G51" s="278" t="s">
        <v>11</v>
      </c>
      <c r="H51" s="278" t="s">
        <v>270</v>
      </c>
      <c r="I51" s="299" t="s">
        <v>1197</v>
      </c>
      <c r="J51" s="278" t="s">
        <v>97</v>
      </c>
      <c r="K51" s="299" t="s">
        <v>1197</v>
      </c>
      <c r="L51" s="278" t="s">
        <v>97</v>
      </c>
    </row>
    <row r="52" spans="1:12" s="70" customFormat="1" ht="21" x14ac:dyDescent="0.35">
      <c r="A52" s="278">
        <v>31</v>
      </c>
      <c r="B52" s="278">
        <v>1373</v>
      </c>
      <c r="C52" s="279" t="s">
        <v>1198</v>
      </c>
      <c r="D52" s="280" t="s">
        <v>1102</v>
      </c>
      <c r="E52" s="281" t="s">
        <v>97</v>
      </c>
      <c r="F52" s="282" t="s">
        <v>1199</v>
      </c>
      <c r="G52" s="278" t="s">
        <v>11</v>
      </c>
      <c r="H52" s="278" t="s">
        <v>270</v>
      </c>
      <c r="I52" s="299" t="s">
        <v>1200</v>
      </c>
      <c r="J52" s="278" t="s">
        <v>97</v>
      </c>
      <c r="K52" s="299" t="s">
        <v>1200</v>
      </c>
      <c r="L52" s="278" t="s">
        <v>97</v>
      </c>
    </row>
    <row r="53" spans="1:12" s="70" customFormat="1" ht="21" x14ac:dyDescent="0.35">
      <c r="A53" s="278">
        <v>32</v>
      </c>
      <c r="B53" s="278">
        <v>1404</v>
      </c>
      <c r="C53" s="318" t="s">
        <v>1201</v>
      </c>
      <c r="D53" s="280" t="s">
        <v>1102</v>
      </c>
      <c r="E53" s="281" t="s">
        <v>97</v>
      </c>
      <c r="F53" s="282" t="s">
        <v>1202</v>
      </c>
      <c r="G53" s="278" t="s">
        <v>16</v>
      </c>
      <c r="H53" s="278" t="s">
        <v>270</v>
      </c>
      <c r="I53" s="278">
        <v>13.858000000000001</v>
      </c>
      <c r="J53" s="278" t="s">
        <v>97</v>
      </c>
      <c r="K53" s="278">
        <v>13.858000000000001</v>
      </c>
      <c r="L53" s="278" t="s">
        <v>97</v>
      </c>
    </row>
    <row r="54" spans="1:12" s="70" customFormat="1" ht="21" x14ac:dyDescent="0.35">
      <c r="A54" s="278">
        <v>33</v>
      </c>
      <c r="B54" s="278">
        <v>1408</v>
      </c>
      <c r="C54" s="318" t="s">
        <v>1203</v>
      </c>
      <c r="D54" s="280" t="s">
        <v>1102</v>
      </c>
      <c r="E54" s="281" t="s">
        <v>97</v>
      </c>
      <c r="F54" s="282" t="s">
        <v>1204</v>
      </c>
      <c r="G54" s="278" t="s">
        <v>11</v>
      </c>
      <c r="H54" s="278" t="s">
        <v>270</v>
      </c>
      <c r="I54" s="299" t="s">
        <v>1205</v>
      </c>
      <c r="J54" s="299" t="s">
        <v>1206</v>
      </c>
      <c r="K54" s="299" t="s">
        <v>1205</v>
      </c>
      <c r="L54" s="278" t="s">
        <v>97</v>
      </c>
    </row>
    <row r="55" spans="1:12" s="70" customFormat="1" ht="21" x14ac:dyDescent="0.35">
      <c r="A55" s="251">
        <v>34</v>
      </c>
      <c r="B55" s="251">
        <v>1413</v>
      </c>
      <c r="C55" s="253" t="s">
        <v>1207</v>
      </c>
      <c r="D55" s="254" t="s">
        <v>1102</v>
      </c>
      <c r="E55" s="255" t="s">
        <v>97</v>
      </c>
      <c r="F55" s="256" t="s">
        <v>1208</v>
      </c>
      <c r="G55" s="257" t="s">
        <v>9</v>
      </c>
      <c r="H55" s="196" t="s">
        <v>270</v>
      </c>
      <c r="I55" s="303" t="s">
        <v>1209</v>
      </c>
      <c r="J55" s="196" t="s">
        <v>97</v>
      </c>
      <c r="K55" s="303" t="s">
        <v>1209</v>
      </c>
      <c r="L55" s="196" t="s">
        <v>97</v>
      </c>
    </row>
    <row r="56" spans="1:12" s="70" customFormat="1" ht="21" x14ac:dyDescent="0.35">
      <c r="A56" s="278">
        <v>35</v>
      </c>
      <c r="B56" s="278">
        <v>1415</v>
      </c>
      <c r="C56" s="319" t="s">
        <v>1210</v>
      </c>
      <c r="D56" s="320" t="s">
        <v>1102</v>
      </c>
      <c r="E56" s="321" t="s">
        <v>97</v>
      </c>
      <c r="F56" s="322" t="s">
        <v>1211</v>
      </c>
      <c r="G56" s="323" t="s">
        <v>14</v>
      </c>
      <c r="H56" s="278" t="s">
        <v>270</v>
      </c>
      <c r="I56" s="299" t="s">
        <v>1212</v>
      </c>
      <c r="J56" s="278" t="s">
        <v>97</v>
      </c>
      <c r="K56" s="299" t="s">
        <v>1212</v>
      </c>
      <c r="L56" s="278" t="s">
        <v>97</v>
      </c>
    </row>
    <row r="57" spans="1:12" ht="12" customHeight="1" x14ac:dyDescent="0.3"/>
    <row r="58" spans="1:12" ht="21" x14ac:dyDescent="0.35">
      <c r="A58" s="178" t="s">
        <v>1603</v>
      </c>
    </row>
  </sheetData>
  <mergeCells count="6">
    <mergeCell ref="J2:L2"/>
    <mergeCell ref="A2:A3"/>
    <mergeCell ref="C2:C3"/>
    <mergeCell ref="D2:F3"/>
    <mergeCell ref="G2:G3"/>
    <mergeCell ref="H2:H3"/>
  </mergeCells>
  <hyperlinks>
    <hyperlink ref="A1" location="สารบัญ!A1" display="ตารางที่ 14 ตารางเส้นทางการคมนาคมขนส่ง"/>
  </hyperlinks>
  <pageMargins left="0.98425196850393704" right="0.19685039370078741" top="0.78740157480314965" bottom="0.6692913385826772" header="0.51181102362204722" footer="0.51181102362204722"/>
  <pageSetup paperSize="9" scale="97" firstPageNumber="30" orientation="landscape" useFirstPageNumber="1" r:id="rId1"/>
  <headerFooter alignWithMargins="0">
    <oddHeader>&amp;R&amp;16&amp;P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rowBreaks count="2" manualBreakCount="2">
    <brk id="23" max="16383" man="1"/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zoomScaleSheetLayoutView="70" workbookViewId="0">
      <selection activeCell="E22" sqref="E22"/>
    </sheetView>
  </sheetViews>
  <sheetFormatPr defaultRowHeight="13.5" x14ac:dyDescent="0.25"/>
  <cols>
    <col min="1" max="1" width="5.7109375" style="329" customWidth="1"/>
    <col min="2" max="2" width="16.5703125" style="329" customWidth="1"/>
    <col min="3" max="3" width="11.28515625" style="329" customWidth="1"/>
    <col min="4" max="4" width="11.42578125" style="329" customWidth="1"/>
    <col min="5" max="5" width="9.7109375" style="329" customWidth="1"/>
    <col min="6" max="6" width="10.42578125" style="329" customWidth="1"/>
    <col min="7" max="7" width="11" style="329" customWidth="1"/>
    <col min="8" max="8" width="11.42578125" style="329" customWidth="1"/>
    <col min="9" max="9" width="8.5703125" style="329" customWidth="1"/>
    <col min="10" max="10" width="9.28515625" style="329" customWidth="1"/>
    <col min="11" max="11" width="10.7109375" style="329" customWidth="1"/>
    <col min="12" max="12" width="11.28515625" style="329" customWidth="1"/>
    <col min="13" max="13" width="9.140625" style="329" customWidth="1"/>
    <col min="14" max="14" width="9.42578125" style="329" customWidth="1"/>
    <col min="15" max="256" width="9.140625" style="329"/>
    <col min="257" max="257" width="5.7109375" style="329" customWidth="1"/>
    <col min="258" max="258" width="16.5703125" style="329" customWidth="1"/>
    <col min="259" max="259" width="10.42578125" style="329" customWidth="1"/>
    <col min="260" max="260" width="12.7109375" style="329" customWidth="1"/>
    <col min="261" max="261" width="9.7109375" style="329" customWidth="1"/>
    <col min="262" max="262" width="10.42578125" style="329" customWidth="1"/>
    <col min="263" max="263" width="10" style="329" customWidth="1"/>
    <col min="264" max="264" width="10.5703125" style="329" customWidth="1"/>
    <col min="265" max="265" width="7.42578125" style="329" customWidth="1"/>
    <col min="266" max="266" width="8.42578125" style="329" customWidth="1"/>
    <col min="267" max="267" width="10.5703125" style="329" customWidth="1"/>
    <col min="268" max="268" width="10.28515625" style="329" customWidth="1"/>
    <col min="269" max="269" width="7.42578125" style="329" customWidth="1"/>
    <col min="270" max="270" width="8" style="329" customWidth="1"/>
    <col min="271" max="512" width="9.140625" style="329"/>
    <col min="513" max="513" width="5.7109375" style="329" customWidth="1"/>
    <col min="514" max="514" width="16.5703125" style="329" customWidth="1"/>
    <col min="515" max="515" width="10.42578125" style="329" customWidth="1"/>
    <col min="516" max="516" width="12.7109375" style="329" customWidth="1"/>
    <col min="517" max="517" width="9.7109375" style="329" customWidth="1"/>
    <col min="518" max="518" width="10.42578125" style="329" customWidth="1"/>
    <col min="519" max="519" width="10" style="329" customWidth="1"/>
    <col min="520" max="520" width="10.5703125" style="329" customWidth="1"/>
    <col min="521" max="521" width="7.42578125" style="329" customWidth="1"/>
    <col min="522" max="522" width="8.42578125" style="329" customWidth="1"/>
    <col min="523" max="523" width="10.5703125" style="329" customWidth="1"/>
    <col min="524" max="524" width="10.28515625" style="329" customWidth="1"/>
    <col min="525" max="525" width="7.42578125" style="329" customWidth="1"/>
    <col min="526" max="526" width="8" style="329" customWidth="1"/>
    <col min="527" max="768" width="9.140625" style="329"/>
    <col min="769" max="769" width="5.7109375" style="329" customWidth="1"/>
    <col min="770" max="770" width="16.5703125" style="329" customWidth="1"/>
    <col min="771" max="771" width="10.42578125" style="329" customWidth="1"/>
    <col min="772" max="772" width="12.7109375" style="329" customWidth="1"/>
    <col min="773" max="773" width="9.7109375" style="329" customWidth="1"/>
    <col min="774" max="774" width="10.42578125" style="329" customWidth="1"/>
    <col min="775" max="775" width="10" style="329" customWidth="1"/>
    <col min="776" max="776" width="10.5703125" style="329" customWidth="1"/>
    <col min="777" max="777" width="7.42578125" style="329" customWidth="1"/>
    <col min="778" max="778" width="8.42578125" style="329" customWidth="1"/>
    <col min="779" max="779" width="10.5703125" style="329" customWidth="1"/>
    <col min="780" max="780" width="10.28515625" style="329" customWidth="1"/>
    <col min="781" max="781" width="7.42578125" style="329" customWidth="1"/>
    <col min="782" max="782" width="8" style="329" customWidth="1"/>
    <col min="783" max="1024" width="9.140625" style="329"/>
    <col min="1025" max="1025" width="5.7109375" style="329" customWidth="1"/>
    <col min="1026" max="1026" width="16.5703125" style="329" customWidth="1"/>
    <col min="1027" max="1027" width="10.42578125" style="329" customWidth="1"/>
    <col min="1028" max="1028" width="12.7109375" style="329" customWidth="1"/>
    <col min="1029" max="1029" width="9.7109375" style="329" customWidth="1"/>
    <col min="1030" max="1030" width="10.42578125" style="329" customWidth="1"/>
    <col min="1031" max="1031" width="10" style="329" customWidth="1"/>
    <col min="1032" max="1032" width="10.5703125" style="329" customWidth="1"/>
    <col min="1033" max="1033" width="7.42578125" style="329" customWidth="1"/>
    <col min="1034" max="1034" width="8.42578125" style="329" customWidth="1"/>
    <col min="1035" max="1035" width="10.5703125" style="329" customWidth="1"/>
    <col min="1036" max="1036" width="10.28515625" style="329" customWidth="1"/>
    <col min="1037" max="1037" width="7.42578125" style="329" customWidth="1"/>
    <col min="1038" max="1038" width="8" style="329" customWidth="1"/>
    <col min="1039" max="1280" width="9.140625" style="329"/>
    <col min="1281" max="1281" width="5.7109375" style="329" customWidth="1"/>
    <col min="1282" max="1282" width="16.5703125" style="329" customWidth="1"/>
    <col min="1283" max="1283" width="10.42578125" style="329" customWidth="1"/>
    <col min="1284" max="1284" width="12.7109375" style="329" customWidth="1"/>
    <col min="1285" max="1285" width="9.7109375" style="329" customWidth="1"/>
    <col min="1286" max="1286" width="10.42578125" style="329" customWidth="1"/>
    <col min="1287" max="1287" width="10" style="329" customWidth="1"/>
    <col min="1288" max="1288" width="10.5703125" style="329" customWidth="1"/>
    <col min="1289" max="1289" width="7.42578125" style="329" customWidth="1"/>
    <col min="1290" max="1290" width="8.42578125" style="329" customWidth="1"/>
    <col min="1291" max="1291" width="10.5703125" style="329" customWidth="1"/>
    <col min="1292" max="1292" width="10.28515625" style="329" customWidth="1"/>
    <col min="1293" max="1293" width="7.42578125" style="329" customWidth="1"/>
    <col min="1294" max="1294" width="8" style="329" customWidth="1"/>
    <col min="1295" max="1536" width="9.140625" style="329"/>
    <col min="1537" max="1537" width="5.7109375" style="329" customWidth="1"/>
    <col min="1538" max="1538" width="16.5703125" style="329" customWidth="1"/>
    <col min="1539" max="1539" width="10.42578125" style="329" customWidth="1"/>
    <col min="1540" max="1540" width="12.7109375" style="329" customWidth="1"/>
    <col min="1541" max="1541" width="9.7109375" style="329" customWidth="1"/>
    <col min="1542" max="1542" width="10.42578125" style="329" customWidth="1"/>
    <col min="1543" max="1543" width="10" style="329" customWidth="1"/>
    <col min="1544" max="1544" width="10.5703125" style="329" customWidth="1"/>
    <col min="1545" max="1545" width="7.42578125" style="329" customWidth="1"/>
    <col min="1546" max="1546" width="8.42578125" style="329" customWidth="1"/>
    <col min="1547" max="1547" width="10.5703125" style="329" customWidth="1"/>
    <col min="1548" max="1548" width="10.28515625" style="329" customWidth="1"/>
    <col min="1549" max="1549" width="7.42578125" style="329" customWidth="1"/>
    <col min="1550" max="1550" width="8" style="329" customWidth="1"/>
    <col min="1551" max="1792" width="9.140625" style="329"/>
    <col min="1793" max="1793" width="5.7109375" style="329" customWidth="1"/>
    <col min="1794" max="1794" width="16.5703125" style="329" customWidth="1"/>
    <col min="1795" max="1795" width="10.42578125" style="329" customWidth="1"/>
    <col min="1796" max="1796" width="12.7109375" style="329" customWidth="1"/>
    <col min="1797" max="1797" width="9.7109375" style="329" customWidth="1"/>
    <col min="1798" max="1798" width="10.42578125" style="329" customWidth="1"/>
    <col min="1799" max="1799" width="10" style="329" customWidth="1"/>
    <col min="1800" max="1800" width="10.5703125" style="329" customWidth="1"/>
    <col min="1801" max="1801" width="7.42578125" style="329" customWidth="1"/>
    <col min="1802" max="1802" width="8.42578125" style="329" customWidth="1"/>
    <col min="1803" max="1803" width="10.5703125" style="329" customWidth="1"/>
    <col min="1804" max="1804" width="10.28515625" style="329" customWidth="1"/>
    <col min="1805" max="1805" width="7.42578125" style="329" customWidth="1"/>
    <col min="1806" max="1806" width="8" style="329" customWidth="1"/>
    <col min="1807" max="2048" width="9.140625" style="329"/>
    <col min="2049" max="2049" width="5.7109375" style="329" customWidth="1"/>
    <col min="2050" max="2050" width="16.5703125" style="329" customWidth="1"/>
    <col min="2051" max="2051" width="10.42578125" style="329" customWidth="1"/>
    <col min="2052" max="2052" width="12.7109375" style="329" customWidth="1"/>
    <col min="2053" max="2053" width="9.7109375" style="329" customWidth="1"/>
    <col min="2054" max="2054" width="10.42578125" style="329" customWidth="1"/>
    <col min="2055" max="2055" width="10" style="329" customWidth="1"/>
    <col min="2056" max="2056" width="10.5703125" style="329" customWidth="1"/>
    <col min="2057" max="2057" width="7.42578125" style="329" customWidth="1"/>
    <col min="2058" max="2058" width="8.42578125" style="329" customWidth="1"/>
    <col min="2059" max="2059" width="10.5703125" style="329" customWidth="1"/>
    <col min="2060" max="2060" width="10.28515625" style="329" customWidth="1"/>
    <col min="2061" max="2061" width="7.42578125" style="329" customWidth="1"/>
    <col min="2062" max="2062" width="8" style="329" customWidth="1"/>
    <col min="2063" max="2304" width="9.140625" style="329"/>
    <col min="2305" max="2305" width="5.7109375" style="329" customWidth="1"/>
    <col min="2306" max="2306" width="16.5703125" style="329" customWidth="1"/>
    <col min="2307" max="2307" width="10.42578125" style="329" customWidth="1"/>
    <col min="2308" max="2308" width="12.7109375" style="329" customWidth="1"/>
    <col min="2309" max="2309" width="9.7109375" style="329" customWidth="1"/>
    <col min="2310" max="2310" width="10.42578125" style="329" customWidth="1"/>
    <col min="2311" max="2311" width="10" style="329" customWidth="1"/>
    <col min="2312" max="2312" width="10.5703125" style="329" customWidth="1"/>
    <col min="2313" max="2313" width="7.42578125" style="329" customWidth="1"/>
    <col min="2314" max="2314" width="8.42578125" style="329" customWidth="1"/>
    <col min="2315" max="2315" width="10.5703125" style="329" customWidth="1"/>
    <col min="2316" max="2316" width="10.28515625" style="329" customWidth="1"/>
    <col min="2317" max="2317" width="7.42578125" style="329" customWidth="1"/>
    <col min="2318" max="2318" width="8" style="329" customWidth="1"/>
    <col min="2319" max="2560" width="9.140625" style="329"/>
    <col min="2561" max="2561" width="5.7109375" style="329" customWidth="1"/>
    <col min="2562" max="2562" width="16.5703125" style="329" customWidth="1"/>
    <col min="2563" max="2563" width="10.42578125" style="329" customWidth="1"/>
    <col min="2564" max="2564" width="12.7109375" style="329" customWidth="1"/>
    <col min="2565" max="2565" width="9.7109375" style="329" customWidth="1"/>
    <col min="2566" max="2566" width="10.42578125" style="329" customWidth="1"/>
    <col min="2567" max="2567" width="10" style="329" customWidth="1"/>
    <col min="2568" max="2568" width="10.5703125" style="329" customWidth="1"/>
    <col min="2569" max="2569" width="7.42578125" style="329" customWidth="1"/>
    <col min="2570" max="2570" width="8.42578125" style="329" customWidth="1"/>
    <col min="2571" max="2571" width="10.5703125" style="329" customWidth="1"/>
    <col min="2572" max="2572" width="10.28515625" style="329" customWidth="1"/>
    <col min="2573" max="2573" width="7.42578125" style="329" customWidth="1"/>
    <col min="2574" max="2574" width="8" style="329" customWidth="1"/>
    <col min="2575" max="2816" width="9.140625" style="329"/>
    <col min="2817" max="2817" width="5.7109375" style="329" customWidth="1"/>
    <col min="2818" max="2818" width="16.5703125" style="329" customWidth="1"/>
    <col min="2819" max="2819" width="10.42578125" style="329" customWidth="1"/>
    <col min="2820" max="2820" width="12.7109375" style="329" customWidth="1"/>
    <col min="2821" max="2821" width="9.7109375" style="329" customWidth="1"/>
    <col min="2822" max="2822" width="10.42578125" style="329" customWidth="1"/>
    <col min="2823" max="2823" width="10" style="329" customWidth="1"/>
    <col min="2824" max="2824" width="10.5703125" style="329" customWidth="1"/>
    <col min="2825" max="2825" width="7.42578125" style="329" customWidth="1"/>
    <col min="2826" max="2826" width="8.42578125" style="329" customWidth="1"/>
    <col min="2827" max="2827" width="10.5703125" style="329" customWidth="1"/>
    <col min="2828" max="2828" width="10.28515625" style="329" customWidth="1"/>
    <col min="2829" max="2829" width="7.42578125" style="329" customWidth="1"/>
    <col min="2830" max="2830" width="8" style="329" customWidth="1"/>
    <col min="2831" max="3072" width="9.140625" style="329"/>
    <col min="3073" max="3073" width="5.7109375" style="329" customWidth="1"/>
    <col min="3074" max="3074" width="16.5703125" style="329" customWidth="1"/>
    <col min="3075" max="3075" width="10.42578125" style="329" customWidth="1"/>
    <col min="3076" max="3076" width="12.7109375" style="329" customWidth="1"/>
    <col min="3077" max="3077" width="9.7109375" style="329" customWidth="1"/>
    <col min="3078" max="3078" width="10.42578125" style="329" customWidth="1"/>
    <col min="3079" max="3079" width="10" style="329" customWidth="1"/>
    <col min="3080" max="3080" width="10.5703125" style="329" customWidth="1"/>
    <col min="3081" max="3081" width="7.42578125" style="329" customWidth="1"/>
    <col min="3082" max="3082" width="8.42578125" style="329" customWidth="1"/>
    <col min="3083" max="3083" width="10.5703125" style="329" customWidth="1"/>
    <col min="3084" max="3084" width="10.28515625" style="329" customWidth="1"/>
    <col min="3085" max="3085" width="7.42578125" style="329" customWidth="1"/>
    <col min="3086" max="3086" width="8" style="329" customWidth="1"/>
    <col min="3087" max="3328" width="9.140625" style="329"/>
    <col min="3329" max="3329" width="5.7109375" style="329" customWidth="1"/>
    <col min="3330" max="3330" width="16.5703125" style="329" customWidth="1"/>
    <col min="3331" max="3331" width="10.42578125" style="329" customWidth="1"/>
    <col min="3332" max="3332" width="12.7109375" style="329" customWidth="1"/>
    <col min="3333" max="3333" width="9.7109375" style="329" customWidth="1"/>
    <col min="3334" max="3334" width="10.42578125" style="329" customWidth="1"/>
    <col min="3335" max="3335" width="10" style="329" customWidth="1"/>
    <col min="3336" max="3336" width="10.5703125" style="329" customWidth="1"/>
    <col min="3337" max="3337" width="7.42578125" style="329" customWidth="1"/>
    <col min="3338" max="3338" width="8.42578125" style="329" customWidth="1"/>
    <col min="3339" max="3339" width="10.5703125" style="329" customWidth="1"/>
    <col min="3340" max="3340" width="10.28515625" style="329" customWidth="1"/>
    <col min="3341" max="3341" width="7.42578125" style="329" customWidth="1"/>
    <col min="3342" max="3342" width="8" style="329" customWidth="1"/>
    <col min="3343" max="3584" width="9.140625" style="329"/>
    <col min="3585" max="3585" width="5.7109375" style="329" customWidth="1"/>
    <col min="3586" max="3586" width="16.5703125" style="329" customWidth="1"/>
    <col min="3587" max="3587" width="10.42578125" style="329" customWidth="1"/>
    <col min="3588" max="3588" width="12.7109375" style="329" customWidth="1"/>
    <col min="3589" max="3589" width="9.7109375" style="329" customWidth="1"/>
    <col min="3590" max="3590" width="10.42578125" style="329" customWidth="1"/>
    <col min="3591" max="3591" width="10" style="329" customWidth="1"/>
    <col min="3592" max="3592" width="10.5703125" style="329" customWidth="1"/>
    <col min="3593" max="3593" width="7.42578125" style="329" customWidth="1"/>
    <col min="3594" max="3594" width="8.42578125" style="329" customWidth="1"/>
    <col min="3595" max="3595" width="10.5703125" style="329" customWidth="1"/>
    <col min="3596" max="3596" width="10.28515625" style="329" customWidth="1"/>
    <col min="3597" max="3597" width="7.42578125" style="329" customWidth="1"/>
    <col min="3598" max="3598" width="8" style="329" customWidth="1"/>
    <col min="3599" max="3840" width="9.140625" style="329"/>
    <col min="3841" max="3841" width="5.7109375" style="329" customWidth="1"/>
    <col min="3842" max="3842" width="16.5703125" style="329" customWidth="1"/>
    <col min="3843" max="3843" width="10.42578125" style="329" customWidth="1"/>
    <col min="3844" max="3844" width="12.7109375" style="329" customWidth="1"/>
    <col min="3845" max="3845" width="9.7109375" style="329" customWidth="1"/>
    <col min="3846" max="3846" width="10.42578125" style="329" customWidth="1"/>
    <col min="3847" max="3847" width="10" style="329" customWidth="1"/>
    <col min="3848" max="3848" width="10.5703125" style="329" customWidth="1"/>
    <col min="3849" max="3849" width="7.42578125" style="329" customWidth="1"/>
    <col min="3850" max="3850" width="8.42578125" style="329" customWidth="1"/>
    <col min="3851" max="3851" width="10.5703125" style="329" customWidth="1"/>
    <col min="3852" max="3852" width="10.28515625" style="329" customWidth="1"/>
    <col min="3853" max="3853" width="7.42578125" style="329" customWidth="1"/>
    <col min="3854" max="3854" width="8" style="329" customWidth="1"/>
    <col min="3855" max="4096" width="9.140625" style="329"/>
    <col min="4097" max="4097" width="5.7109375" style="329" customWidth="1"/>
    <col min="4098" max="4098" width="16.5703125" style="329" customWidth="1"/>
    <col min="4099" max="4099" width="10.42578125" style="329" customWidth="1"/>
    <col min="4100" max="4100" width="12.7109375" style="329" customWidth="1"/>
    <col min="4101" max="4101" width="9.7109375" style="329" customWidth="1"/>
    <col min="4102" max="4102" width="10.42578125" style="329" customWidth="1"/>
    <col min="4103" max="4103" width="10" style="329" customWidth="1"/>
    <col min="4104" max="4104" width="10.5703125" style="329" customWidth="1"/>
    <col min="4105" max="4105" width="7.42578125" style="329" customWidth="1"/>
    <col min="4106" max="4106" width="8.42578125" style="329" customWidth="1"/>
    <col min="4107" max="4107" width="10.5703125" style="329" customWidth="1"/>
    <col min="4108" max="4108" width="10.28515625" style="329" customWidth="1"/>
    <col min="4109" max="4109" width="7.42578125" style="329" customWidth="1"/>
    <col min="4110" max="4110" width="8" style="329" customWidth="1"/>
    <col min="4111" max="4352" width="9.140625" style="329"/>
    <col min="4353" max="4353" width="5.7109375" style="329" customWidth="1"/>
    <col min="4354" max="4354" width="16.5703125" style="329" customWidth="1"/>
    <col min="4355" max="4355" width="10.42578125" style="329" customWidth="1"/>
    <col min="4356" max="4356" width="12.7109375" style="329" customWidth="1"/>
    <col min="4357" max="4357" width="9.7109375" style="329" customWidth="1"/>
    <col min="4358" max="4358" width="10.42578125" style="329" customWidth="1"/>
    <col min="4359" max="4359" width="10" style="329" customWidth="1"/>
    <col min="4360" max="4360" width="10.5703125" style="329" customWidth="1"/>
    <col min="4361" max="4361" width="7.42578125" style="329" customWidth="1"/>
    <col min="4362" max="4362" width="8.42578125" style="329" customWidth="1"/>
    <col min="4363" max="4363" width="10.5703125" style="329" customWidth="1"/>
    <col min="4364" max="4364" width="10.28515625" style="329" customWidth="1"/>
    <col min="4365" max="4365" width="7.42578125" style="329" customWidth="1"/>
    <col min="4366" max="4366" width="8" style="329" customWidth="1"/>
    <col min="4367" max="4608" width="9.140625" style="329"/>
    <col min="4609" max="4609" width="5.7109375" style="329" customWidth="1"/>
    <col min="4610" max="4610" width="16.5703125" style="329" customWidth="1"/>
    <col min="4611" max="4611" width="10.42578125" style="329" customWidth="1"/>
    <col min="4612" max="4612" width="12.7109375" style="329" customWidth="1"/>
    <col min="4613" max="4613" width="9.7109375" style="329" customWidth="1"/>
    <col min="4614" max="4614" width="10.42578125" style="329" customWidth="1"/>
    <col min="4615" max="4615" width="10" style="329" customWidth="1"/>
    <col min="4616" max="4616" width="10.5703125" style="329" customWidth="1"/>
    <col min="4617" max="4617" width="7.42578125" style="329" customWidth="1"/>
    <col min="4618" max="4618" width="8.42578125" style="329" customWidth="1"/>
    <col min="4619" max="4619" width="10.5703125" style="329" customWidth="1"/>
    <col min="4620" max="4620" width="10.28515625" style="329" customWidth="1"/>
    <col min="4621" max="4621" width="7.42578125" style="329" customWidth="1"/>
    <col min="4622" max="4622" width="8" style="329" customWidth="1"/>
    <col min="4623" max="4864" width="9.140625" style="329"/>
    <col min="4865" max="4865" width="5.7109375" style="329" customWidth="1"/>
    <col min="4866" max="4866" width="16.5703125" style="329" customWidth="1"/>
    <col min="4867" max="4867" width="10.42578125" style="329" customWidth="1"/>
    <col min="4868" max="4868" width="12.7109375" style="329" customWidth="1"/>
    <col min="4869" max="4869" width="9.7109375" style="329" customWidth="1"/>
    <col min="4870" max="4870" width="10.42578125" style="329" customWidth="1"/>
    <col min="4871" max="4871" width="10" style="329" customWidth="1"/>
    <col min="4872" max="4872" width="10.5703125" style="329" customWidth="1"/>
    <col min="4873" max="4873" width="7.42578125" style="329" customWidth="1"/>
    <col min="4874" max="4874" width="8.42578125" style="329" customWidth="1"/>
    <col min="4875" max="4875" width="10.5703125" style="329" customWidth="1"/>
    <col min="4876" max="4876" width="10.28515625" style="329" customWidth="1"/>
    <col min="4877" max="4877" width="7.42578125" style="329" customWidth="1"/>
    <col min="4878" max="4878" width="8" style="329" customWidth="1"/>
    <col min="4879" max="5120" width="9.140625" style="329"/>
    <col min="5121" max="5121" width="5.7109375" style="329" customWidth="1"/>
    <col min="5122" max="5122" width="16.5703125" style="329" customWidth="1"/>
    <col min="5123" max="5123" width="10.42578125" style="329" customWidth="1"/>
    <col min="5124" max="5124" width="12.7109375" style="329" customWidth="1"/>
    <col min="5125" max="5125" width="9.7109375" style="329" customWidth="1"/>
    <col min="5126" max="5126" width="10.42578125" style="329" customWidth="1"/>
    <col min="5127" max="5127" width="10" style="329" customWidth="1"/>
    <col min="5128" max="5128" width="10.5703125" style="329" customWidth="1"/>
    <col min="5129" max="5129" width="7.42578125" style="329" customWidth="1"/>
    <col min="5130" max="5130" width="8.42578125" style="329" customWidth="1"/>
    <col min="5131" max="5131" width="10.5703125" style="329" customWidth="1"/>
    <col min="5132" max="5132" width="10.28515625" style="329" customWidth="1"/>
    <col min="5133" max="5133" width="7.42578125" style="329" customWidth="1"/>
    <col min="5134" max="5134" width="8" style="329" customWidth="1"/>
    <col min="5135" max="5376" width="9.140625" style="329"/>
    <col min="5377" max="5377" width="5.7109375" style="329" customWidth="1"/>
    <col min="5378" max="5378" width="16.5703125" style="329" customWidth="1"/>
    <col min="5379" max="5379" width="10.42578125" style="329" customWidth="1"/>
    <col min="5380" max="5380" width="12.7109375" style="329" customWidth="1"/>
    <col min="5381" max="5381" width="9.7109375" style="329" customWidth="1"/>
    <col min="5382" max="5382" width="10.42578125" style="329" customWidth="1"/>
    <col min="5383" max="5383" width="10" style="329" customWidth="1"/>
    <col min="5384" max="5384" width="10.5703125" style="329" customWidth="1"/>
    <col min="5385" max="5385" width="7.42578125" style="329" customWidth="1"/>
    <col min="5386" max="5386" width="8.42578125" style="329" customWidth="1"/>
    <col min="5387" max="5387" width="10.5703125" style="329" customWidth="1"/>
    <col min="5388" max="5388" width="10.28515625" style="329" customWidth="1"/>
    <col min="5389" max="5389" width="7.42578125" style="329" customWidth="1"/>
    <col min="5390" max="5390" width="8" style="329" customWidth="1"/>
    <col min="5391" max="5632" width="9.140625" style="329"/>
    <col min="5633" max="5633" width="5.7109375" style="329" customWidth="1"/>
    <col min="5634" max="5634" width="16.5703125" style="329" customWidth="1"/>
    <col min="5635" max="5635" width="10.42578125" style="329" customWidth="1"/>
    <col min="5636" max="5636" width="12.7109375" style="329" customWidth="1"/>
    <col min="5637" max="5637" width="9.7109375" style="329" customWidth="1"/>
    <col min="5638" max="5638" width="10.42578125" style="329" customWidth="1"/>
    <col min="5639" max="5639" width="10" style="329" customWidth="1"/>
    <col min="5640" max="5640" width="10.5703125" style="329" customWidth="1"/>
    <col min="5641" max="5641" width="7.42578125" style="329" customWidth="1"/>
    <col min="5642" max="5642" width="8.42578125" style="329" customWidth="1"/>
    <col min="5643" max="5643" width="10.5703125" style="329" customWidth="1"/>
    <col min="5644" max="5644" width="10.28515625" style="329" customWidth="1"/>
    <col min="5645" max="5645" width="7.42578125" style="329" customWidth="1"/>
    <col min="5646" max="5646" width="8" style="329" customWidth="1"/>
    <col min="5647" max="5888" width="9.140625" style="329"/>
    <col min="5889" max="5889" width="5.7109375" style="329" customWidth="1"/>
    <col min="5890" max="5890" width="16.5703125" style="329" customWidth="1"/>
    <col min="5891" max="5891" width="10.42578125" style="329" customWidth="1"/>
    <col min="5892" max="5892" width="12.7109375" style="329" customWidth="1"/>
    <col min="5893" max="5893" width="9.7109375" style="329" customWidth="1"/>
    <col min="5894" max="5894" width="10.42578125" style="329" customWidth="1"/>
    <col min="5895" max="5895" width="10" style="329" customWidth="1"/>
    <col min="5896" max="5896" width="10.5703125" style="329" customWidth="1"/>
    <col min="5897" max="5897" width="7.42578125" style="329" customWidth="1"/>
    <col min="5898" max="5898" width="8.42578125" style="329" customWidth="1"/>
    <col min="5899" max="5899" width="10.5703125" style="329" customWidth="1"/>
    <col min="5900" max="5900" width="10.28515625" style="329" customWidth="1"/>
    <col min="5901" max="5901" width="7.42578125" style="329" customWidth="1"/>
    <col min="5902" max="5902" width="8" style="329" customWidth="1"/>
    <col min="5903" max="6144" width="9.140625" style="329"/>
    <col min="6145" max="6145" width="5.7109375" style="329" customWidth="1"/>
    <col min="6146" max="6146" width="16.5703125" style="329" customWidth="1"/>
    <col min="6147" max="6147" width="10.42578125" style="329" customWidth="1"/>
    <col min="6148" max="6148" width="12.7109375" style="329" customWidth="1"/>
    <col min="6149" max="6149" width="9.7109375" style="329" customWidth="1"/>
    <col min="6150" max="6150" width="10.42578125" style="329" customWidth="1"/>
    <col min="6151" max="6151" width="10" style="329" customWidth="1"/>
    <col min="6152" max="6152" width="10.5703125" style="329" customWidth="1"/>
    <col min="6153" max="6153" width="7.42578125" style="329" customWidth="1"/>
    <col min="6154" max="6154" width="8.42578125" style="329" customWidth="1"/>
    <col min="6155" max="6155" width="10.5703125" style="329" customWidth="1"/>
    <col min="6156" max="6156" width="10.28515625" style="329" customWidth="1"/>
    <col min="6157" max="6157" width="7.42578125" style="329" customWidth="1"/>
    <col min="6158" max="6158" width="8" style="329" customWidth="1"/>
    <col min="6159" max="6400" width="9.140625" style="329"/>
    <col min="6401" max="6401" width="5.7109375" style="329" customWidth="1"/>
    <col min="6402" max="6402" width="16.5703125" style="329" customWidth="1"/>
    <col min="6403" max="6403" width="10.42578125" style="329" customWidth="1"/>
    <col min="6404" max="6404" width="12.7109375" style="329" customWidth="1"/>
    <col min="6405" max="6405" width="9.7109375" style="329" customWidth="1"/>
    <col min="6406" max="6406" width="10.42578125" style="329" customWidth="1"/>
    <col min="6407" max="6407" width="10" style="329" customWidth="1"/>
    <col min="6408" max="6408" width="10.5703125" style="329" customWidth="1"/>
    <col min="6409" max="6409" width="7.42578125" style="329" customWidth="1"/>
    <col min="6410" max="6410" width="8.42578125" style="329" customWidth="1"/>
    <col min="6411" max="6411" width="10.5703125" style="329" customWidth="1"/>
    <col min="6412" max="6412" width="10.28515625" style="329" customWidth="1"/>
    <col min="6413" max="6413" width="7.42578125" style="329" customWidth="1"/>
    <col min="6414" max="6414" width="8" style="329" customWidth="1"/>
    <col min="6415" max="6656" width="9.140625" style="329"/>
    <col min="6657" max="6657" width="5.7109375" style="329" customWidth="1"/>
    <col min="6658" max="6658" width="16.5703125" style="329" customWidth="1"/>
    <col min="6659" max="6659" width="10.42578125" style="329" customWidth="1"/>
    <col min="6660" max="6660" width="12.7109375" style="329" customWidth="1"/>
    <col min="6661" max="6661" width="9.7109375" style="329" customWidth="1"/>
    <col min="6662" max="6662" width="10.42578125" style="329" customWidth="1"/>
    <col min="6663" max="6663" width="10" style="329" customWidth="1"/>
    <col min="6664" max="6664" width="10.5703125" style="329" customWidth="1"/>
    <col min="6665" max="6665" width="7.42578125" style="329" customWidth="1"/>
    <col min="6666" max="6666" width="8.42578125" style="329" customWidth="1"/>
    <col min="6667" max="6667" width="10.5703125" style="329" customWidth="1"/>
    <col min="6668" max="6668" width="10.28515625" style="329" customWidth="1"/>
    <col min="6669" max="6669" width="7.42578125" style="329" customWidth="1"/>
    <col min="6670" max="6670" width="8" style="329" customWidth="1"/>
    <col min="6671" max="6912" width="9.140625" style="329"/>
    <col min="6913" max="6913" width="5.7109375" style="329" customWidth="1"/>
    <col min="6914" max="6914" width="16.5703125" style="329" customWidth="1"/>
    <col min="6915" max="6915" width="10.42578125" style="329" customWidth="1"/>
    <col min="6916" max="6916" width="12.7109375" style="329" customWidth="1"/>
    <col min="6917" max="6917" width="9.7109375" style="329" customWidth="1"/>
    <col min="6918" max="6918" width="10.42578125" style="329" customWidth="1"/>
    <col min="6919" max="6919" width="10" style="329" customWidth="1"/>
    <col min="6920" max="6920" width="10.5703125" style="329" customWidth="1"/>
    <col min="6921" max="6921" width="7.42578125" style="329" customWidth="1"/>
    <col min="6922" max="6922" width="8.42578125" style="329" customWidth="1"/>
    <col min="6923" max="6923" width="10.5703125" style="329" customWidth="1"/>
    <col min="6924" max="6924" width="10.28515625" style="329" customWidth="1"/>
    <col min="6925" max="6925" width="7.42578125" style="329" customWidth="1"/>
    <col min="6926" max="6926" width="8" style="329" customWidth="1"/>
    <col min="6927" max="7168" width="9.140625" style="329"/>
    <col min="7169" max="7169" width="5.7109375" style="329" customWidth="1"/>
    <col min="7170" max="7170" width="16.5703125" style="329" customWidth="1"/>
    <col min="7171" max="7171" width="10.42578125" style="329" customWidth="1"/>
    <col min="7172" max="7172" width="12.7109375" style="329" customWidth="1"/>
    <col min="7173" max="7173" width="9.7109375" style="329" customWidth="1"/>
    <col min="7174" max="7174" width="10.42578125" style="329" customWidth="1"/>
    <col min="7175" max="7175" width="10" style="329" customWidth="1"/>
    <col min="7176" max="7176" width="10.5703125" style="329" customWidth="1"/>
    <col min="7177" max="7177" width="7.42578125" style="329" customWidth="1"/>
    <col min="7178" max="7178" width="8.42578125" style="329" customWidth="1"/>
    <col min="7179" max="7179" width="10.5703125" style="329" customWidth="1"/>
    <col min="7180" max="7180" width="10.28515625" style="329" customWidth="1"/>
    <col min="7181" max="7181" width="7.42578125" style="329" customWidth="1"/>
    <col min="7182" max="7182" width="8" style="329" customWidth="1"/>
    <col min="7183" max="7424" width="9.140625" style="329"/>
    <col min="7425" max="7425" width="5.7109375" style="329" customWidth="1"/>
    <col min="7426" max="7426" width="16.5703125" style="329" customWidth="1"/>
    <col min="7427" max="7427" width="10.42578125" style="329" customWidth="1"/>
    <col min="7428" max="7428" width="12.7109375" style="329" customWidth="1"/>
    <col min="7429" max="7429" width="9.7109375" style="329" customWidth="1"/>
    <col min="7430" max="7430" width="10.42578125" style="329" customWidth="1"/>
    <col min="7431" max="7431" width="10" style="329" customWidth="1"/>
    <col min="7432" max="7432" width="10.5703125" style="329" customWidth="1"/>
    <col min="7433" max="7433" width="7.42578125" style="329" customWidth="1"/>
    <col min="7434" max="7434" width="8.42578125" style="329" customWidth="1"/>
    <col min="7435" max="7435" width="10.5703125" style="329" customWidth="1"/>
    <col min="7436" max="7436" width="10.28515625" style="329" customWidth="1"/>
    <col min="7437" max="7437" width="7.42578125" style="329" customWidth="1"/>
    <col min="7438" max="7438" width="8" style="329" customWidth="1"/>
    <col min="7439" max="7680" width="9.140625" style="329"/>
    <col min="7681" max="7681" width="5.7109375" style="329" customWidth="1"/>
    <col min="7682" max="7682" width="16.5703125" style="329" customWidth="1"/>
    <col min="7683" max="7683" width="10.42578125" style="329" customWidth="1"/>
    <col min="7684" max="7684" width="12.7109375" style="329" customWidth="1"/>
    <col min="7685" max="7685" width="9.7109375" style="329" customWidth="1"/>
    <col min="7686" max="7686" width="10.42578125" style="329" customWidth="1"/>
    <col min="7687" max="7687" width="10" style="329" customWidth="1"/>
    <col min="7688" max="7688" width="10.5703125" style="329" customWidth="1"/>
    <col min="7689" max="7689" width="7.42578125" style="329" customWidth="1"/>
    <col min="7690" max="7690" width="8.42578125" style="329" customWidth="1"/>
    <col min="7691" max="7691" width="10.5703125" style="329" customWidth="1"/>
    <col min="7692" max="7692" width="10.28515625" style="329" customWidth="1"/>
    <col min="7693" max="7693" width="7.42578125" style="329" customWidth="1"/>
    <col min="7694" max="7694" width="8" style="329" customWidth="1"/>
    <col min="7695" max="7936" width="9.140625" style="329"/>
    <col min="7937" max="7937" width="5.7109375" style="329" customWidth="1"/>
    <col min="7938" max="7938" width="16.5703125" style="329" customWidth="1"/>
    <col min="7939" max="7939" width="10.42578125" style="329" customWidth="1"/>
    <col min="7940" max="7940" width="12.7109375" style="329" customWidth="1"/>
    <col min="7941" max="7941" width="9.7109375" style="329" customWidth="1"/>
    <col min="7942" max="7942" width="10.42578125" style="329" customWidth="1"/>
    <col min="7943" max="7943" width="10" style="329" customWidth="1"/>
    <col min="7944" max="7944" width="10.5703125" style="329" customWidth="1"/>
    <col min="7945" max="7945" width="7.42578125" style="329" customWidth="1"/>
    <col min="7946" max="7946" width="8.42578125" style="329" customWidth="1"/>
    <col min="7947" max="7947" width="10.5703125" style="329" customWidth="1"/>
    <col min="7948" max="7948" width="10.28515625" style="329" customWidth="1"/>
    <col min="7949" max="7949" width="7.42578125" style="329" customWidth="1"/>
    <col min="7950" max="7950" width="8" style="329" customWidth="1"/>
    <col min="7951" max="8192" width="9.140625" style="329"/>
    <col min="8193" max="8193" width="5.7109375" style="329" customWidth="1"/>
    <col min="8194" max="8194" width="16.5703125" style="329" customWidth="1"/>
    <col min="8195" max="8195" width="10.42578125" style="329" customWidth="1"/>
    <col min="8196" max="8196" width="12.7109375" style="329" customWidth="1"/>
    <col min="8197" max="8197" width="9.7109375" style="329" customWidth="1"/>
    <col min="8198" max="8198" width="10.42578125" style="329" customWidth="1"/>
    <col min="8199" max="8199" width="10" style="329" customWidth="1"/>
    <col min="8200" max="8200" width="10.5703125" style="329" customWidth="1"/>
    <col min="8201" max="8201" width="7.42578125" style="329" customWidth="1"/>
    <col min="8202" max="8202" width="8.42578125" style="329" customWidth="1"/>
    <col min="8203" max="8203" width="10.5703125" style="329" customWidth="1"/>
    <col min="8204" max="8204" width="10.28515625" style="329" customWidth="1"/>
    <col min="8205" max="8205" width="7.42578125" style="329" customWidth="1"/>
    <col min="8206" max="8206" width="8" style="329" customWidth="1"/>
    <col min="8207" max="8448" width="9.140625" style="329"/>
    <col min="8449" max="8449" width="5.7109375" style="329" customWidth="1"/>
    <col min="8450" max="8450" width="16.5703125" style="329" customWidth="1"/>
    <col min="8451" max="8451" width="10.42578125" style="329" customWidth="1"/>
    <col min="8452" max="8452" width="12.7109375" style="329" customWidth="1"/>
    <col min="8453" max="8453" width="9.7109375" style="329" customWidth="1"/>
    <col min="8454" max="8454" width="10.42578125" style="329" customWidth="1"/>
    <col min="8455" max="8455" width="10" style="329" customWidth="1"/>
    <col min="8456" max="8456" width="10.5703125" style="329" customWidth="1"/>
    <col min="8457" max="8457" width="7.42578125" style="329" customWidth="1"/>
    <col min="8458" max="8458" width="8.42578125" style="329" customWidth="1"/>
    <col min="8459" max="8459" width="10.5703125" style="329" customWidth="1"/>
    <col min="8460" max="8460" width="10.28515625" style="329" customWidth="1"/>
    <col min="8461" max="8461" width="7.42578125" style="329" customWidth="1"/>
    <col min="8462" max="8462" width="8" style="329" customWidth="1"/>
    <col min="8463" max="8704" width="9.140625" style="329"/>
    <col min="8705" max="8705" width="5.7109375" style="329" customWidth="1"/>
    <col min="8706" max="8706" width="16.5703125" style="329" customWidth="1"/>
    <col min="8707" max="8707" width="10.42578125" style="329" customWidth="1"/>
    <col min="8708" max="8708" width="12.7109375" style="329" customWidth="1"/>
    <col min="8709" max="8709" width="9.7109375" style="329" customWidth="1"/>
    <col min="8710" max="8710" width="10.42578125" style="329" customWidth="1"/>
    <col min="8711" max="8711" width="10" style="329" customWidth="1"/>
    <col min="8712" max="8712" width="10.5703125" style="329" customWidth="1"/>
    <col min="8713" max="8713" width="7.42578125" style="329" customWidth="1"/>
    <col min="8714" max="8714" width="8.42578125" style="329" customWidth="1"/>
    <col min="8715" max="8715" width="10.5703125" style="329" customWidth="1"/>
    <col min="8716" max="8716" width="10.28515625" style="329" customWidth="1"/>
    <col min="8717" max="8717" width="7.42578125" style="329" customWidth="1"/>
    <col min="8718" max="8718" width="8" style="329" customWidth="1"/>
    <col min="8719" max="8960" width="9.140625" style="329"/>
    <col min="8961" max="8961" width="5.7109375" style="329" customWidth="1"/>
    <col min="8962" max="8962" width="16.5703125" style="329" customWidth="1"/>
    <col min="8963" max="8963" width="10.42578125" style="329" customWidth="1"/>
    <col min="8964" max="8964" width="12.7109375" style="329" customWidth="1"/>
    <col min="8965" max="8965" width="9.7109375" style="329" customWidth="1"/>
    <col min="8966" max="8966" width="10.42578125" style="329" customWidth="1"/>
    <col min="8967" max="8967" width="10" style="329" customWidth="1"/>
    <col min="8968" max="8968" width="10.5703125" style="329" customWidth="1"/>
    <col min="8969" max="8969" width="7.42578125" style="329" customWidth="1"/>
    <col min="8970" max="8970" width="8.42578125" style="329" customWidth="1"/>
    <col min="8971" max="8971" width="10.5703125" style="329" customWidth="1"/>
    <col min="8972" max="8972" width="10.28515625" style="329" customWidth="1"/>
    <col min="8973" max="8973" width="7.42578125" style="329" customWidth="1"/>
    <col min="8974" max="8974" width="8" style="329" customWidth="1"/>
    <col min="8975" max="9216" width="9.140625" style="329"/>
    <col min="9217" max="9217" width="5.7109375" style="329" customWidth="1"/>
    <col min="9218" max="9218" width="16.5703125" style="329" customWidth="1"/>
    <col min="9219" max="9219" width="10.42578125" style="329" customWidth="1"/>
    <col min="9220" max="9220" width="12.7109375" style="329" customWidth="1"/>
    <col min="9221" max="9221" width="9.7109375" style="329" customWidth="1"/>
    <col min="9222" max="9222" width="10.42578125" style="329" customWidth="1"/>
    <col min="9223" max="9223" width="10" style="329" customWidth="1"/>
    <col min="9224" max="9224" width="10.5703125" style="329" customWidth="1"/>
    <col min="9225" max="9225" width="7.42578125" style="329" customWidth="1"/>
    <col min="9226" max="9226" width="8.42578125" style="329" customWidth="1"/>
    <col min="9227" max="9227" width="10.5703125" style="329" customWidth="1"/>
    <col min="9228" max="9228" width="10.28515625" style="329" customWidth="1"/>
    <col min="9229" max="9229" width="7.42578125" style="329" customWidth="1"/>
    <col min="9230" max="9230" width="8" style="329" customWidth="1"/>
    <col min="9231" max="9472" width="9.140625" style="329"/>
    <col min="9473" max="9473" width="5.7109375" style="329" customWidth="1"/>
    <col min="9474" max="9474" width="16.5703125" style="329" customWidth="1"/>
    <col min="9475" max="9475" width="10.42578125" style="329" customWidth="1"/>
    <col min="9476" max="9476" width="12.7109375" style="329" customWidth="1"/>
    <col min="9477" max="9477" width="9.7109375" style="329" customWidth="1"/>
    <col min="9478" max="9478" width="10.42578125" style="329" customWidth="1"/>
    <col min="9479" max="9479" width="10" style="329" customWidth="1"/>
    <col min="9480" max="9480" width="10.5703125" style="329" customWidth="1"/>
    <col min="9481" max="9481" width="7.42578125" style="329" customWidth="1"/>
    <col min="9482" max="9482" width="8.42578125" style="329" customWidth="1"/>
    <col min="9483" max="9483" width="10.5703125" style="329" customWidth="1"/>
    <col min="9484" max="9484" width="10.28515625" style="329" customWidth="1"/>
    <col min="9485" max="9485" width="7.42578125" style="329" customWidth="1"/>
    <col min="9486" max="9486" width="8" style="329" customWidth="1"/>
    <col min="9487" max="9728" width="9.140625" style="329"/>
    <col min="9729" max="9729" width="5.7109375" style="329" customWidth="1"/>
    <col min="9730" max="9730" width="16.5703125" style="329" customWidth="1"/>
    <col min="9731" max="9731" width="10.42578125" style="329" customWidth="1"/>
    <col min="9732" max="9732" width="12.7109375" style="329" customWidth="1"/>
    <col min="9733" max="9733" width="9.7109375" style="329" customWidth="1"/>
    <col min="9734" max="9734" width="10.42578125" style="329" customWidth="1"/>
    <col min="9735" max="9735" width="10" style="329" customWidth="1"/>
    <col min="9736" max="9736" width="10.5703125" style="329" customWidth="1"/>
    <col min="9737" max="9737" width="7.42578125" style="329" customWidth="1"/>
    <col min="9738" max="9738" width="8.42578125" style="329" customWidth="1"/>
    <col min="9739" max="9739" width="10.5703125" style="329" customWidth="1"/>
    <col min="9740" max="9740" width="10.28515625" style="329" customWidth="1"/>
    <col min="9741" max="9741" width="7.42578125" style="329" customWidth="1"/>
    <col min="9742" max="9742" width="8" style="329" customWidth="1"/>
    <col min="9743" max="9984" width="9.140625" style="329"/>
    <col min="9985" max="9985" width="5.7109375" style="329" customWidth="1"/>
    <col min="9986" max="9986" width="16.5703125" style="329" customWidth="1"/>
    <col min="9987" max="9987" width="10.42578125" style="329" customWidth="1"/>
    <col min="9988" max="9988" width="12.7109375" style="329" customWidth="1"/>
    <col min="9989" max="9989" width="9.7109375" style="329" customWidth="1"/>
    <col min="9990" max="9990" width="10.42578125" style="329" customWidth="1"/>
    <col min="9991" max="9991" width="10" style="329" customWidth="1"/>
    <col min="9992" max="9992" width="10.5703125" style="329" customWidth="1"/>
    <col min="9993" max="9993" width="7.42578125" style="329" customWidth="1"/>
    <col min="9994" max="9994" width="8.42578125" style="329" customWidth="1"/>
    <col min="9995" max="9995" width="10.5703125" style="329" customWidth="1"/>
    <col min="9996" max="9996" width="10.28515625" style="329" customWidth="1"/>
    <col min="9997" max="9997" width="7.42578125" style="329" customWidth="1"/>
    <col min="9998" max="9998" width="8" style="329" customWidth="1"/>
    <col min="9999" max="10240" width="9.140625" style="329"/>
    <col min="10241" max="10241" width="5.7109375" style="329" customWidth="1"/>
    <col min="10242" max="10242" width="16.5703125" style="329" customWidth="1"/>
    <col min="10243" max="10243" width="10.42578125" style="329" customWidth="1"/>
    <col min="10244" max="10244" width="12.7109375" style="329" customWidth="1"/>
    <col min="10245" max="10245" width="9.7109375" style="329" customWidth="1"/>
    <col min="10246" max="10246" width="10.42578125" style="329" customWidth="1"/>
    <col min="10247" max="10247" width="10" style="329" customWidth="1"/>
    <col min="10248" max="10248" width="10.5703125" style="329" customWidth="1"/>
    <col min="10249" max="10249" width="7.42578125" style="329" customWidth="1"/>
    <col min="10250" max="10250" width="8.42578125" style="329" customWidth="1"/>
    <col min="10251" max="10251" width="10.5703125" style="329" customWidth="1"/>
    <col min="10252" max="10252" width="10.28515625" style="329" customWidth="1"/>
    <col min="10253" max="10253" width="7.42578125" style="329" customWidth="1"/>
    <col min="10254" max="10254" width="8" style="329" customWidth="1"/>
    <col min="10255" max="10496" width="9.140625" style="329"/>
    <col min="10497" max="10497" width="5.7109375" style="329" customWidth="1"/>
    <col min="10498" max="10498" width="16.5703125" style="329" customWidth="1"/>
    <col min="10499" max="10499" width="10.42578125" style="329" customWidth="1"/>
    <col min="10500" max="10500" width="12.7109375" style="329" customWidth="1"/>
    <col min="10501" max="10501" width="9.7109375" style="329" customWidth="1"/>
    <col min="10502" max="10502" width="10.42578125" style="329" customWidth="1"/>
    <col min="10503" max="10503" width="10" style="329" customWidth="1"/>
    <col min="10504" max="10504" width="10.5703125" style="329" customWidth="1"/>
    <col min="10505" max="10505" width="7.42578125" style="329" customWidth="1"/>
    <col min="10506" max="10506" width="8.42578125" style="329" customWidth="1"/>
    <col min="10507" max="10507" width="10.5703125" style="329" customWidth="1"/>
    <col min="10508" max="10508" width="10.28515625" style="329" customWidth="1"/>
    <col min="10509" max="10509" width="7.42578125" style="329" customWidth="1"/>
    <col min="10510" max="10510" width="8" style="329" customWidth="1"/>
    <col min="10511" max="10752" width="9.140625" style="329"/>
    <col min="10753" max="10753" width="5.7109375" style="329" customWidth="1"/>
    <col min="10754" max="10754" width="16.5703125" style="329" customWidth="1"/>
    <col min="10755" max="10755" width="10.42578125" style="329" customWidth="1"/>
    <col min="10756" max="10756" width="12.7109375" style="329" customWidth="1"/>
    <col min="10757" max="10757" width="9.7109375" style="329" customWidth="1"/>
    <col min="10758" max="10758" width="10.42578125" style="329" customWidth="1"/>
    <col min="10759" max="10759" width="10" style="329" customWidth="1"/>
    <col min="10760" max="10760" width="10.5703125" style="329" customWidth="1"/>
    <col min="10761" max="10761" width="7.42578125" style="329" customWidth="1"/>
    <col min="10762" max="10762" width="8.42578125" style="329" customWidth="1"/>
    <col min="10763" max="10763" width="10.5703125" style="329" customWidth="1"/>
    <col min="10764" max="10764" width="10.28515625" style="329" customWidth="1"/>
    <col min="10765" max="10765" width="7.42578125" style="329" customWidth="1"/>
    <col min="10766" max="10766" width="8" style="329" customWidth="1"/>
    <col min="10767" max="11008" width="9.140625" style="329"/>
    <col min="11009" max="11009" width="5.7109375" style="329" customWidth="1"/>
    <col min="11010" max="11010" width="16.5703125" style="329" customWidth="1"/>
    <col min="11011" max="11011" width="10.42578125" style="329" customWidth="1"/>
    <col min="11012" max="11012" width="12.7109375" style="329" customWidth="1"/>
    <col min="11013" max="11013" width="9.7109375" style="329" customWidth="1"/>
    <col min="11014" max="11014" width="10.42578125" style="329" customWidth="1"/>
    <col min="11015" max="11015" width="10" style="329" customWidth="1"/>
    <col min="11016" max="11016" width="10.5703125" style="329" customWidth="1"/>
    <col min="11017" max="11017" width="7.42578125" style="329" customWidth="1"/>
    <col min="11018" max="11018" width="8.42578125" style="329" customWidth="1"/>
    <col min="11019" max="11019" width="10.5703125" style="329" customWidth="1"/>
    <col min="11020" max="11020" width="10.28515625" style="329" customWidth="1"/>
    <col min="11021" max="11021" width="7.42578125" style="329" customWidth="1"/>
    <col min="11022" max="11022" width="8" style="329" customWidth="1"/>
    <col min="11023" max="11264" width="9.140625" style="329"/>
    <col min="11265" max="11265" width="5.7109375" style="329" customWidth="1"/>
    <col min="11266" max="11266" width="16.5703125" style="329" customWidth="1"/>
    <col min="11267" max="11267" width="10.42578125" style="329" customWidth="1"/>
    <col min="11268" max="11268" width="12.7109375" style="329" customWidth="1"/>
    <col min="11269" max="11269" width="9.7109375" style="329" customWidth="1"/>
    <col min="11270" max="11270" width="10.42578125" style="329" customWidth="1"/>
    <col min="11271" max="11271" width="10" style="329" customWidth="1"/>
    <col min="11272" max="11272" width="10.5703125" style="329" customWidth="1"/>
    <col min="11273" max="11273" width="7.42578125" style="329" customWidth="1"/>
    <col min="11274" max="11274" width="8.42578125" style="329" customWidth="1"/>
    <col min="11275" max="11275" width="10.5703125" style="329" customWidth="1"/>
    <col min="11276" max="11276" width="10.28515625" style="329" customWidth="1"/>
    <col min="11277" max="11277" width="7.42578125" style="329" customWidth="1"/>
    <col min="11278" max="11278" width="8" style="329" customWidth="1"/>
    <col min="11279" max="11520" width="9.140625" style="329"/>
    <col min="11521" max="11521" width="5.7109375" style="329" customWidth="1"/>
    <col min="11522" max="11522" width="16.5703125" style="329" customWidth="1"/>
    <col min="11523" max="11523" width="10.42578125" style="329" customWidth="1"/>
    <col min="11524" max="11524" width="12.7109375" style="329" customWidth="1"/>
    <col min="11525" max="11525" width="9.7109375" style="329" customWidth="1"/>
    <col min="11526" max="11526" width="10.42578125" style="329" customWidth="1"/>
    <col min="11527" max="11527" width="10" style="329" customWidth="1"/>
    <col min="11528" max="11528" width="10.5703125" style="329" customWidth="1"/>
    <col min="11529" max="11529" width="7.42578125" style="329" customWidth="1"/>
    <col min="11530" max="11530" width="8.42578125" style="329" customWidth="1"/>
    <col min="11531" max="11531" width="10.5703125" style="329" customWidth="1"/>
    <col min="11532" max="11532" width="10.28515625" style="329" customWidth="1"/>
    <col min="11533" max="11533" width="7.42578125" style="329" customWidth="1"/>
    <col min="11534" max="11534" width="8" style="329" customWidth="1"/>
    <col min="11535" max="11776" width="9.140625" style="329"/>
    <col min="11777" max="11777" width="5.7109375" style="329" customWidth="1"/>
    <col min="11778" max="11778" width="16.5703125" style="329" customWidth="1"/>
    <col min="11779" max="11779" width="10.42578125" style="329" customWidth="1"/>
    <col min="11780" max="11780" width="12.7109375" style="329" customWidth="1"/>
    <col min="11781" max="11781" width="9.7109375" style="329" customWidth="1"/>
    <col min="11782" max="11782" width="10.42578125" style="329" customWidth="1"/>
    <col min="11783" max="11783" width="10" style="329" customWidth="1"/>
    <col min="11784" max="11784" width="10.5703125" style="329" customWidth="1"/>
    <col min="11785" max="11785" width="7.42578125" style="329" customWidth="1"/>
    <col min="11786" max="11786" width="8.42578125" style="329" customWidth="1"/>
    <col min="11787" max="11787" width="10.5703125" style="329" customWidth="1"/>
    <col min="11788" max="11788" width="10.28515625" style="329" customWidth="1"/>
    <col min="11789" max="11789" width="7.42578125" style="329" customWidth="1"/>
    <col min="11790" max="11790" width="8" style="329" customWidth="1"/>
    <col min="11791" max="12032" width="9.140625" style="329"/>
    <col min="12033" max="12033" width="5.7109375" style="329" customWidth="1"/>
    <col min="12034" max="12034" width="16.5703125" style="329" customWidth="1"/>
    <col min="12035" max="12035" width="10.42578125" style="329" customWidth="1"/>
    <col min="12036" max="12036" width="12.7109375" style="329" customWidth="1"/>
    <col min="12037" max="12037" width="9.7109375" style="329" customWidth="1"/>
    <col min="12038" max="12038" width="10.42578125" style="329" customWidth="1"/>
    <col min="12039" max="12039" width="10" style="329" customWidth="1"/>
    <col min="12040" max="12040" width="10.5703125" style="329" customWidth="1"/>
    <col min="12041" max="12041" width="7.42578125" style="329" customWidth="1"/>
    <col min="12042" max="12042" width="8.42578125" style="329" customWidth="1"/>
    <col min="12043" max="12043" width="10.5703125" style="329" customWidth="1"/>
    <col min="12044" max="12044" width="10.28515625" style="329" customWidth="1"/>
    <col min="12045" max="12045" width="7.42578125" style="329" customWidth="1"/>
    <col min="12046" max="12046" width="8" style="329" customWidth="1"/>
    <col min="12047" max="12288" width="9.140625" style="329"/>
    <col min="12289" max="12289" width="5.7109375" style="329" customWidth="1"/>
    <col min="12290" max="12290" width="16.5703125" style="329" customWidth="1"/>
    <col min="12291" max="12291" width="10.42578125" style="329" customWidth="1"/>
    <col min="12292" max="12292" width="12.7109375" style="329" customWidth="1"/>
    <col min="12293" max="12293" width="9.7109375" style="329" customWidth="1"/>
    <col min="12294" max="12294" width="10.42578125" style="329" customWidth="1"/>
    <col min="12295" max="12295" width="10" style="329" customWidth="1"/>
    <col min="12296" max="12296" width="10.5703125" style="329" customWidth="1"/>
    <col min="12297" max="12297" width="7.42578125" style="329" customWidth="1"/>
    <col min="12298" max="12298" width="8.42578125" style="329" customWidth="1"/>
    <col min="12299" max="12299" width="10.5703125" style="329" customWidth="1"/>
    <col min="12300" max="12300" width="10.28515625" style="329" customWidth="1"/>
    <col min="12301" max="12301" width="7.42578125" style="329" customWidth="1"/>
    <col min="12302" max="12302" width="8" style="329" customWidth="1"/>
    <col min="12303" max="12544" width="9.140625" style="329"/>
    <col min="12545" max="12545" width="5.7109375" style="329" customWidth="1"/>
    <col min="12546" max="12546" width="16.5703125" style="329" customWidth="1"/>
    <col min="12547" max="12547" width="10.42578125" style="329" customWidth="1"/>
    <col min="12548" max="12548" width="12.7109375" style="329" customWidth="1"/>
    <col min="12549" max="12549" width="9.7109375" style="329" customWidth="1"/>
    <col min="12550" max="12550" width="10.42578125" style="329" customWidth="1"/>
    <col min="12551" max="12551" width="10" style="329" customWidth="1"/>
    <col min="12552" max="12552" width="10.5703125" style="329" customWidth="1"/>
    <col min="12553" max="12553" width="7.42578125" style="329" customWidth="1"/>
    <col min="12554" max="12554" width="8.42578125" style="329" customWidth="1"/>
    <col min="12555" max="12555" width="10.5703125" style="329" customWidth="1"/>
    <col min="12556" max="12556" width="10.28515625" style="329" customWidth="1"/>
    <col min="12557" max="12557" width="7.42578125" style="329" customWidth="1"/>
    <col min="12558" max="12558" width="8" style="329" customWidth="1"/>
    <col min="12559" max="12800" width="9.140625" style="329"/>
    <col min="12801" max="12801" width="5.7109375" style="329" customWidth="1"/>
    <col min="12802" max="12802" width="16.5703125" style="329" customWidth="1"/>
    <col min="12803" max="12803" width="10.42578125" style="329" customWidth="1"/>
    <col min="12804" max="12804" width="12.7109375" style="329" customWidth="1"/>
    <col min="12805" max="12805" width="9.7109375" style="329" customWidth="1"/>
    <col min="12806" max="12806" width="10.42578125" style="329" customWidth="1"/>
    <col min="12807" max="12807" width="10" style="329" customWidth="1"/>
    <col min="12808" max="12808" width="10.5703125" style="329" customWidth="1"/>
    <col min="12809" max="12809" width="7.42578125" style="329" customWidth="1"/>
    <col min="12810" max="12810" width="8.42578125" style="329" customWidth="1"/>
    <col min="12811" max="12811" width="10.5703125" style="329" customWidth="1"/>
    <col min="12812" max="12812" width="10.28515625" style="329" customWidth="1"/>
    <col min="12813" max="12813" width="7.42578125" style="329" customWidth="1"/>
    <col min="12814" max="12814" width="8" style="329" customWidth="1"/>
    <col min="12815" max="13056" width="9.140625" style="329"/>
    <col min="13057" max="13057" width="5.7109375" style="329" customWidth="1"/>
    <col min="13058" max="13058" width="16.5703125" style="329" customWidth="1"/>
    <col min="13059" max="13059" width="10.42578125" style="329" customWidth="1"/>
    <col min="13060" max="13060" width="12.7109375" style="329" customWidth="1"/>
    <col min="13061" max="13061" width="9.7109375" style="329" customWidth="1"/>
    <col min="13062" max="13062" width="10.42578125" style="329" customWidth="1"/>
    <col min="13063" max="13063" width="10" style="329" customWidth="1"/>
    <col min="13064" max="13064" width="10.5703125" style="329" customWidth="1"/>
    <col min="13065" max="13065" width="7.42578125" style="329" customWidth="1"/>
    <col min="13066" max="13066" width="8.42578125" style="329" customWidth="1"/>
    <col min="13067" max="13067" width="10.5703125" style="329" customWidth="1"/>
    <col min="13068" max="13068" width="10.28515625" style="329" customWidth="1"/>
    <col min="13069" max="13069" width="7.42578125" style="329" customWidth="1"/>
    <col min="13070" max="13070" width="8" style="329" customWidth="1"/>
    <col min="13071" max="13312" width="9.140625" style="329"/>
    <col min="13313" max="13313" width="5.7109375" style="329" customWidth="1"/>
    <col min="13314" max="13314" width="16.5703125" style="329" customWidth="1"/>
    <col min="13315" max="13315" width="10.42578125" style="329" customWidth="1"/>
    <col min="13316" max="13316" width="12.7109375" style="329" customWidth="1"/>
    <col min="13317" max="13317" width="9.7109375" style="329" customWidth="1"/>
    <col min="13318" max="13318" width="10.42578125" style="329" customWidth="1"/>
    <col min="13319" max="13319" width="10" style="329" customWidth="1"/>
    <col min="13320" max="13320" width="10.5703125" style="329" customWidth="1"/>
    <col min="13321" max="13321" width="7.42578125" style="329" customWidth="1"/>
    <col min="13322" max="13322" width="8.42578125" style="329" customWidth="1"/>
    <col min="13323" max="13323" width="10.5703125" style="329" customWidth="1"/>
    <col min="13324" max="13324" width="10.28515625" style="329" customWidth="1"/>
    <col min="13325" max="13325" width="7.42578125" style="329" customWidth="1"/>
    <col min="13326" max="13326" width="8" style="329" customWidth="1"/>
    <col min="13327" max="13568" width="9.140625" style="329"/>
    <col min="13569" max="13569" width="5.7109375" style="329" customWidth="1"/>
    <col min="13570" max="13570" width="16.5703125" style="329" customWidth="1"/>
    <col min="13571" max="13571" width="10.42578125" style="329" customWidth="1"/>
    <col min="13572" max="13572" width="12.7109375" style="329" customWidth="1"/>
    <col min="13573" max="13573" width="9.7109375" style="329" customWidth="1"/>
    <col min="13574" max="13574" width="10.42578125" style="329" customWidth="1"/>
    <col min="13575" max="13575" width="10" style="329" customWidth="1"/>
    <col min="13576" max="13576" width="10.5703125" style="329" customWidth="1"/>
    <col min="13577" max="13577" width="7.42578125" style="329" customWidth="1"/>
    <col min="13578" max="13578" width="8.42578125" style="329" customWidth="1"/>
    <col min="13579" max="13579" width="10.5703125" style="329" customWidth="1"/>
    <col min="13580" max="13580" width="10.28515625" style="329" customWidth="1"/>
    <col min="13581" max="13581" width="7.42578125" style="329" customWidth="1"/>
    <col min="13582" max="13582" width="8" style="329" customWidth="1"/>
    <col min="13583" max="13824" width="9.140625" style="329"/>
    <col min="13825" max="13825" width="5.7109375" style="329" customWidth="1"/>
    <col min="13826" max="13826" width="16.5703125" style="329" customWidth="1"/>
    <col min="13827" max="13827" width="10.42578125" style="329" customWidth="1"/>
    <col min="13828" max="13828" width="12.7109375" style="329" customWidth="1"/>
    <col min="13829" max="13829" width="9.7109375" style="329" customWidth="1"/>
    <col min="13830" max="13830" width="10.42578125" style="329" customWidth="1"/>
    <col min="13831" max="13831" width="10" style="329" customWidth="1"/>
    <col min="13832" max="13832" width="10.5703125" style="329" customWidth="1"/>
    <col min="13833" max="13833" width="7.42578125" style="329" customWidth="1"/>
    <col min="13834" max="13834" width="8.42578125" style="329" customWidth="1"/>
    <col min="13835" max="13835" width="10.5703125" style="329" customWidth="1"/>
    <col min="13836" max="13836" width="10.28515625" style="329" customWidth="1"/>
    <col min="13837" max="13837" width="7.42578125" style="329" customWidth="1"/>
    <col min="13838" max="13838" width="8" style="329" customWidth="1"/>
    <col min="13839" max="14080" width="9.140625" style="329"/>
    <col min="14081" max="14081" width="5.7109375" style="329" customWidth="1"/>
    <col min="14082" max="14082" width="16.5703125" style="329" customWidth="1"/>
    <col min="14083" max="14083" width="10.42578125" style="329" customWidth="1"/>
    <col min="14084" max="14084" width="12.7109375" style="329" customWidth="1"/>
    <col min="14085" max="14085" width="9.7109375" style="329" customWidth="1"/>
    <col min="14086" max="14086" width="10.42578125" style="329" customWidth="1"/>
    <col min="14087" max="14087" width="10" style="329" customWidth="1"/>
    <col min="14088" max="14088" width="10.5703125" style="329" customWidth="1"/>
    <col min="14089" max="14089" width="7.42578125" style="329" customWidth="1"/>
    <col min="14090" max="14090" width="8.42578125" style="329" customWidth="1"/>
    <col min="14091" max="14091" width="10.5703125" style="329" customWidth="1"/>
    <col min="14092" max="14092" width="10.28515625" style="329" customWidth="1"/>
    <col min="14093" max="14093" width="7.42578125" style="329" customWidth="1"/>
    <col min="14094" max="14094" width="8" style="329" customWidth="1"/>
    <col min="14095" max="14336" width="9.140625" style="329"/>
    <col min="14337" max="14337" width="5.7109375" style="329" customWidth="1"/>
    <col min="14338" max="14338" width="16.5703125" style="329" customWidth="1"/>
    <col min="14339" max="14339" width="10.42578125" style="329" customWidth="1"/>
    <col min="14340" max="14340" width="12.7109375" style="329" customWidth="1"/>
    <col min="14341" max="14341" width="9.7109375" style="329" customWidth="1"/>
    <col min="14342" max="14342" width="10.42578125" style="329" customWidth="1"/>
    <col min="14343" max="14343" width="10" style="329" customWidth="1"/>
    <col min="14344" max="14344" width="10.5703125" style="329" customWidth="1"/>
    <col min="14345" max="14345" width="7.42578125" style="329" customWidth="1"/>
    <col min="14346" max="14346" width="8.42578125" style="329" customWidth="1"/>
    <col min="14347" max="14347" width="10.5703125" style="329" customWidth="1"/>
    <col min="14348" max="14348" width="10.28515625" style="329" customWidth="1"/>
    <col min="14349" max="14349" width="7.42578125" style="329" customWidth="1"/>
    <col min="14350" max="14350" width="8" style="329" customWidth="1"/>
    <col min="14351" max="14592" width="9.140625" style="329"/>
    <col min="14593" max="14593" width="5.7109375" style="329" customWidth="1"/>
    <col min="14594" max="14594" width="16.5703125" style="329" customWidth="1"/>
    <col min="14595" max="14595" width="10.42578125" style="329" customWidth="1"/>
    <col min="14596" max="14596" width="12.7109375" style="329" customWidth="1"/>
    <col min="14597" max="14597" width="9.7109375" style="329" customWidth="1"/>
    <col min="14598" max="14598" width="10.42578125" style="329" customWidth="1"/>
    <col min="14599" max="14599" width="10" style="329" customWidth="1"/>
    <col min="14600" max="14600" width="10.5703125" style="329" customWidth="1"/>
    <col min="14601" max="14601" width="7.42578125" style="329" customWidth="1"/>
    <col min="14602" max="14602" width="8.42578125" style="329" customWidth="1"/>
    <col min="14603" max="14603" width="10.5703125" style="329" customWidth="1"/>
    <col min="14604" max="14604" width="10.28515625" style="329" customWidth="1"/>
    <col min="14605" max="14605" width="7.42578125" style="329" customWidth="1"/>
    <col min="14606" max="14606" width="8" style="329" customWidth="1"/>
    <col min="14607" max="14848" width="9.140625" style="329"/>
    <col min="14849" max="14849" width="5.7109375" style="329" customWidth="1"/>
    <col min="14850" max="14850" width="16.5703125" style="329" customWidth="1"/>
    <col min="14851" max="14851" width="10.42578125" style="329" customWidth="1"/>
    <col min="14852" max="14852" width="12.7109375" style="329" customWidth="1"/>
    <col min="14853" max="14853" width="9.7109375" style="329" customWidth="1"/>
    <col min="14854" max="14854" width="10.42578125" style="329" customWidth="1"/>
    <col min="14855" max="14855" width="10" style="329" customWidth="1"/>
    <col min="14856" max="14856" width="10.5703125" style="329" customWidth="1"/>
    <col min="14857" max="14857" width="7.42578125" style="329" customWidth="1"/>
    <col min="14858" max="14858" width="8.42578125" style="329" customWidth="1"/>
    <col min="14859" max="14859" width="10.5703125" style="329" customWidth="1"/>
    <col min="14860" max="14860" width="10.28515625" style="329" customWidth="1"/>
    <col min="14861" max="14861" width="7.42578125" style="329" customWidth="1"/>
    <col min="14862" max="14862" width="8" style="329" customWidth="1"/>
    <col min="14863" max="15104" width="9.140625" style="329"/>
    <col min="15105" max="15105" width="5.7109375" style="329" customWidth="1"/>
    <col min="15106" max="15106" width="16.5703125" style="329" customWidth="1"/>
    <col min="15107" max="15107" width="10.42578125" style="329" customWidth="1"/>
    <col min="15108" max="15108" width="12.7109375" style="329" customWidth="1"/>
    <col min="15109" max="15109" width="9.7109375" style="329" customWidth="1"/>
    <col min="15110" max="15110" width="10.42578125" style="329" customWidth="1"/>
    <col min="15111" max="15111" width="10" style="329" customWidth="1"/>
    <col min="15112" max="15112" width="10.5703125" style="329" customWidth="1"/>
    <col min="15113" max="15113" width="7.42578125" style="329" customWidth="1"/>
    <col min="15114" max="15114" width="8.42578125" style="329" customWidth="1"/>
    <col min="15115" max="15115" width="10.5703125" style="329" customWidth="1"/>
    <col min="15116" max="15116" width="10.28515625" style="329" customWidth="1"/>
    <col min="15117" max="15117" width="7.42578125" style="329" customWidth="1"/>
    <col min="15118" max="15118" width="8" style="329" customWidth="1"/>
    <col min="15119" max="15360" width="9.140625" style="329"/>
    <col min="15361" max="15361" width="5.7109375" style="329" customWidth="1"/>
    <col min="15362" max="15362" width="16.5703125" style="329" customWidth="1"/>
    <col min="15363" max="15363" width="10.42578125" style="329" customWidth="1"/>
    <col min="15364" max="15364" width="12.7109375" style="329" customWidth="1"/>
    <col min="15365" max="15365" width="9.7109375" style="329" customWidth="1"/>
    <col min="15366" max="15366" width="10.42578125" style="329" customWidth="1"/>
    <col min="15367" max="15367" width="10" style="329" customWidth="1"/>
    <col min="15368" max="15368" width="10.5703125" style="329" customWidth="1"/>
    <col min="15369" max="15369" width="7.42578125" style="329" customWidth="1"/>
    <col min="15370" max="15370" width="8.42578125" style="329" customWidth="1"/>
    <col min="15371" max="15371" width="10.5703125" style="329" customWidth="1"/>
    <col min="15372" max="15372" width="10.28515625" style="329" customWidth="1"/>
    <col min="15373" max="15373" width="7.42578125" style="329" customWidth="1"/>
    <col min="15374" max="15374" width="8" style="329" customWidth="1"/>
    <col min="15375" max="15616" width="9.140625" style="329"/>
    <col min="15617" max="15617" width="5.7109375" style="329" customWidth="1"/>
    <col min="15618" max="15618" width="16.5703125" style="329" customWidth="1"/>
    <col min="15619" max="15619" width="10.42578125" style="329" customWidth="1"/>
    <col min="15620" max="15620" width="12.7109375" style="329" customWidth="1"/>
    <col min="15621" max="15621" width="9.7109375" style="329" customWidth="1"/>
    <col min="15622" max="15622" width="10.42578125" style="329" customWidth="1"/>
    <col min="15623" max="15623" width="10" style="329" customWidth="1"/>
    <col min="15624" max="15624" width="10.5703125" style="329" customWidth="1"/>
    <col min="15625" max="15625" width="7.42578125" style="329" customWidth="1"/>
    <col min="15626" max="15626" width="8.42578125" style="329" customWidth="1"/>
    <col min="15627" max="15627" width="10.5703125" style="329" customWidth="1"/>
    <col min="15628" max="15628" width="10.28515625" style="329" customWidth="1"/>
    <col min="15629" max="15629" width="7.42578125" style="329" customWidth="1"/>
    <col min="15630" max="15630" width="8" style="329" customWidth="1"/>
    <col min="15631" max="15872" width="9.140625" style="329"/>
    <col min="15873" max="15873" width="5.7109375" style="329" customWidth="1"/>
    <col min="15874" max="15874" width="16.5703125" style="329" customWidth="1"/>
    <col min="15875" max="15875" width="10.42578125" style="329" customWidth="1"/>
    <col min="15876" max="15876" width="12.7109375" style="329" customWidth="1"/>
    <col min="15877" max="15877" width="9.7109375" style="329" customWidth="1"/>
    <col min="15878" max="15878" width="10.42578125" style="329" customWidth="1"/>
    <col min="15879" max="15879" width="10" style="329" customWidth="1"/>
    <col min="15880" max="15880" width="10.5703125" style="329" customWidth="1"/>
    <col min="15881" max="15881" width="7.42578125" style="329" customWidth="1"/>
    <col min="15882" max="15882" width="8.42578125" style="329" customWidth="1"/>
    <col min="15883" max="15883" width="10.5703125" style="329" customWidth="1"/>
    <col min="15884" max="15884" width="10.28515625" style="329" customWidth="1"/>
    <col min="15885" max="15885" width="7.42578125" style="329" customWidth="1"/>
    <col min="15886" max="15886" width="8" style="329" customWidth="1"/>
    <col min="15887" max="16128" width="9.140625" style="329"/>
    <col min="16129" max="16129" width="5.7109375" style="329" customWidth="1"/>
    <col min="16130" max="16130" width="16.5703125" style="329" customWidth="1"/>
    <col min="16131" max="16131" width="10.42578125" style="329" customWidth="1"/>
    <col min="16132" max="16132" width="12.7109375" style="329" customWidth="1"/>
    <col min="16133" max="16133" width="9.7109375" style="329" customWidth="1"/>
    <col min="16134" max="16134" width="10.42578125" style="329" customWidth="1"/>
    <col min="16135" max="16135" width="10" style="329" customWidth="1"/>
    <col min="16136" max="16136" width="10.5703125" style="329" customWidth="1"/>
    <col min="16137" max="16137" width="7.42578125" style="329" customWidth="1"/>
    <col min="16138" max="16138" width="8.42578125" style="329" customWidth="1"/>
    <col min="16139" max="16139" width="10.5703125" style="329" customWidth="1"/>
    <col min="16140" max="16140" width="10.28515625" style="329" customWidth="1"/>
    <col min="16141" max="16141" width="7.42578125" style="329" customWidth="1"/>
    <col min="16142" max="16142" width="8" style="329" customWidth="1"/>
    <col min="16143" max="16384" width="9.140625" style="329"/>
  </cols>
  <sheetData>
    <row r="1" spans="1:14" s="248" customFormat="1" ht="25.5" customHeight="1" x14ac:dyDescent="0.35">
      <c r="A1" s="2" t="s">
        <v>1606</v>
      </c>
      <c r="D1" s="326"/>
      <c r="H1" s="327"/>
    </row>
    <row r="2" spans="1:14" ht="19.5" customHeight="1" x14ac:dyDescent="0.35">
      <c r="A2" s="328"/>
      <c r="B2" s="328"/>
      <c r="E2" s="328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21" x14ac:dyDescent="0.35">
      <c r="A3" s="699" t="s">
        <v>1213</v>
      </c>
      <c r="B3" s="699" t="s">
        <v>109</v>
      </c>
      <c r="C3" s="696" t="s">
        <v>1214</v>
      </c>
      <c r="D3" s="696"/>
      <c r="E3" s="696"/>
      <c r="F3" s="696"/>
      <c r="G3" s="696" t="s">
        <v>1215</v>
      </c>
      <c r="H3" s="696"/>
      <c r="I3" s="696"/>
      <c r="J3" s="696"/>
      <c r="K3" s="696" t="s">
        <v>1216</v>
      </c>
      <c r="L3" s="696"/>
      <c r="M3" s="696"/>
      <c r="N3" s="696"/>
    </row>
    <row r="4" spans="1:14" ht="21" x14ac:dyDescent="0.35">
      <c r="A4" s="699"/>
      <c r="B4" s="699"/>
      <c r="C4" s="492" t="s">
        <v>1217</v>
      </c>
      <c r="D4" s="331" t="s">
        <v>1218</v>
      </c>
      <c r="E4" s="332" t="s">
        <v>1219</v>
      </c>
      <c r="F4" s="333" t="s">
        <v>1220</v>
      </c>
      <c r="G4" s="492" t="s">
        <v>1217</v>
      </c>
      <c r="H4" s="331" t="s">
        <v>1218</v>
      </c>
      <c r="I4" s="331" t="s">
        <v>1219</v>
      </c>
      <c r="J4" s="331" t="s">
        <v>1220</v>
      </c>
      <c r="K4" s="492" t="s">
        <v>1217</v>
      </c>
      <c r="L4" s="331" t="s">
        <v>1218</v>
      </c>
      <c r="M4" s="331" t="s">
        <v>1219</v>
      </c>
      <c r="N4" s="331" t="s">
        <v>1220</v>
      </c>
    </row>
    <row r="5" spans="1:14" ht="21" x14ac:dyDescent="0.35">
      <c r="A5" s="334">
        <v>1</v>
      </c>
      <c r="B5" s="335" t="s">
        <v>10</v>
      </c>
      <c r="C5" s="595">
        <v>53599</v>
      </c>
      <c r="D5" s="336">
        <v>224194</v>
      </c>
      <c r="E5" s="337">
        <v>2</v>
      </c>
      <c r="F5" s="338">
        <v>75.099999999999994</v>
      </c>
      <c r="G5" s="594">
        <v>300</v>
      </c>
      <c r="H5" s="336">
        <v>1800</v>
      </c>
      <c r="I5" s="337">
        <v>1</v>
      </c>
      <c r="J5" s="338">
        <v>58.6</v>
      </c>
      <c r="K5" s="594">
        <v>4190</v>
      </c>
      <c r="L5" s="336">
        <v>52146</v>
      </c>
      <c r="M5" s="337">
        <v>3</v>
      </c>
      <c r="N5" s="338">
        <v>53.6</v>
      </c>
    </row>
    <row r="6" spans="1:14" ht="21" x14ac:dyDescent="0.35">
      <c r="A6" s="334">
        <v>2</v>
      </c>
      <c r="B6" s="335" t="s">
        <v>11</v>
      </c>
      <c r="C6" s="595">
        <v>53400</v>
      </c>
      <c r="D6" s="336">
        <v>238387</v>
      </c>
      <c r="E6" s="337">
        <v>1</v>
      </c>
      <c r="F6" s="338">
        <v>66.3</v>
      </c>
      <c r="G6" s="594">
        <v>9024</v>
      </c>
      <c r="H6" s="336">
        <v>91371</v>
      </c>
      <c r="I6" s="337">
        <v>0</v>
      </c>
      <c r="J6" s="338">
        <v>7.2</v>
      </c>
      <c r="K6" s="594">
        <v>2092</v>
      </c>
      <c r="L6" s="336">
        <v>23371</v>
      </c>
      <c r="M6" s="337">
        <v>2</v>
      </c>
      <c r="N6" s="338">
        <v>64.400000000000006</v>
      </c>
    </row>
    <row r="7" spans="1:14" ht="21" x14ac:dyDescent="0.35">
      <c r="A7" s="334">
        <v>3</v>
      </c>
      <c r="B7" s="335" t="s">
        <v>13</v>
      </c>
      <c r="C7" s="595">
        <v>45848</v>
      </c>
      <c r="D7" s="336">
        <v>190754</v>
      </c>
      <c r="E7" s="337">
        <v>1</v>
      </c>
      <c r="F7" s="338">
        <v>53.2</v>
      </c>
      <c r="G7" s="594">
        <v>1398</v>
      </c>
      <c r="H7" s="336">
        <v>8108</v>
      </c>
      <c r="I7" s="337">
        <v>1</v>
      </c>
      <c r="J7" s="338">
        <v>97</v>
      </c>
      <c r="K7" s="594">
        <v>1480</v>
      </c>
      <c r="L7" s="336">
        <v>14723</v>
      </c>
      <c r="M7" s="337">
        <v>0</v>
      </c>
      <c r="N7" s="338">
        <v>33.5</v>
      </c>
    </row>
    <row r="8" spans="1:14" ht="21" x14ac:dyDescent="0.35">
      <c r="A8" s="334">
        <v>4</v>
      </c>
      <c r="B8" s="335" t="s">
        <v>12</v>
      </c>
      <c r="C8" s="595">
        <v>39174</v>
      </c>
      <c r="D8" s="336">
        <v>222263</v>
      </c>
      <c r="E8" s="337">
        <v>0</v>
      </c>
      <c r="F8" s="338">
        <v>68.3</v>
      </c>
      <c r="G8" s="594">
        <v>2949</v>
      </c>
      <c r="H8" s="336">
        <v>21611</v>
      </c>
      <c r="I8" s="337">
        <v>0</v>
      </c>
      <c r="J8" s="338">
        <v>77</v>
      </c>
      <c r="K8" s="594">
        <v>1376</v>
      </c>
      <c r="L8" s="336">
        <v>21720</v>
      </c>
      <c r="M8" s="337">
        <v>2</v>
      </c>
      <c r="N8" s="338">
        <v>68.400000000000006</v>
      </c>
    </row>
    <row r="9" spans="1:14" ht="21" x14ac:dyDescent="0.35">
      <c r="A9" s="334">
        <v>5</v>
      </c>
      <c r="B9" s="335" t="s">
        <v>16</v>
      </c>
      <c r="C9" s="595">
        <v>44042</v>
      </c>
      <c r="D9" s="336">
        <v>173971</v>
      </c>
      <c r="E9" s="337">
        <v>0</v>
      </c>
      <c r="F9" s="338">
        <v>21</v>
      </c>
      <c r="G9" s="594">
        <v>8138</v>
      </c>
      <c r="H9" s="336">
        <v>37518</v>
      </c>
      <c r="I9" s="337">
        <v>0</v>
      </c>
      <c r="J9" s="338">
        <v>73.099999999999994</v>
      </c>
      <c r="K9" s="594">
        <v>2184</v>
      </c>
      <c r="L9" s="336">
        <v>22779</v>
      </c>
      <c r="M9" s="337">
        <v>2</v>
      </c>
      <c r="N9" s="338">
        <v>6.8</v>
      </c>
    </row>
    <row r="10" spans="1:14" ht="21" x14ac:dyDescent="0.35">
      <c r="A10" s="334">
        <v>6</v>
      </c>
      <c r="B10" s="335" t="s">
        <v>14</v>
      </c>
      <c r="C10" s="595">
        <v>4322</v>
      </c>
      <c r="D10" s="336">
        <v>7758</v>
      </c>
      <c r="E10" s="337">
        <v>1</v>
      </c>
      <c r="F10" s="338">
        <v>12</v>
      </c>
      <c r="G10" s="594">
        <v>22045</v>
      </c>
      <c r="H10" s="336">
        <v>77468</v>
      </c>
      <c r="I10" s="337">
        <v>2</v>
      </c>
      <c r="J10" s="338">
        <v>44.8</v>
      </c>
      <c r="K10" s="594">
        <v>2215</v>
      </c>
      <c r="L10" s="336">
        <v>23137</v>
      </c>
      <c r="M10" s="337">
        <v>2</v>
      </c>
      <c r="N10" s="338">
        <v>92.7</v>
      </c>
    </row>
    <row r="11" spans="1:14" ht="21" x14ac:dyDescent="0.35">
      <c r="A11" s="334">
        <v>7</v>
      </c>
      <c r="B11" s="335" t="s">
        <v>18</v>
      </c>
      <c r="C11" s="595">
        <v>7549</v>
      </c>
      <c r="D11" s="336">
        <v>43635</v>
      </c>
      <c r="E11" s="337">
        <v>0</v>
      </c>
      <c r="F11" s="338">
        <v>61.5</v>
      </c>
      <c r="G11" s="594">
        <v>1589</v>
      </c>
      <c r="H11" s="336">
        <v>12384</v>
      </c>
      <c r="I11" s="337">
        <v>1</v>
      </c>
      <c r="J11" s="338">
        <v>64</v>
      </c>
      <c r="K11" s="594">
        <v>377</v>
      </c>
      <c r="L11" s="336">
        <v>6482</v>
      </c>
      <c r="M11" s="337">
        <v>0</v>
      </c>
      <c r="N11" s="338">
        <v>26.8</v>
      </c>
    </row>
    <row r="12" spans="1:14" ht="21" x14ac:dyDescent="0.35">
      <c r="A12" s="334">
        <v>8</v>
      </c>
      <c r="B12" s="335" t="s">
        <v>17</v>
      </c>
      <c r="C12" s="595">
        <v>27788</v>
      </c>
      <c r="D12" s="336">
        <v>147393</v>
      </c>
      <c r="E12" s="337">
        <v>3</v>
      </c>
      <c r="F12" s="338">
        <v>32.9</v>
      </c>
      <c r="G12" s="594">
        <v>5444</v>
      </c>
      <c r="H12" s="336">
        <v>34022</v>
      </c>
      <c r="I12" s="337">
        <v>1</v>
      </c>
      <c r="J12" s="338">
        <v>35.299999999999997</v>
      </c>
      <c r="K12" s="594">
        <v>1664</v>
      </c>
      <c r="L12" s="336">
        <v>25681</v>
      </c>
      <c r="M12" s="337">
        <v>1</v>
      </c>
      <c r="N12" s="338">
        <v>10.7</v>
      </c>
    </row>
    <row r="13" spans="1:14" ht="21" x14ac:dyDescent="0.35">
      <c r="A13" s="334">
        <v>9</v>
      </c>
      <c r="B13" s="335" t="s">
        <v>15</v>
      </c>
      <c r="C13" s="595">
        <v>9791</v>
      </c>
      <c r="D13" s="336">
        <v>48874</v>
      </c>
      <c r="E13" s="337">
        <v>0</v>
      </c>
      <c r="F13" s="338">
        <v>14</v>
      </c>
      <c r="G13" s="594">
        <v>4198</v>
      </c>
      <c r="H13" s="336">
        <v>25655</v>
      </c>
      <c r="I13" s="337">
        <v>3</v>
      </c>
      <c r="J13" s="338">
        <v>64.7</v>
      </c>
      <c r="K13" s="594">
        <v>687</v>
      </c>
      <c r="L13" s="336">
        <v>10794</v>
      </c>
      <c r="M13" s="337">
        <v>3</v>
      </c>
      <c r="N13" s="338">
        <v>79</v>
      </c>
    </row>
    <row r="14" spans="1:14" ht="21" x14ac:dyDescent="0.35">
      <c r="A14" s="697" t="s">
        <v>20</v>
      </c>
      <c r="B14" s="698"/>
      <c r="C14" s="491">
        <f>SUM(C5:C13)</f>
        <v>285513</v>
      </c>
      <c r="D14" s="339">
        <v>1297232</v>
      </c>
      <c r="E14" s="339">
        <v>0</v>
      </c>
      <c r="F14" s="593">
        <v>4.3</v>
      </c>
      <c r="G14" s="491">
        <v>55085</v>
      </c>
      <c r="H14" s="339">
        <v>309940</v>
      </c>
      <c r="I14" s="339">
        <v>2</v>
      </c>
      <c r="J14" s="593">
        <v>22</v>
      </c>
      <c r="K14" s="491">
        <f t="shared" ref="K14" si="0">SUM(K5:K13)</f>
        <v>16265</v>
      </c>
      <c r="L14" s="339">
        <v>200837</v>
      </c>
      <c r="M14" s="339">
        <v>3</v>
      </c>
      <c r="N14" s="593">
        <v>35.9</v>
      </c>
    </row>
    <row r="15" spans="1:14" ht="15.75" customHeight="1" x14ac:dyDescent="0.25">
      <c r="D15" s="340"/>
      <c r="E15" s="340"/>
      <c r="F15" s="340"/>
      <c r="H15" s="340"/>
      <c r="I15" s="340"/>
      <c r="J15" s="340"/>
      <c r="L15" s="340"/>
      <c r="M15" s="340"/>
      <c r="N15" s="340"/>
    </row>
    <row r="16" spans="1:14" ht="21" x14ac:dyDescent="0.25">
      <c r="A16" s="341" t="s">
        <v>1604</v>
      </c>
    </row>
    <row r="17" spans="1:1" ht="21" x14ac:dyDescent="0.35">
      <c r="A17" s="330"/>
    </row>
  </sheetData>
  <mergeCells count="6">
    <mergeCell ref="K3:N3"/>
    <mergeCell ref="A14:B14"/>
    <mergeCell ref="A3:A4"/>
    <mergeCell ref="B3:B4"/>
    <mergeCell ref="C3:F3"/>
    <mergeCell ref="G3:J3"/>
  </mergeCells>
  <hyperlinks>
    <hyperlink ref="A1" location="สารบัญ!A1" display="ตารางที่  15  การออกเอกสารสิทธิ์ที่ดินจังหวัดสุโขทัย ปี 2546"/>
  </hyperlinks>
  <pageMargins left="0.98425196850393704" right="0.19685039370078741" top="0.78740157480314965" bottom="0.59055118110236227" header="0.51181102362204722" footer="0.51181102362204722"/>
  <pageSetup paperSize="9" orientation="landscape" horizontalDpi="4294967294" r:id="rId1"/>
  <headerFooter alignWithMargins="0">
    <oddHeader>&amp;R&amp;16 33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zoomScaleSheetLayoutView="70" workbookViewId="0">
      <selection activeCell="N26" sqref="N26"/>
    </sheetView>
  </sheetViews>
  <sheetFormatPr defaultRowHeight="21.75" x14ac:dyDescent="0.5"/>
  <cols>
    <col min="1" max="1" width="13" style="342" customWidth="1"/>
    <col min="2" max="2" width="7.5703125" style="342" customWidth="1"/>
    <col min="3" max="3" width="7.42578125" style="342" customWidth="1"/>
    <col min="4" max="4" width="9.5703125" style="342" customWidth="1"/>
    <col min="5" max="6" width="12.42578125" style="342" customWidth="1"/>
    <col min="7" max="8" width="13.42578125" style="342" customWidth="1"/>
    <col min="9" max="10" width="13.85546875" style="342" customWidth="1"/>
    <col min="11" max="11" width="12.140625" style="342" customWidth="1"/>
    <col min="12" max="12" width="15.5703125" style="342" customWidth="1"/>
    <col min="13" max="256" width="9.140625" style="342"/>
    <col min="257" max="257" width="13" style="342" customWidth="1"/>
    <col min="258" max="258" width="7.5703125" style="342" customWidth="1"/>
    <col min="259" max="259" width="7.42578125" style="342" customWidth="1"/>
    <col min="260" max="260" width="9.5703125" style="342" customWidth="1"/>
    <col min="261" max="266" width="13.85546875" style="342" customWidth="1"/>
    <col min="267" max="267" width="12.140625" style="342" customWidth="1"/>
    <col min="268" max="268" width="15.5703125" style="342" customWidth="1"/>
    <col min="269" max="512" width="9.140625" style="342"/>
    <col min="513" max="513" width="13" style="342" customWidth="1"/>
    <col min="514" max="514" width="7.5703125" style="342" customWidth="1"/>
    <col min="515" max="515" width="7.42578125" style="342" customWidth="1"/>
    <col min="516" max="516" width="9.5703125" style="342" customWidth="1"/>
    <col min="517" max="522" width="13.85546875" style="342" customWidth="1"/>
    <col min="523" max="523" width="12.140625" style="342" customWidth="1"/>
    <col min="524" max="524" width="15.5703125" style="342" customWidth="1"/>
    <col min="525" max="768" width="9.140625" style="342"/>
    <col min="769" max="769" width="13" style="342" customWidth="1"/>
    <col min="770" max="770" width="7.5703125" style="342" customWidth="1"/>
    <col min="771" max="771" width="7.42578125" style="342" customWidth="1"/>
    <col min="772" max="772" width="9.5703125" style="342" customWidth="1"/>
    <col min="773" max="778" width="13.85546875" style="342" customWidth="1"/>
    <col min="779" max="779" width="12.140625" style="342" customWidth="1"/>
    <col min="780" max="780" width="15.5703125" style="342" customWidth="1"/>
    <col min="781" max="1024" width="9.140625" style="342"/>
    <col min="1025" max="1025" width="13" style="342" customWidth="1"/>
    <col min="1026" max="1026" width="7.5703125" style="342" customWidth="1"/>
    <col min="1027" max="1027" width="7.42578125" style="342" customWidth="1"/>
    <col min="1028" max="1028" width="9.5703125" style="342" customWidth="1"/>
    <col min="1029" max="1034" width="13.85546875" style="342" customWidth="1"/>
    <col min="1035" max="1035" width="12.140625" style="342" customWidth="1"/>
    <col min="1036" max="1036" width="15.5703125" style="342" customWidth="1"/>
    <col min="1037" max="1280" width="9.140625" style="342"/>
    <col min="1281" max="1281" width="13" style="342" customWidth="1"/>
    <col min="1282" max="1282" width="7.5703125" style="342" customWidth="1"/>
    <col min="1283" max="1283" width="7.42578125" style="342" customWidth="1"/>
    <col min="1284" max="1284" width="9.5703125" style="342" customWidth="1"/>
    <col min="1285" max="1290" width="13.85546875" style="342" customWidth="1"/>
    <col min="1291" max="1291" width="12.140625" style="342" customWidth="1"/>
    <col min="1292" max="1292" width="15.5703125" style="342" customWidth="1"/>
    <col min="1293" max="1536" width="9.140625" style="342"/>
    <col min="1537" max="1537" width="13" style="342" customWidth="1"/>
    <col min="1538" max="1538" width="7.5703125" style="342" customWidth="1"/>
    <col min="1539" max="1539" width="7.42578125" style="342" customWidth="1"/>
    <col min="1540" max="1540" width="9.5703125" style="342" customWidth="1"/>
    <col min="1541" max="1546" width="13.85546875" style="342" customWidth="1"/>
    <col min="1547" max="1547" width="12.140625" style="342" customWidth="1"/>
    <col min="1548" max="1548" width="15.5703125" style="342" customWidth="1"/>
    <col min="1549" max="1792" width="9.140625" style="342"/>
    <col min="1793" max="1793" width="13" style="342" customWidth="1"/>
    <col min="1794" max="1794" width="7.5703125" style="342" customWidth="1"/>
    <col min="1795" max="1795" width="7.42578125" style="342" customWidth="1"/>
    <col min="1796" max="1796" width="9.5703125" style="342" customWidth="1"/>
    <col min="1797" max="1802" width="13.85546875" style="342" customWidth="1"/>
    <col min="1803" max="1803" width="12.140625" style="342" customWidth="1"/>
    <col min="1804" max="1804" width="15.5703125" style="342" customWidth="1"/>
    <col min="1805" max="2048" width="9.140625" style="342"/>
    <col min="2049" max="2049" width="13" style="342" customWidth="1"/>
    <col min="2050" max="2050" width="7.5703125" style="342" customWidth="1"/>
    <col min="2051" max="2051" width="7.42578125" style="342" customWidth="1"/>
    <col min="2052" max="2052" width="9.5703125" style="342" customWidth="1"/>
    <col min="2053" max="2058" width="13.85546875" style="342" customWidth="1"/>
    <col min="2059" max="2059" width="12.140625" style="342" customWidth="1"/>
    <col min="2060" max="2060" width="15.5703125" style="342" customWidth="1"/>
    <col min="2061" max="2304" width="9.140625" style="342"/>
    <col min="2305" max="2305" width="13" style="342" customWidth="1"/>
    <col min="2306" max="2306" width="7.5703125" style="342" customWidth="1"/>
    <col min="2307" max="2307" width="7.42578125" style="342" customWidth="1"/>
    <col min="2308" max="2308" width="9.5703125" style="342" customWidth="1"/>
    <col min="2309" max="2314" width="13.85546875" style="342" customWidth="1"/>
    <col min="2315" max="2315" width="12.140625" style="342" customWidth="1"/>
    <col min="2316" max="2316" width="15.5703125" style="342" customWidth="1"/>
    <col min="2317" max="2560" width="9.140625" style="342"/>
    <col min="2561" max="2561" width="13" style="342" customWidth="1"/>
    <col min="2562" max="2562" width="7.5703125" style="342" customWidth="1"/>
    <col min="2563" max="2563" width="7.42578125" style="342" customWidth="1"/>
    <col min="2564" max="2564" width="9.5703125" style="342" customWidth="1"/>
    <col min="2565" max="2570" width="13.85546875" style="342" customWidth="1"/>
    <col min="2571" max="2571" width="12.140625" style="342" customWidth="1"/>
    <col min="2572" max="2572" width="15.5703125" style="342" customWidth="1"/>
    <col min="2573" max="2816" width="9.140625" style="342"/>
    <col min="2817" max="2817" width="13" style="342" customWidth="1"/>
    <col min="2818" max="2818" width="7.5703125" style="342" customWidth="1"/>
    <col min="2819" max="2819" width="7.42578125" style="342" customWidth="1"/>
    <col min="2820" max="2820" width="9.5703125" style="342" customWidth="1"/>
    <col min="2821" max="2826" width="13.85546875" style="342" customWidth="1"/>
    <col min="2827" max="2827" width="12.140625" style="342" customWidth="1"/>
    <col min="2828" max="2828" width="15.5703125" style="342" customWidth="1"/>
    <col min="2829" max="3072" width="9.140625" style="342"/>
    <col min="3073" max="3073" width="13" style="342" customWidth="1"/>
    <col min="3074" max="3074" width="7.5703125" style="342" customWidth="1"/>
    <col min="3075" max="3075" width="7.42578125" style="342" customWidth="1"/>
    <col min="3076" max="3076" width="9.5703125" style="342" customWidth="1"/>
    <col min="3077" max="3082" width="13.85546875" style="342" customWidth="1"/>
    <col min="3083" max="3083" width="12.140625" style="342" customWidth="1"/>
    <col min="3084" max="3084" width="15.5703125" style="342" customWidth="1"/>
    <col min="3085" max="3328" width="9.140625" style="342"/>
    <col min="3329" max="3329" width="13" style="342" customWidth="1"/>
    <col min="3330" max="3330" width="7.5703125" style="342" customWidth="1"/>
    <col min="3331" max="3331" width="7.42578125" style="342" customWidth="1"/>
    <col min="3332" max="3332" width="9.5703125" style="342" customWidth="1"/>
    <col min="3333" max="3338" width="13.85546875" style="342" customWidth="1"/>
    <col min="3339" max="3339" width="12.140625" style="342" customWidth="1"/>
    <col min="3340" max="3340" width="15.5703125" style="342" customWidth="1"/>
    <col min="3341" max="3584" width="9.140625" style="342"/>
    <col min="3585" max="3585" width="13" style="342" customWidth="1"/>
    <col min="3586" max="3586" width="7.5703125" style="342" customWidth="1"/>
    <col min="3587" max="3587" width="7.42578125" style="342" customWidth="1"/>
    <col min="3588" max="3588" width="9.5703125" style="342" customWidth="1"/>
    <col min="3589" max="3594" width="13.85546875" style="342" customWidth="1"/>
    <col min="3595" max="3595" width="12.140625" style="342" customWidth="1"/>
    <col min="3596" max="3596" width="15.5703125" style="342" customWidth="1"/>
    <col min="3597" max="3840" width="9.140625" style="342"/>
    <col min="3841" max="3841" width="13" style="342" customWidth="1"/>
    <col min="3842" max="3842" width="7.5703125" style="342" customWidth="1"/>
    <col min="3843" max="3843" width="7.42578125" style="342" customWidth="1"/>
    <col min="3844" max="3844" width="9.5703125" style="342" customWidth="1"/>
    <col min="3845" max="3850" width="13.85546875" style="342" customWidth="1"/>
    <col min="3851" max="3851" width="12.140625" style="342" customWidth="1"/>
    <col min="3852" max="3852" width="15.5703125" style="342" customWidth="1"/>
    <col min="3853" max="4096" width="9.140625" style="342"/>
    <col min="4097" max="4097" width="13" style="342" customWidth="1"/>
    <col min="4098" max="4098" width="7.5703125" style="342" customWidth="1"/>
    <col min="4099" max="4099" width="7.42578125" style="342" customWidth="1"/>
    <col min="4100" max="4100" width="9.5703125" style="342" customWidth="1"/>
    <col min="4101" max="4106" width="13.85546875" style="342" customWidth="1"/>
    <col min="4107" max="4107" width="12.140625" style="342" customWidth="1"/>
    <col min="4108" max="4108" width="15.5703125" style="342" customWidth="1"/>
    <col min="4109" max="4352" width="9.140625" style="342"/>
    <col min="4353" max="4353" width="13" style="342" customWidth="1"/>
    <col min="4354" max="4354" width="7.5703125" style="342" customWidth="1"/>
    <col min="4355" max="4355" width="7.42578125" style="342" customWidth="1"/>
    <col min="4356" max="4356" width="9.5703125" style="342" customWidth="1"/>
    <col min="4357" max="4362" width="13.85546875" style="342" customWidth="1"/>
    <col min="4363" max="4363" width="12.140625" style="342" customWidth="1"/>
    <col min="4364" max="4364" width="15.5703125" style="342" customWidth="1"/>
    <col min="4365" max="4608" width="9.140625" style="342"/>
    <col min="4609" max="4609" width="13" style="342" customWidth="1"/>
    <col min="4610" max="4610" width="7.5703125" style="342" customWidth="1"/>
    <col min="4611" max="4611" width="7.42578125" style="342" customWidth="1"/>
    <col min="4612" max="4612" width="9.5703125" style="342" customWidth="1"/>
    <col min="4613" max="4618" width="13.85546875" style="342" customWidth="1"/>
    <col min="4619" max="4619" width="12.140625" style="342" customWidth="1"/>
    <col min="4620" max="4620" width="15.5703125" style="342" customWidth="1"/>
    <col min="4621" max="4864" width="9.140625" style="342"/>
    <col min="4865" max="4865" width="13" style="342" customWidth="1"/>
    <col min="4866" max="4866" width="7.5703125" style="342" customWidth="1"/>
    <col min="4867" max="4867" width="7.42578125" style="342" customWidth="1"/>
    <col min="4868" max="4868" width="9.5703125" style="342" customWidth="1"/>
    <col min="4869" max="4874" width="13.85546875" style="342" customWidth="1"/>
    <col min="4875" max="4875" width="12.140625" style="342" customWidth="1"/>
    <col min="4876" max="4876" width="15.5703125" style="342" customWidth="1"/>
    <col min="4877" max="5120" width="9.140625" style="342"/>
    <col min="5121" max="5121" width="13" style="342" customWidth="1"/>
    <col min="5122" max="5122" width="7.5703125" style="342" customWidth="1"/>
    <col min="5123" max="5123" width="7.42578125" style="342" customWidth="1"/>
    <col min="5124" max="5124" width="9.5703125" style="342" customWidth="1"/>
    <col min="5125" max="5130" width="13.85546875" style="342" customWidth="1"/>
    <col min="5131" max="5131" width="12.140625" style="342" customWidth="1"/>
    <col min="5132" max="5132" width="15.5703125" style="342" customWidth="1"/>
    <col min="5133" max="5376" width="9.140625" style="342"/>
    <col min="5377" max="5377" width="13" style="342" customWidth="1"/>
    <col min="5378" max="5378" width="7.5703125" style="342" customWidth="1"/>
    <col min="5379" max="5379" width="7.42578125" style="342" customWidth="1"/>
    <col min="5380" max="5380" width="9.5703125" style="342" customWidth="1"/>
    <col min="5381" max="5386" width="13.85546875" style="342" customWidth="1"/>
    <col min="5387" max="5387" width="12.140625" style="342" customWidth="1"/>
    <col min="5388" max="5388" width="15.5703125" style="342" customWidth="1"/>
    <col min="5389" max="5632" width="9.140625" style="342"/>
    <col min="5633" max="5633" width="13" style="342" customWidth="1"/>
    <col min="5634" max="5634" width="7.5703125" style="342" customWidth="1"/>
    <col min="5635" max="5635" width="7.42578125" style="342" customWidth="1"/>
    <col min="5636" max="5636" width="9.5703125" style="342" customWidth="1"/>
    <col min="5637" max="5642" width="13.85546875" style="342" customWidth="1"/>
    <col min="5643" max="5643" width="12.140625" style="342" customWidth="1"/>
    <col min="5644" max="5644" width="15.5703125" style="342" customWidth="1"/>
    <col min="5645" max="5888" width="9.140625" style="342"/>
    <col min="5889" max="5889" width="13" style="342" customWidth="1"/>
    <col min="5890" max="5890" width="7.5703125" style="342" customWidth="1"/>
    <col min="5891" max="5891" width="7.42578125" style="342" customWidth="1"/>
    <col min="5892" max="5892" width="9.5703125" style="342" customWidth="1"/>
    <col min="5893" max="5898" width="13.85546875" style="342" customWidth="1"/>
    <col min="5899" max="5899" width="12.140625" style="342" customWidth="1"/>
    <col min="5900" max="5900" width="15.5703125" style="342" customWidth="1"/>
    <col min="5901" max="6144" width="9.140625" style="342"/>
    <col min="6145" max="6145" width="13" style="342" customWidth="1"/>
    <col min="6146" max="6146" width="7.5703125" style="342" customWidth="1"/>
    <col min="6147" max="6147" width="7.42578125" style="342" customWidth="1"/>
    <col min="6148" max="6148" width="9.5703125" style="342" customWidth="1"/>
    <col min="6149" max="6154" width="13.85546875" style="342" customWidth="1"/>
    <col min="6155" max="6155" width="12.140625" style="342" customWidth="1"/>
    <col min="6156" max="6156" width="15.5703125" style="342" customWidth="1"/>
    <col min="6157" max="6400" width="9.140625" style="342"/>
    <col min="6401" max="6401" width="13" style="342" customWidth="1"/>
    <col min="6402" max="6402" width="7.5703125" style="342" customWidth="1"/>
    <col min="6403" max="6403" width="7.42578125" style="342" customWidth="1"/>
    <col min="6404" max="6404" width="9.5703125" style="342" customWidth="1"/>
    <col min="6405" max="6410" width="13.85546875" style="342" customWidth="1"/>
    <col min="6411" max="6411" width="12.140625" style="342" customWidth="1"/>
    <col min="6412" max="6412" width="15.5703125" style="342" customWidth="1"/>
    <col min="6413" max="6656" width="9.140625" style="342"/>
    <col min="6657" max="6657" width="13" style="342" customWidth="1"/>
    <col min="6658" max="6658" width="7.5703125" style="342" customWidth="1"/>
    <col min="6659" max="6659" width="7.42578125" style="342" customWidth="1"/>
    <col min="6660" max="6660" width="9.5703125" style="342" customWidth="1"/>
    <col min="6661" max="6666" width="13.85546875" style="342" customWidth="1"/>
    <col min="6667" max="6667" width="12.140625" style="342" customWidth="1"/>
    <col min="6668" max="6668" width="15.5703125" style="342" customWidth="1"/>
    <col min="6669" max="6912" width="9.140625" style="342"/>
    <col min="6913" max="6913" width="13" style="342" customWidth="1"/>
    <col min="6914" max="6914" width="7.5703125" style="342" customWidth="1"/>
    <col min="6915" max="6915" width="7.42578125" style="342" customWidth="1"/>
    <col min="6916" max="6916" width="9.5703125" style="342" customWidth="1"/>
    <col min="6917" max="6922" width="13.85546875" style="342" customWidth="1"/>
    <col min="6923" max="6923" width="12.140625" style="342" customWidth="1"/>
    <col min="6924" max="6924" width="15.5703125" style="342" customWidth="1"/>
    <col min="6925" max="7168" width="9.140625" style="342"/>
    <col min="7169" max="7169" width="13" style="342" customWidth="1"/>
    <col min="7170" max="7170" width="7.5703125" style="342" customWidth="1"/>
    <col min="7171" max="7171" width="7.42578125" style="342" customWidth="1"/>
    <col min="7172" max="7172" width="9.5703125" style="342" customWidth="1"/>
    <col min="7173" max="7178" width="13.85546875" style="342" customWidth="1"/>
    <col min="7179" max="7179" width="12.140625" style="342" customWidth="1"/>
    <col min="7180" max="7180" width="15.5703125" style="342" customWidth="1"/>
    <col min="7181" max="7424" width="9.140625" style="342"/>
    <col min="7425" max="7425" width="13" style="342" customWidth="1"/>
    <col min="7426" max="7426" width="7.5703125" style="342" customWidth="1"/>
    <col min="7427" max="7427" width="7.42578125" style="342" customWidth="1"/>
    <col min="7428" max="7428" width="9.5703125" style="342" customWidth="1"/>
    <col min="7429" max="7434" width="13.85546875" style="342" customWidth="1"/>
    <col min="7435" max="7435" width="12.140625" style="342" customWidth="1"/>
    <col min="7436" max="7436" width="15.5703125" style="342" customWidth="1"/>
    <col min="7437" max="7680" width="9.140625" style="342"/>
    <col min="7681" max="7681" width="13" style="342" customWidth="1"/>
    <col min="7682" max="7682" width="7.5703125" style="342" customWidth="1"/>
    <col min="7683" max="7683" width="7.42578125" style="342" customWidth="1"/>
    <col min="7684" max="7684" width="9.5703125" style="342" customWidth="1"/>
    <col min="7685" max="7690" width="13.85546875" style="342" customWidth="1"/>
    <col min="7691" max="7691" width="12.140625" style="342" customWidth="1"/>
    <col min="7692" max="7692" width="15.5703125" style="342" customWidth="1"/>
    <col min="7693" max="7936" width="9.140625" style="342"/>
    <col min="7937" max="7937" width="13" style="342" customWidth="1"/>
    <col min="7938" max="7938" width="7.5703125" style="342" customWidth="1"/>
    <col min="7939" max="7939" width="7.42578125" style="342" customWidth="1"/>
    <col min="7940" max="7940" width="9.5703125" style="342" customWidth="1"/>
    <col min="7941" max="7946" width="13.85546875" style="342" customWidth="1"/>
    <col min="7947" max="7947" width="12.140625" style="342" customWidth="1"/>
    <col min="7948" max="7948" width="15.5703125" style="342" customWidth="1"/>
    <col min="7949" max="8192" width="9.140625" style="342"/>
    <col min="8193" max="8193" width="13" style="342" customWidth="1"/>
    <col min="8194" max="8194" width="7.5703125" style="342" customWidth="1"/>
    <col min="8195" max="8195" width="7.42578125" style="342" customWidth="1"/>
    <col min="8196" max="8196" width="9.5703125" style="342" customWidth="1"/>
    <col min="8197" max="8202" width="13.85546875" style="342" customWidth="1"/>
    <col min="8203" max="8203" width="12.140625" style="342" customWidth="1"/>
    <col min="8204" max="8204" width="15.5703125" style="342" customWidth="1"/>
    <col min="8205" max="8448" width="9.140625" style="342"/>
    <col min="8449" max="8449" width="13" style="342" customWidth="1"/>
    <col min="8450" max="8450" width="7.5703125" style="342" customWidth="1"/>
    <col min="8451" max="8451" width="7.42578125" style="342" customWidth="1"/>
    <col min="8452" max="8452" width="9.5703125" style="342" customWidth="1"/>
    <col min="8453" max="8458" width="13.85546875" style="342" customWidth="1"/>
    <col min="8459" max="8459" width="12.140625" style="342" customWidth="1"/>
    <col min="8460" max="8460" width="15.5703125" style="342" customWidth="1"/>
    <col min="8461" max="8704" width="9.140625" style="342"/>
    <col min="8705" max="8705" width="13" style="342" customWidth="1"/>
    <col min="8706" max="8706" width="7.5703125" style="342" customWidth="1"/>
    <col min="8707" max="8707" width="7.42578125" style="342" customWidth="1"/>
    <col min="8708" max="8708" width="9.5703125" style="342" customWidth="1"/>
    <col min="8709" max="8714" width="13.85546875" style="342" customWidth="1"/>
    <col min="8715" max="8715" width="12.140625" style="342" customWidth="1"/>
    <col min="8716" max="8716" width="15.5703125" style="342" customWidth="1"/>
    <col min="8717" max="8960" width="9.140625" style="342"/>
    <col min="8961" max="8961" width="13" style="342" customWidth="1"/>
    <col min="8962" max="8962" width="7.5703125" style="342" customWidth="1"/>
    <col min="8963" max="8963" width="7.42578125" style="342" customWidth="1"/>
    <col min="8964" max="8964" width="9.5703125" style="342" customWidth="1"/>
    <col min="8965" max="8970" width="13.85546875" style="342" customWidth="1"/>
    <col min="8971" max="8971" width="12.140625" style="342" customWidth="1"/>
    <col min="8972" max="8972" width="15.5703125" style="342" customWidth="1"/>
    <col min="8973" max="9216" width="9.140625" style="342"/>
    <col min="9217" max="9217" width="13" style="342" customWidth="1"/>
    <col min="9218" max="9218" width="7.5703125" style="342" customWidth="1"/>
    <col min="9219" max="9219" width="7.42578125" style="342" customWidth="1"/>
    <col min="9220" max="9220" width="9.5703125" style="342" customWidth="1"/>
    <col min="9221" max="9226" width="13.85546875" style="342" customWidth="1"/>
    <col min="9227" max="9227" width="12.140625" style="342" customWidth="1"/>
    <col min="9228" max="9228" width="15.5703125" style="342" customWidth="1"/>
    <col min="9229" max="9472" width="9.140625" style="342"/>
    <col min="9473" max="9473" width="13" style="342" customWidth="1"/>
    <col min="9474" max="9474" width="7.5703125" style="342" customWidth="1"/>
    <col min="9475" max="9475" width="7.42578125" style="342" customWidth="1"/>
    <col min="9476" max="9476" width="9.5703125" style="342" customWidth="1"/>
    <col min="9477" max="9482" width="13.85546875" style="342" customWidth="1"/>
    <col min="9483" max="9483" width="12.140625" style="342" customWidth="1"/>
    <col min="9484" max="9484" width="15.5703125" style="342" customWidth="1"/>
    <col min="9485" max="9728" width="9.140625" style="342"/>
    <col min="9729" max="9729" width="13" style="342" customWidth="1"/>
    <col min="9730" max="9730" width="7.5703125" style="342" customWidth="1"/>
    <col min="9731" max="9731" width="7.42578125" style="342" customWidth="1"/>
    <col min="9732" max="9732" width="9.5703125" style="342" customWidth="1"/>
    <col min="9733" max="9738" width="13.85546875" style="342" customWidth="1"/>
    <col min="9739" max="9739" width="12.140625" style="342" customWidth="1"/>
    <col min="9740" max="9740" width="15.5703125" style="342" customWidth="1"/>
    <col min="9741" max="9984" width="9.140625" style="342"/>
    <col min="9985" max="9985" width="13" style="342" customWidth="1"/>
    <col min="9986" max="9986" width="7.5703125" style="342" customWidth="1"/>
    <col min="9987" max="9987" width="7.42578125" style="342" customWidth="1"/>
    <col min="9988" max="9988" width="9.5703125" style="342" customWidth="1"/>
    <col min="9989" max="9994" width="13.85546875" style="342" customWidth="1"/>
    <col min="9995" max="9995" width="12.140625" style="342" customWidth="1"/>
    <col min="9996" max="9996" width="15.5703125" style="342" customWidth="1"/>
    <col min="9997" max="10240" width="9.140625" style="342"/>
    <col min="10241" max="10241" width="13" style="342" customWidth="1"/>
    <col min="10242" max="10242" width="7.5703125" style="342" customWidth="1"/>
    <col min="10243" max="10243" width="7.42578125" style="342" customWidth="1"/>
    <col min="10244" max="10244" width="9.5703125" style="342" customWidth="1"/>
    <col min="10245" max="10250" width="13.85546875" style="342" customWidth="1"/>
    <col min="10251" max="10251" width="12.140625" style="342" customWidth="1"/>
    <col min="10252" max="10252" width="15.5703125" style="342" customWidth="1"/>
    <col min="10253" max="10496" width="9.140625" style="342"/>
    <col min="10497" max="10497" width="13" style="342" customWidth="1"/>
    <col min="10498" max="10498" width="7.5703125" style="342" customWidth="1"/>
    <col min="10499" max="10499" width="7.42578125" style="342" customWidth="1"/>
    <col min="10500" max="10500" width="9.5703125" style="342" customWidth="1"/>
    <col min="10501" max="10506" width="13.85546875" style="342" customWidth="1"/>
    <col min="10507" max="10507" width="12.140625" style="342" customWidth="1"/>
    <col min="10508" max="10508" width="15.5703125" style="342" customWidth="1"/>
    <col min="10509" max="10752" width="9.140625" style="342"/>
    <col min="10753" max="10753" width="13" style="342" customWidth="1"/>
    <col min="10754" max="10754" width="7.5703125" style="342" customWidth="1"/>
    <col min="10755" max="10755" width="7.42578125" style="342" customWidth="1"/>
    <col min="10756" max="10756" width="9.5703125" style="342" customWidth="1"/>
    <col min="10757" max="10762" width="13.85546875" style="342" customWidth="1"/>
    <col min="10763" max="10763" width="12.140625" style="342" customWidth="1"/>
    <col min="10764" max="10764" width="15.5703125" style="342" customWidth="1"/>
    <col min="10765" max="11008" width="9.140625" style="342"/>
    <col min="11009" max="11009" width="13" style="342" customWidth="1"/>
    <col min="11010" max="11010" width="7.5703125" style="342" customWidth="1"/>
    <col min="11011" max="11011" width="7.42578125" style="342" customWidth="1"/>
    <col min="11012" max="11012" width="9.5703125" style="342" customWidth="1"/>
    <col min="11013" max="11018" width="13.85546875" style="342" customWidth="1"/>
    <col min="11019" max="11019" width="12.140625" style="342" customWidth="1"/>
    <col min="11020" max="11020" width="15.5703125" style="342" customWidth="1"/>
    <col min="11021" max="11264" width="9.140625" style="342"/>
    <col min="11265" max="11265" width="13" style="342" customWidth="1"/>
    <col min="11266" max="11266" width="7.5703125" style="342" customWidth="1"/>
    <col min="11267" max="11267" width="7.42578125" style="342" customWidth="1"/>
    <col min="11268" max="11268" width="9.5703125" style="342" customWidth="1"/>
    <col min="11269" max="11274" width="13.85546875" style="342" customWidth="1"/>
    <col min="11275" max="11275" width="12.140625" style="342" customWidth="1"/>
    <col min="11276" max="11276" width="15.5703125" style="342" customWidth="1"/>
    <col min="11277" max="11520" width="9.140625" style="342"/>
    <col min="11521" max="11521" width="13" style="342" customWidth="1"/>
    <col min="11522" max="11522" width="7.5703125" style="342" customWidth="1"/>
    <col min="11523" max="11523" width="7.42578125" style="342" customWidth="1"/>
    <col min="11524" max="11524" width="9.5703125" style="342" customWidth="1"/>
    <col min="11525" max="11530" width="13.85546875" style="342" customWidth="1"/>
    <col min="11531" max="11531" width="12.140625" style="342" customWidth="1"/>
    <col min="11532" max="11532" width="15.5703125" style="342" customWidth="1"/>
    <col min="11533" max="11776" width="9.140625" style="342"/>
    <col min="11777" max="11777" width="13" style="342" customWidth="1"/>
    <col min="11778" max="11778" width="7.5703125" style="342" customWidth="1"/>
    <col min="11779" max="11779" width="7.42578125" style="342" customWidth="1"/>
    <col min="11780" max="11780" width="9.5703125" style="342" customWidth="1"/>
    <col min="11781" max="11786" width="13.85546875" style="342" customWidth="1"/>
    <col min="11787" max="11787" width="12.140625" style="342" customWidth="1"/>
    <col min="11788" max="11788" width="15.5703125" style="342" customWidth="1"/>
    <col min="11789" max="12032" width="9.140625" style="342"/>
    <col min="12033" max="12033" width="13" style="342" customWidth="1"/>
    <col min="12034" max="12034" width="7.5703125" style="342" customWidth="1"/>
    <col min="12035" max="12035" width="7.42578125" style="342" customWidth="1"/>
    <col min="12036" max="12036" width="9.5703125" style="342" customWidth="1"/>
    <col min="12037" max="12042" width="13.85546875" style="342" customWidth="1"/>
    <col min="12043" max="12043" width="12.140625" style="342" customWidth="1"/>
    <col min="12044" max="12044" width="15.5703125" style="342" customWidth="1"/>
    <col min="12045" max="12288" width="9.140625" style="342"/>
    <col min="12289" max="12289" width="13" style="342" customWidth="1"/>
    <col min="12290" max="12290" width="7.5703125" style="342" customWidth="1"/>
    <col min="12291" max="12291" width="7.42578125" style="342" customWidth="1"/>
    <col min="12292" max="12292" width="9.5703125" style="342" customWidth="1"/>
    <col min="12293" max="12298" width="13.85546875" style="342" customWidth="1"/>
    <col min="12299" max="12299" width="12.140625" style="342" customWidth="1"/>
    <col min="12300" max="12300" width="15.5703125" style="342" customWidth="1"/>
    <col min="12301" max="12544" width="9.140625" style="342"/>
    <col min="12545" max="12545" width="13" style="342" customWidth="1"/>
    <col min="12546" max="12546" width="7.5703125" style="342" customWidth="1"/>
    <col min="12547" max="12547" width="7.42578125" style="342" customWidth="1"/>
    <col min="12548" max="12548" width="9.5703125" style="342" customWidth="1"/>
    <col min="12549" max="12554" width="13.85546875" style="342" customWidth="1"/>
    <col min="12555" max="12555" width="12.140625" style="342" customWidth="1"/>
    <col min="12556" max="12556" width="15.5703125" style="342" customWidth="1"/>
    <col min="12557" max="12800" width="9.140625" style="342"/>
    <col min="12801" max="12801" width="13" style="342" customWidth="1"/>
    <col min="12802" max="12802" width="7.5703125" style="342" customWidth="1"/>
    <col min="12803" max="12803" width="7.42578125" style="342" customWidth="1"/>
    <col min="12804" max="12804" width="9.5703125" style="342" customWidth="1"/>
    <col min="12805" max="12810" width="13.85546875" style="342" customWidth="1"/>
    <col min="12811" max="12811" width="12.140625" style="342" customWidth="1"/>
    <col min="12812" max="12812" width="15.5703125" style="342" customWidth="1"/>
    <col min="12813" max="13056" width="9.140625" style="342"/>
    <col min="13057" max="13057" width="13" style="342" customWidth="1"/>
    <col min="13058" max="13058" width="7.5703125" style="342" customWidth="1"/>
    <col min="13059" max="13059" width="7.42578125" style="342" customWidth="1"/>
    <col min="13060" max="13060" width="9.5703125" style="342" customWidth="1"/>
    <col min="13061" max="13066" width="13.85546875" style="342" customWidth="1"/>
    <col min="13067" max="13067" width="12.140625" style="342" customWidth="1"/>
    <col min="13068" max="13068" width="15.5703125" style="342" customWidth="1"/>
    <col min="13069" max="13312" width="9.140625" style="342"/>
    <col min="13313" max="13313" width="13" style="342" customWidth="1"/>
    <col min="13314" max="13314" width="7.5703125" style="342" customWidth="1"/>
    <col min="13315" max="13315" width="7.42578125" style="342" customWidth="1"/>
    <col min="13316" max="13316" width="9.5703125" style="342" customWidth="1"/>
    <col min="13317" max="13322" width="13.85546875" style="342" customWidth="1"/>
    <col min="13323" max="13323" width="12.140625" style="342" customWidth="1"/>
    <col min="13324" max="13324" width="15.5703125" style="342" customWidth="1"/>
    <col min="13325" max="13568" width="9.140625" style="342"/>
    <col min="13569" max="13569" width="13" style="342" customWidth="1"/>
    <col min="13570" max="13570" width="7.5703125" style="342" customWidth="1"/>
    <col min="13571" max="13571" width="7.42578125" style="342" customWidth="1"/>
    <col min="13572" max="13572" width="9.5703125" style="342" customWidth="1"/>
    <col min="13573" max="13578" width="13.85546875" style="342" customWidth="1"/>
    <col min="13579" max="13579" width="12.140625" style="342" customWidth="1"/>
    <col min="13580" max="13580" width="15.5703125" style="342" customWidth="1"/>
    <col min="13581" max="13824" width="9.140625" style="342"/>
    <col min="13825" max="13825" width="13" style="342" customWidth="1"/>
    <col min="13826" max="13826" width="7.5703125" style="342" customWidth="1"/>
    <col min="13827" max="13827" width="7.42578125" style="342" customWidth="1"/>
    <col min="13828" max="13828" width="9.5703125" style="342" customWidth="1"/>
    <col min="13829" max="13834" width="13.85546875" style="342" customWidth="1"/>
    <col min="13835" max="13835" width="12.140625" style="342" customWidth="1"/>
    <col min="13836" max="13836" width="15.5703125" style="342" customWidth="1"/>
    <col min="13837" max="14080" width="9.140625" style="342"/>
    <col min="14081" max="14081" width="13" style="342" customWidth="1"/>
    <col min="14082" max="14082" width="7.5703125" style="342" customWidth="1"/>
    <col min="14083" max="14083" width="7.42578125" style="342" customWidth="1"/>
    <col min="14084" max="14084" width="9.5703125" style="342" customWidth="1"/>
    <col min="14085" max="14090" width="13.85546875" style="342" customWidth="1"/>
    <col min="14091" max="14091" width="12.140625" style="342" customWidth="1"/>
    <col min="14092" max="14092" width="15.5703125" style="342" customWidth="1"/>
    <col min="14093" max="14336" width="9.140625" style="342"/>
    <col min="14337" max="14337" width="13" style="342" customWidth="1"/>
    <col min="14338" max="14338" width="7.5703125" style="342" customWidth="1"/>
    <col min="14339" max="14339" width="7.42578125" style="342" customWidth="1"/>
    <col min="14340" max="14340" width="9.5703125" style="342" customWidth="1"/>
    <col min="14341" max="14346" width="13.85546875" style="342" customWidth="1"/>
    <col min="14347" max="14347" width="12.140625" style="342" customWidth="1"/>
    <col min="14348" max="14348" width="15.5703125" style="342" customWidth="1"/>
    <col min="14349" max="14592" width="9.140625" style="342"/>
    <col min="14593" max="14593" width="13" style="342" customWidth="1"/>
    <col min="14594" max="14594" width="7.5703125" style="342" customWidth="1"/>
    <col min="14595" max="14595" width="7.42578125" style="342" customWidth="1"/>
    <col min="14596" max="14596" width="9.5703125" style="342" customWidth="1"/>
    <col min="14597" max="14602" width="13.85546875" style="342" customWidth="1"/>
    <col min="14603" max="14603" width="12.140625" style="342" customWidth="1"/>
    <col min="14604" max="14604" width="15.5703125" style="342" customWidth="1"/>
    <col min="14605" max="14848" width="9.140625" style="342"/>
    <col min="14849" max="14849" width="13" style="342" customWidth="1"/>
    <col min="14850" max="14850" width="7.5703125" style="342" customWidth="1"/>
    <col min="14851" max="14851" width="7.42578125" style="342" customWidth="1"/>
    <col min="14852" max="14852" width="9.5703125" style="342" customWidth="1"/>
    <col min="14853" max="14858" width="13.85546875" style="342" customWidth="1"/>
    <col min="14859" max="14859" width="12.140625" style="342" customWidth="1"/>
    <col min="14860" max="14860" width="15.5703125" style="342" customWidth="1"/>
    <col min="14861" max="15104" width="9.140625" style="342"/>
    <col min="15105" max="15105" width="13" style="342" customWidth="1"/>
    <col min="15106" max="15106" width="7.5703125" style="342" customWidth="1"/>
    <col min="15107" max="15107" width="7.42578125" style="342" customWidth="1"/>
    <col min="15108" max="15108" width="9.5703125" style="342" customWidth="1"/>
    <col min="15109" max="15114" width="13.85546875" style="342" customWidth="1"/>
    <col min="15115" max="15115" width="12.140625" style="342" customWidth="1"/>
    <col min="15116" max="15116" width="15.5703125" style="342" customWidth="1"/>
    <col min="15117" max="15360" width="9.140625" style="342"/>
    <col min="15361" max="15361" width="13" style="342" customWidth="1"/>
    <col min="15362" max="15362" width="7.5703125" style="342" customWidth="1"/>
    <col min="15363" max="15363" width="7.42578125" style="342" customWidth="1"/>
    <col min="15364" max="15364" width="9.5703125" style="342" customWidth="1"/>
    <col min="15365" max="15370" width="13.85546875" style="342" customWidth="1"/>
    <col min="15371" max="15371" width="12.140625" style="342" customWidth="1"/>
    <col min="15372" max="15372" width="15.5703125" style="342" customWidth="1"/>
    <col min="15373" max="15616" width="9.140625" style="342"/>
    <col min="15617" max="15617" width="13" style="342" customWidth="1"/>
    <col min="15618" max="15618" width="7.5703125" style="342" customWidth="1"/>
    <col min="15619" max="15619" width="7.42578125" style="342" customWidth="1"/>
    <col min="15620" max="15620" width="9.5703125" style="342" customWidth="1"/>
    <col min="15621" max="15626" width="13.85546875" style="342" customWidth="1"/>
    <col min="15627" max="15627" width="12.140625" style="342" customWidth="1"/>
    <col min="15628" max="15628" width="15.5703125" style="342" customWidth="1"/>
    <col min="15629" max="15872" width="9.140625" style="342"/>
    <col min="15873" max="15873" width="13" style="342" customWidth="1"/>
    <col min="15874" max="15874" width="7.5703125" style="342" customWidth="1"/>
    <col min="15875" max="15875" width="7.42578125" style="342" customWidth="1"/>
    <col min="15876" max="15876" width="9.5703125" style="342" customWidth="1"/>
    <col min="15877" max="15882" width="13.85546875" style="342" customWidth="1"/>
    <col min="15883" max="15883" width="12.140625" style="342" customWidth="1"/>
    <col min="15884" max="15884" width="15.5703125" style="342" customWidth="1"/>
    <col min="15885" max="16128" width="9.140625" style="342"/>
    <col min="16129" max="16129" width="13" style="342" customWidth="1"/>
    <col min="16130" max="16130" width="7.5703125" style="342" customWidth="1"/>
    <col min="16131" max="16131" width="7.42578125" style="342" customWidth="1"/>
    <col min="16132" max="16132" width="9.5703125" style="342" customWidth="1"/>
    <col min="16133" max="16138" width="13.85546875" style="342" customWidth="1"/>
    <col min="16139" max="16139" width="12.140625" style="342" customWidth="1"/>
    <col min="16140" max="16140" width="15.5703125" style="342" customWidth="1"/>
    <col min="16141" max="16384" width="9.140625" style="342"/>
  </cols>
  <sheetData>
    <row r="1" spans="1:13" ht="23.25" x14ac:dyDescent="0.5">
      <c r="A1" s="2" t="s">
        <v>1607</v>
      </c>
    </row>
    <row r="2" spans="1:13" ht="30" customHeight="1" x14ac:dyDescent="0.5">
      <c r="A2" s="343" t="s">
        <v>1221</v>
      </c>
    </row>
    <row r="3" spans="1:13" ht="20.25" customHeight="1" x14ac:dyDescent="0.5">
      <c r="A3" s="705" t="s">
        <v>109</v>
      </c>
      <c r="B3" s="705" t="s">
        <v>1222</v>
      </c>
      <c r="C3" s="705" t="s">
        <v>5</v>
      </c>
      <c r="D3" s="705" t="s">
        <v>132</v>
      </c>
      <c r="E3" s="703" t="s">
        <v>1223</v>
      </c>
      <c r="F3" s="706"/>
      <c r="G3" s="706"/>
      <c r="H3" s="706"/>
      <c r="I3" s="706"/>
      <c r="J3" s="704"/>
      <c r="K3" s="700" t="s">
        <v>1224</v>
      </c>
      <c r="L3" s="700" t="s">
        <v>1225</v>
      </c>
      <c r="M3" s="70"/>
    </row>
    <row r="4" spans="1:13" ht="20.25" customHeight="1" x14ac:dyDescent="0.5">
      <c r="A4" s="705"/>
      <c r="B4" s="705"/>
      <c r="C4" s="705"/>
      <c r="D4" s="705"/>
      <c r="E4" s="703" t="s">
        <v>956</v>
      </c>
      <c r="F4" s="704"/>
      <c r="G4" s="703" t="s">
        <v>958</v>
      </c>
      <c r="H4" s="704"/>
      <c r="I4" s="703" t="s">
        <v>1226</v>
      </c>
      <c r="J4" s="704"/>
      <c r="K4" s="701"/>
      <c r="L4" s="701"/>
      <c r="M4" s="70"/>
    </row>
    <row r="5" spans="1:13" ht="37.5" x14ac:dyDescent="0.5">
      <c r="A5" s="705"/>
      <c r="B5" s="705"/>
      <c r="C5" s="705"/>
      <c r="D5" s="705"/>
      <c r="E5" s="344" t="s">
        <v>1608</v>
      </c>
      <c r="F5" s="344" t="s">
        <v>1609</v>
      </c>
      <c r="G5" s="344" t="s">
        <v>1610</v>
      </c>
      <c r="H5" s="344" t="s">
        <v>1609</v>
      </c>
      <c r="I5" s="344" t="s">
        <v>1608</v>
      </c>
      <c r="J5" s="344" t="s">
        <v>1611</v>
      </c>
      <c r="K5" s="702"/>
      <c r="L5" s="702"/>
      <c r="M5" s="70"/>
    </row>
    <row r="6" spans="1:13" ht="23.25" x14ac:dyDescent="0.5">
      <c r="A6" s="345" t="s">
        <v>12</v>
      </c>
      <c r="B6" s="346">
        <v>2</v>
      </c>
      <c r="C6" s="346">
        <v>5</v>
      </c>
      <c r="D6" s="347">
        <v>57</v>
      </c>
      <c r="E6" s="348">
        <v>0</v>
      </c>
      <c r="F6" s="348">
        <v>0</v>
      </c>
      <c r="G6" s="348">
        <v>74.5</v>
      </c>
      <c r="H6" s="348">
        <f>G6*1148</f>
        <v>85526</v>
      </c>
      <c r="I6" s="348">
        <v>0</v>
      </c>
      <c r="J6" s="348">
        <f>I6*1690</f>
        <v>0</v>
      </c>
      <c r="K6" s="348">
        <f t="shared" ref="K6:L8" si="0">E6+G6+I6</f>
        <v>74.5</v>
      </c>
      <c r="L6" s="348">
        <f t="shared" si="0"/>
        <v>85526</v>
      </c>
      <c r="M6" s="70"/>
    </row>
    <row r="7" spans="1:13" ht="23.25" x14ac:dyDescent="0.5">
      <c r="A7" s="345" t="s">
        <v>11</v>
      </c>
      <c r="B7" s="346">
        <v>1</v>
      </c>
      <c r="C7" s="346">
        <v>5</v>
      </c>
      <c r="D7" s="347">
        <v>23</v>
      </c>
      <c r="E7" s="348">
        <v>0</v>
      </c>
      <c r="F7" s="348">
        <v>0</v>
      </c>
      <c r="G7" s="348">
        <v>25.5</v>
      </c>
      <c r="H7" s="348">
        <f>G7*1148</f>
        <v>29274</v>
      </c>
      <c r="I7" s="348">
        <v>49</v>
      </c>
      <c r="J7" s="348">
        <f>I7*1690</f>
        <v>82810</v>
      </c>
      <c r="K7" s="348">
        <f t="shared" si="0"/>
        <v>74.5</v>
      </c>
      <c r="L7" s="348">
        <f t="shared" si="0"/>
        <v>112084</v>
      </c>
      <c r="M7" s="70"/>
    </row>
    <row r="8" spans="1:13" ht="23.25" x14ac:dyDescent="0.5">
      <c r="A8" s="345" t="s">
        <v>13</v>
      </c>
      <c r="B8" s="346">
        <v>1</v>
      </c>
      <c r="C8" s="346">
        <v>1</v>
      </c>
      <c r="D8" s="347">
        <v>1</v>
      </c>
      <c r="E8" s="348">
        <v>0</v>
      </c>
      <c r="F8" s="348">
        <v>0</v>
      </c>
      <c r="G8" s="348">
        <v>8</v>
      </c>
      <c r="H8" s="348">
        <f>G8*1148</f>
        <v>9184</v>
      </c>
      <c r="I8" s="348">
        <v>0</v>
      </c>
      <c r="J8" s="348">
        <f>I8*1690</f>
        <v>0</v>
      </c>
      <c r="K8" s="348">
        <f t="shared" si="0"/>
        <v>8</v>
      </c>
      <c r="L8" s="348">
        <f t="shared" si="0"/>
        <v>9184</v>
      </c>
      <c r="M8" s="70"/>
    </row>
    <row r="9" spans="1:13" ht="23.25" x14ac:dyDescent="0.5">
      <c r="A9" s="349" t="s">
        <v>1227</v>
      </c>
      <c r="B9" s="349">
        <f t="shared" ref="B9:L9" si="1">SUM(B6:B8)</f>
        <v>4</v>
      </c>
      <c r="C9" s="349">
        <f t="shared" si="1"/>
        <v>11</v>
      </c>
      <c r="D9" s="350">
        <f>SUM(D6:D8)</f>
        <v>81</v>
      </c>
      <c r="E9" s="348">
        <v>0</v>
      </c>
      <c r="F9" s="348">
        <v>0</v>
      </c>
      <c r="G9" s="351">
        <f t="shared" si="1"/>
        <v>108</v>
      </c>
      <c r="H9" s="351">
        <f t="shared" si="1"/>
        <v>123984</v>
      </c>
      <c r="I9" s="351">
        <f t="shared" si="1"/>
        <v>49</v>
      </c>
      <c r="J9" s="351">
        <f t="shared" si="1"/>
        <v>82810</v>
      </c>
      <c r="K9" s="351">
        <f t="shared" si="1"/>
        <v>157</v>
      </c>
      <c r="L9" s="351">
        <f t="shared" si="1"/>
        <v>206794</v>
      </c>
      <c r="M9" s="70"/>
    </row>
    <row r="10" spans="1:13" ht="23.25" x14ac:dyDescent="0.5">
      <c r="A10" s="352" t="s">
        <v>1612</v>
      </c>
      <c r="B10" s="352"/>
      <c r="C10" s="352"/>
      <c r="D10" s="352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23.25" x14ac:dyDescent="0.5">
      <c r="A11" s="70" t="s">
        <v>1228</v>
      </c>
      <c r="B11" s="70"/>
      <c r="C11" s="70"/>
      <c r="D11" s="70"/>
      <c r="F11" s="70"/>
      <c r="G11" s="70"/>
      <c r="H11" s="70"/>
      <c r="I11" s="70"/>
      <c r="J11" s="70"/>
      <c r="K11" s="70"/>
      <c r="L11" s="70"/>
      <c r="M11" s="70"/>
    </row>
    <row r="12" spans="1:13" ht="23.25" x14ac:dyDescent="0.5">
      <c r="A12" s="352"/>
      <c r="B12" s="352"/>
      <c r="C12" s="352"/>
      <c r="D12" s="352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23.25" x14ac:dyDescent="0.5">
      <c r="A13" s="70"/>
      <c r="B13" s="70"/>
      <c r="C13" s="70"/>
      <c r="D13" s="70"/>
      <c r="F13" s="70"/>
      <c r="G13" s="70"/>
      <c r="H13" s="70"/>
      <c r="I13" s="70"/>
      <c r="J13" s="70"/>
      <c r="K13" s="70"/>
      <c r="L13" s="70"/>
      <c r="M13" s="70"/>
    </row>
    <row r="14" spans="1:13" ht="23.25" x14ac:dyDescent="0.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</sheetData>
  <mergeCells count="10">
    <mergeCell ref="L3:L5"/>
    <mergeCell ref="E4:F4"/>
    <mergeCell ref="G4:H4"/>
    <mergeCell ref="I4:J4"/>
    <mergeCell ref="A3:A5"/>
    <mergeCell ref="B3:B5"/>
    <mergeCell ref="C3:C5"/>
    <mergeCell ref="D3:D5"/>
    <mergeCell ref="E3:J3"/>
    <mergeCell ref="K3:K5"/>
  </mergeCells>
  <hyperlinks>
    <hyperlink ref="A1" location="สารบัญ!A1" display="ตารางที่  15  การออกเอกสารสิทธิ์ที่ดินจังหวัดสุโขทัย ปี 2546"/>
  </hyperlinks>
  <pageMargins left="0.98425196850393704" right="0.19685039370078741" top="0.78740157480314965" bottom="0.59055118110236227" header="0.51181102362204722" footer="0.51181102362204722"/>
  <pageSetup paperSize="9" scale="91" orientation="landscape" horizontalDpi="4294967294" r:id="rId1"/>
  <headerFooter alignWithMargins="0">
    <oddHeader>&amp;R&amp;17 34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zoomScaleSheetLayoutView="70" workbookViewId="0">
      <selection activeCell="N26" sqref="N26"/>
    </sheetView>
  </sheetViews>
  <sheetFormatPr defaultRowHeight="21.75" x14ac:dyDescent="0.5"/>
  <cols>
    <col min="1" max="1" width="11.5703125" style="342" customWidth="1"/>
    <col min="2" max="3" width="8.140625" style="342" customWidth="1"/>
    <col min="4" max="4" width="10" style="342" customWidth="1"/>
    <col min="5" max="7" width="13" style="342" customWidth="1"/>
    <col min="8" max="10" width="14" style="342" customWidth="1"/>
    <col min="11" max="11" width="12.140625" style="342" customWidth="1"/>
    <col min="12" max="12" width="15.140625" style="342" customWidth="1"/>
    <col min="13" max="256" width="9.140625" style="342"/>
    <col min="257" max="257" width="11.5703125" style="342" customWidth="1"/>
    <col min="258" max="259" width="8.140625" style="342" customWidth="1"/>
    <col min="260" max="260" width="10" style="342" customWidth="1"/>
    <col min="261" max="263" width="15.7109375" style="342" customWidth="1"/>
    <col min="264" max="264" width="15.5703125" style="342" customWidth="1"/>
    <col min="265" max="265" width="15.7109375" style="342" customWidth="1"/>
    <col min="266" max="266" width="15.5703125" style="342" customWidth="1"/>
    <col min="267" max="267" width="12.140625" style="342" customWidth="1"/>
    <col min="268" max="268" width="15.140625" style="342" customWidth="1"/>
    <col min="269" max="512" width="9.140625" style="342"/>
    <col min="513" max="513" width="11.5703125" style="342" customWidth="1"/>
    <col min="514" max="515" width="8.140625" style="342" customWidth="1"/>
    <col min="516" max="516" width="10" style="342" customWidth="1"/>
    <col min="517" max="519" width="15.7109375" style="342" customWidth="1"/>
    <col min="520" max="520" width="15.5703125" style="342" customWidth="1"/>
    <col min="521" max="521" width="15.7109375" style="342" customWidth="1"/>
    <col min="522" max="522" width="15.5703125" style="342" customWidth="1"/>
    <col min="523" max="523" width="12.140625" style="342" customWidth="1"/>
    <col min="524" max="524" width="15.140625" style="342" customWidth="1"/>
    <col min="525" max="768" width="9.140625" style="342"/>
    <col min="769" max="769" width="11.5703125" style="342" customWidth="1"/>
    <col min="770" max="771" width="8.140625" style="342" customWidth="1"/>
    <col min="772" max="772" width="10" style="342" customWidth="1"/>
    <col min="773" max="775" width="15.7109375" style="342" customWidth="1"/>
    <col min="776" max="776" width="15.5703125" style="342" customWidth="1"/>
    <col min="777" max="777" width="15.7109375" style="342" customWidth="1"/>
    <col min="778" max="778" width="15.5703125" style="342" customWidth="1"/>
    <col min="779" max="779" width="12.140625" style="342" customWidth="1"/>
    <col min="780" max="780" width="15.140625" style="342" customWidth="1"/>
    <col min="781" max="1024" width="9.140625" style="342"/>
    <col min="1025" max="1025" width="11.5703125" style="342" customWidth="1"/>
    <col min="1026" max="1027" width="8.140625" style="342" customWidth="1"/>
    <col min="1028" max="1028" width="10" style="342" customWidth="1"/>
    <col min="1029" max="1031" width="15.7109375" style="342" customWidth="1"/>
    <col min="1032" max="1032" width="15.5703125" style="342" customWidth="1"/>
    <col min="1033" max="1033" width="15.7109375" style="342" customWidth="1"/>
    <col min="1034" max="1034" width="15.5703125" style="342" customWidth="1"/>
    <col min="1035" max="1035" width="12.140625" style="342" customWidth="1"/>
    <col min="1036" max="1036" width="15.140625" style="342" customWidth="1"/>
    <col min="1037" max="1280" width="9.140625" style="342"/>
    <col min="1281" max="1281" width="11.5703125" style="342" customWidth="1"/>
    <col min="1282" max="1283" width="8.140625" style="342" customWidth="1"/>
    <col min="1284" max="1284" width="10" style="342" customWidth="1"/>
    <col min="1285" max="1287" width="15.7109375" style="342" customWidth="1"/>
    <col min="1288" max="1288" width="15.5703125" style="342" customWidth="1"/>
    <col min="1289" max="1289" width="15.7109375" style="342" customWidth="1"/>
    <col min="1290" max="1290" width="15.5703125" style="342" customWidth="1"/>
    <col min="1291" max="1291" width="12.140625" style="342" customWidth="1"/>
    <col min="1292" max="1292" width="15.140625" style="342" customWidth="1"/>
    <col min="1293" max="1536" width="9.140625" style="342"/>
    <col min="1537" max="1537" width="11.5703125" style="342" customWidth="1"/>
    <col min="1538" max="1539" width="8.140625" style="342" customWidth="1"/>
    <col min="1540" max="1540" width="10" style="342" customWidth="1"/>
    <col min="1541" max="1543" width="15.7109375" style="342" customWidth="1"/>
    <col min="1544" max="1544" width="15.5703125" style="342" customWidth="1"/>
    <col min="1545" max="1545" width="15.7109375" style="342" customWidth="1"/>
    <col min="1546" max="1546" width="15.5703125" style="342" customWidth="1"/>
    <col min="1547" max="1547" width="12.140625" style="342" customWidth="1"/>
    <col min="1548" max="1548" width="15.140625" style="342" customWidth="1"/>
    <col min="1549" max="1792" width="9.140625" style="342"/>
    <col min="1793" max="1793" width="11.5703125" style="342" customWidth="1"/>
    <col min="1794" max="1795" width="8.140625" style="342" customWidth="1"/>
    <col min="1796" max="1796" width="10" style="342" customWidth="1"/>
    <col min="1797" max="1799" width="15.7109375" style="342" customWidth="1"/>
    <col min="1800" max="1800" width="15.5703125" style="342" customWidth="1"/>
    <col min="1801" max="1801" width="15.7109375" style="342" customWidth="1"/>
    <col min="1802" max="1802" width="15.5703125" style="342" customWidth="1"/>
    <col min="1803" max="1803" width="12.140625" style="342" customWidth="1"/>
    <col min="1804" max="1804" width="15.140625" style="342" customWidth="1"/>
    <col min="1805" max="2048" width="9.140625" style="342"/>
    <col min="2049" max="2049" width="11.5703125" style="342" customWidth="1"/>
    <col min="2050" max="2051" width="8.140625" style="342" customWidth="1"/>
    <col min="2052" max="2052" width="10" style="342" customWidth="1"/>
    <col min="2053" max="2055" width="15.7109375" style="342" customWidth="1"/>
    <col min="2056" max="2056" width="15.5703125" style="342" customWidth="1"/>
    <col min="2057" max="2057" width="15.7109375" style="342" customWidth="1"/>
    <col min="2058" max="2058" width="15.5703125" style="342" customWidth="1"/>
    <col min="2059" max="2059" width="12.140625" style="342" customWidth="1"/>
    <col min="2060" max="2060" width="15.140625" style="342" customWidth="1"/>
    <col min="2061" max="2304" width="9.140625" style="342"/>
    <col min="2305" max="2305" width="11.5703125" style="342" customWidth="1"/>
    <col min="2306" max="2307" width="8.140625" style="342" customWidth="1"/>
    <col min="2308" max="2308" width="10" style="342" customWidth="1"/>
    <col min="2309" max="2311" width="15.7109375" style="342" customWidth="1"/>
    <col min="2312" max="2312" width="15.5703125" style="342" customWidth="1"/>
    <col min="2313" max="2313" width="15.7109375" style="342" customWidth="1"/>
    <col min="2314" max="2314" width="15.5703125" style="342" customWidth="1"/>
    <col min="2315" max="2315" width="12.140625" style="342" customWidth="1"/>
    <col min="2316" max="2316" width="15.140625" style="342" customWidth="1"/>
    <col min="2317" max="2560" width="9.140625" style="342"/>
    <col min="2561" max="2561" width="11.5703125" style="342" customWidth="1"/>
    <col min="2562" max="2563" width="8.140625" style="342" customWidth="1"/>
    <col min="2564" max="2564" width="10" style="342" customWidth="1"/>
    <col min="2565" max="2567" width="15.7109375" style="342" customWidth="1"/>
    <col min="2568" max="2568" width="15.5703125" style="342" customWidth="1"/>
    <col min="2569" max="2569" width="15.7109375" style="342" customWidth="1"/>
    <col min="2570" max="2570" width="15.5703125" style="342" customWidth="1"/>
    <col min="2571" max="2571" width="12.140625" style="342" customWidth="1"/>
    <col min="2572" max="2572" width="15.140625" style="342" customWidth="1"/>
    <col min="2573" max="2816" width="9.140625" style="342"/>
    <col min="2817" max="2817" width="11.5703125" style="342" customWidth="1"/>
    <col min="2818" max="2819" width="8.140625" style="342" customWidth="1"/>
    <col min="2820" max="2820" width="10" style="342" customWidth="1"/>
    <col min="2821" max="2823" width="15.7109375" style="342" customWidth="1"/>
    <col min="2824" max="2824" width="15.5703125" style="342" customWidth="1"/>
    <col min="2825" max="2825" width="15.7109375" style="342" customWidth="1"/>
    <col min="2826" max="2826" width="15.5703125" style="342" customWidth="1"/>
    <col min="2827" max="2827" width="12.140625" style="342" customWidth="1"/>
    <col min="2828" max="2828" width="15.140625" style="342" customWidth="1"/>
    <col min="2829" max="3072" width="9.140625" style="342"/>
    <col min="3073" max="3073" width="11.5703125" style="342" customWidth="1"/>
    <col min="3074" max="3075" width="8.140625" style="342" customWidth="1"/>
    <col min="3076" max="3076" width="10" style="342" customWidth="1"/>
    <col min="3077" max="3079" width="15.7109375" style="342" customWidth="1"/>
    <col min="3080" max="3080" width="15.5703125" style="342" customWidth="1"/>
    <col min="3081" max="3081" width="15.7109375" style="342" customWidth="1"/>
    <col min="3082" max="3082" width="15.5703125" style="342" customWidth="1"/>
    <col min="3083" max="3083" width="12.140625" style="342" customWidth="1"/>
    <col min="3084" max="3084" width="15.140625" style="342" customWidth="1"/>
    <col min="3085" max="3328" width="9.140625" style="342"/>
    <col min="3329" max="3329" width="11.5703125" style="342" customWidth="1"/>
    <col min="3330" max="3331" width="8.140625" style="342" customWidth="1"/>
    <col min="3332" max="3332" width="10" style="342" customWidth="1"/>
    <col min="3333" max="3335" width="15.7109375" style="342" customWidth="1"/>
    <col min="3336" max="3336" width="15.5703125" style="342" customWidth="1"/>
    <col min="3337" max="3337" width="15.7109375" style="342" customWidth="1"/>
    <col min="3338" max="3338" width="15.5703125" style="342" customWidth="1"/>
    <col min="3339" max="3339" width="12.140625" style="342" customWidth="1"/>
    <col min="3340" max="3340" width="15.140625" style="342" customWidth="1"/>
    <col min="3341" max="3584" width="9.140625" style="342"/>
    <col min="3585" max="3585" width="11.5703125" style="342" customWidth="1"/>
    <col min="3586" max="3587" width="8.140625" style="342" customWidth="1"/>
    <col min="3588" max="3588" width="10" style="342" customWidth="1"/>
    <col min="3589" max="3591" width="15.7109375" style="342" customWidth="1"/>
    <col min="3592" max="3592" width="15.5703125" style="342" customWidth="1"/>
    <col min="3593" max="3593" width="15.7109375" style="342" customWidth="1"/>
    <col min="3594" max="3594" width="15.5703125" style="342" customWidth="1"/>
    <col min="3595" max="3595" width="12.140625" style="342" customWidth="1"/>
    <col min="3596" max="3596" width="15.140625" style="342" customWidth="1"/>
    <col min="3597" max="3840" width="9.140625" style="342"/>
    <col min="3841" max="3841" width="11.5703125" style="342" customWidth="1"/>
    <col min="3842" max="3843" width="8.140625" style="342" customWidth="1"/>
    <col min="3844" max="3844" width="10" style="342" customWidth="1"/>
    <col min="3845" max="3847" width="15.7109375" style="342" customWidth="1"/>
    <col min="3848" max="3848" width="15.5703125" style="342" customWidth="1"/>
    <col min="3849" max="3849" width="15.7109375" style="342" customWidth="1"/>
    <col min="3850" max="3850" width="15.5703125" style="342" customWidth="1"/>
    <col min="3851" max="3851" width="12.140625" style="342" customWidth="1"/>
    <col min="3852" max="3852" width="15.140625" style="342" customWidth="1"/>
    <col min="3853" max="4096" width="9.140625" style="342"/>
    <col min="4097" max="4097" width="11.5703125" style="342" customWidth="1"/>
    <col min="4098" max="4099" width="8.140625" style="342" customWidth="1"/>
    <col min="4100" max="4100" width="10" style="342" customWidth="1"/>
    <col min="4101" max="4103" width="15.7109375" style="342" customWidth="1"/>
    <col min="4104" max="4104" width="15.5703125" style="342" customWidth="1"/>
    <col min="4105" max="4105" width="15.7109375" style="342" customWidth="1"/>
    <col min="4106" max="4106" width="15.5703125" style="342" customWidth="1"/>
    <col min="4107" max="4107" width="12.140625" style="342" customWidth="1"/>
    <col min="4108" max="4108" width="15.140625" style="342" customWidth="1"/>
    <col min="4109" max="4352" width="9.140625" style="342"/>
    <col min="4353" max="4353" width="11.5703125" style="342" customWidth="1"/>
    <col min="4354" max="4355" width="8.140625" style="342" customWidth="1"/>
    <col min="4356" max="4356" width="10" style="342" customWidth="1"/>
    <col min="4357" max="4359" width="15.7109375" style="342" customWidth="1"/>
    <col min="4360" max="4360" width="15.5703125" style="342" customWidth="1"/>
    <col min="4361" max="4361" width="15.7109375" style="342" customWidth="1"/>
    <col min="4362" max="4362" width="15.5703125" style="342" customWidth="1"/>
    <col min="4363" max="4363" width="12.140625" style="342" customWidth="1"/>
    <col min="4364" max="4364" width="15.140625" style="342" customWidth="1"/>
    <col min="4365" max="4608" width="9.140625" style="342"/>
    <col min="4609" max="4609" width="11.5703125" style="342" customWidth="1"/>
    <col min="4610" max="4611" width="8.140625" style="342" customWidth="1"/>
    <col min="4612" max="4612" width="10" style="342" customWidth="1"/>
    <col min="4613" max="4615" width="15.7109375" style="342" customWidth="1"/>
    <col min="4616" max="4616" width="15.5703125" style="342" customWidth="1"/>
    <col min="4617" max="4617" width="15.7109375" style="342" customWidth="1"/>
    <col min="4618" max="4618" width="15.5703125" style="342" customWidth="1"/>
    <col min="4619" max="4619" width="12.140625" style="342" customWidth="1"/>
    <col min="4620" max="4620" width="15.140625" style="342" customWidth="1"/>
    <col min="4621" max="4864" width="9.140625" style="342"/>
    <col min="4865" max="4865" width="11.5703125" style="342" customWidth="1"/>
    <col min="4866" max="4867" width="8.140625" style="342" customWidth="1"/>
    <col min="4868" max="4868" width="10" style="342" customWidth="1"/>
    <col min="4869" max="4871" width="15.7109375" style="342" customWidth="1"/>
    <col min="4872" max="4872" width="15.5703125" style="342" customWidth="1"/>
    <col min="4873" max="4873" width="15.7109375" style="342" customWidth="1"/>
    <col min="4874" max="4874" width="15.5703125" style="342" customWidth="1"/>
    <col min="4875" max="4875" width="12.140625" style="342" customWidth="1"/>
    <col min="4876" max="4876" width="15.140625" style="342" customWidth="1"/>
    <col min="4877" max="5120" width="9.140625" style="342"/>
    <col min="5121" max="5121" width="11.5703125" style="342" customWidth="1"/>
    <col min="5122" max="5123" width="8.140625" style="342" customWidth="1"/>
    <col min="5124" max="5124" width="10" style="342" customWidth="1"/>
    <col min="5125" max="5127" width="15.7109375" style="342" customWidth="1"/>
    <col min="5128" max="5128" width="15.5703125" style="342" customWidth="1"/>
    <col min="5129" max="5129" width="15.7109375" style="342" customWidth="1"/>
    <col min="5130" max="5130" width="15.5703125" style="342" customWidth="1"/>
    <col min="5131" max="5131" width="12.140625" style="342" customWidth="1"/>
    <col min="5132" max="5132" width="15.140625" style="342" customWidth="1"/>
    <col min="5133" max="5376" width="9.140625" style="342"/>
    <col min="5377" max="5377" width="11.5703125" style="342" customWidth="1"/>
    <col min="5378" max="5379" width="8.140625" style="342" customWidth="1"/>
    <col min="5380" max="5380" width="10" style="342" customWidth="1"/>
    <col min="5381" max="5383" width="15.7109375" style="342" customWidth="1"/>
    <col min="5384" max="5384" width="15.5703125" style="342" customWidth="1"/>
    <col min="5385" max="5385" width="15.7109375" style="342" customWidth="1"/>
    <col min="5386" max="5386" width="15.5703125" style="342" customWidth="1"/>
    <col min="5387" max="5387" width="12.140625" style="342" customWidth="1"/>
    <col min="5388" max="5388" width="15.140625" style="342" customWidth="1"/>
    <col min="5389" max="5632" width="9.140625" style="342"/>
    <col min="5633" max="5633" width="11.5703125" style="342" customWidth="1"/>
    <col min="5634" max="5635" width="8.140625" style="342" customWidth="1"/>
    <col min="5636" max="5636" width="10" style="342" customWidth="1"/>
    <col min="5637" max="5639" width="15.7109375" style="342" customWidth="1"/>
    <col min="5640" max="5640" width="15.5703125" style="342" customWidth="1"/>
    <col min="5641" max="5641" width="15.7109375" style="342" customWidth="1"/>
    <col min="5642" max="5642" width="15.5703125" style="342" customWidth="1"/>
    <col min="5643" max="5643" width="12.140625" style="342" customWidth="1"/>
    <col min="5644" max="5644" width="15.140625" style="342" customWidth="1"/>
    <col min="5645" max="5888" width="9.140625" style="342"/>
    <col min="5889" max="5889" width="11.5703125" style="342" customWidth="1"/>
    <col min="5890" max="5891" width="8.140625" style="342" customWidth="1"/>
    <col min="5892" max="5892" width="10" style="342" customWidth="1"/>
    <col min="5893" max="5895" width="15.7109375" style="342" customWidth="1"/>
    <col min="5896" max="5896" width="15.5703125" style="342" customWidth="1"/>
    <col min="5897" max="5897" width="15.7109375" style="342" customWidth="1"/>
    <col min="5898" max="5898" width="15.5703125" style="342" customWidth="1"/>
    <col min="5899" max="5899" width="12.140625" style="342" customWidth="1"/>
    <col min="5900" max="5900" width="15.140625" style="342" customWidth="1"/>
    <col min="5901" max="6144" width="9.140625" style="342"/>
    <col min="6145" max="6145" width="11.5703125" style="342" customWidth="1"/>
    <col min="6146" max="6147" width="8.140625" style="342" customWidth="1"/>
    <col min="6148" max="6148" width="10" style="342" customWidth="1"/>
    <col min="6149" max="6151" width="15.7109375" style="342" customWidth="1"/>
    <col min="6152" max="6152" width="15.5703125" style="342" customWidth="1"/>
    <col min="6153" max="6153" width="15.7109375" style="342" customWidth="1"/>
    <col min="6154" max="6154" width="15.5703125" style="342" customWidth="1"/>
    <col min="6155" max="6155" width="12.140625" style="342" customWidth="1"/>
    <col min="6156" max="6156" width="15.140625" style="342" customWidth="1"/>
    <col min="6157" max="6400" width="9.140625" style="342"/>
    <col min="6401" max="6401" width="11.5703125" style="342" customWidth="1"/>
    <col min="6402" max="6403" width="8.140625" style="342" customWidth="1"/>
    <col min="6404" max="6404" width="10" style="342" customWidth="1"/>
    <col min="6405" max="6407" width="15.7109375" style="342" customWidth="1"/>
    <col min="6408" max="6408" width="15.5703125" style="342" customWidth="1"/>
    <col min="6409" max="6409" width="15.7109375" style="342" customWidth="1"/>
    <col min="6410" max="6410" width="15.5703125" style="342" customWidth="1"/>
    <col min="6411" max="6411" width="12.140625" style="342" customWidth="1"/>
    <col min="6412" max="6412" width="15.140625" style="342" customWidth="1"/>
    <col min="6413" max="6656" width="9.140625" style="342"/>
    <col min="6657" max="6657" width="11.5703125" style="342" customWidth="1"/>
    <col min="6658" max="6659" width="8.140625" style="342" customWidth="1"/>
    <col min="6660" max="6660" width="10" style="342" customWidth="1"/>
    <col min="6661" max="6663" width="15.7109375" style="342" customWidth="1"/>
    <col min="6664" max="6664" width="15.5703125" style="342" customWidth="1"/>
    <col min="6665" max="6665" width="15.7109375" style="342" customWidth="1"/>
    <col min="6666" max="6666" width="15.5703125" style="342" customWidth="1"/>
    <col min="6667" max="6667" width="12.140625" style="342" customWidth="1"/>
    <col min="6668" max="6668" width="15.140625" style="342" customWidth="1"/>
    <col min="6669" max="6912" width="9.140625" style="342"/>
    <col min="6913" max="6913" width="11.5703125" style="342" customWidth="1"/>
    <col min="6914" max="6915" width="8.140625" style="342" customWidth="1"/>
    <col min="6916" max="6916" width="10" style="342" customWidth="1"/>
    <col min="6917" max="6919" width="15.7109375" style="342" customWidth="1"/>
    <col min="6920" max="6920" width="15.5703125" style="342" customWidth="1"/>
    <col min="6921" max="6921" width="15.7109375" style="342" customWidth="1"/>
    <col min="6922" max="6922" width="15.5703125" style="342" customWidth="1"/>
    <col min="6923" max="6923" width="12.140625" style="342" customWidth="1"/>
    <col min="6924" max="6924" width="15.140625" style="342" customWidth="1"/>
    <col min="6925" max="7168" width="9.140625" style="342"/>
    <col min="7169" max="7169" width="11.5703125" style="342" customWidth="1"/>
    <col min="7170" max="7171" width="8.140625" style="342" customWidth="1"/>
    <col min="7172" max="7172" width="10" style="342" customWidth="1"/>
    <col min="7173" max="7175" width="15.7109375" style="342" customWidth="1"/>
    <col min="7176" max="7176" width="15.5703125" style="342" customWidth="1"/>
    <col min="7177" max="7177" width="15.7109375" style="342" customWidth="1"/>
    <col min="7178" max="7178" width="15.5703125" style="342" customWidth="1"/>
    <col min="7179" max="7179" width="12.140625" style="342" customWidth="1"/>
    <col min="7180" max="7180" width="15.140625" style="342" customWidth="1"/>
    <col min="7181" max="7424" width="9.140625" style="342"/>
    <col min="7425" max="7425" width="11.5703125" style="342" customWidth="1"/>
    <col min="7426" max="7427" width="8.140625" style="342" customWidth="1"/>
    <col min="7428" max="7428" width="10" style="342" customWidth="1"/>
    <col min="7429" max="7431" width="15.7109375" style="342" customWidth="1"/>
    <col min="7432" max="7432" width="15.5703125" style="342" customWidth="1"/>
    <col min="7433" max="7433" width="15.7109375" style="342" customWidth="1"/>
    <col min="7434" max="7434" width="15.5703125" style="342" customWidth="1"/>
    <col min="7435" max="7435" width="12.140625" style="342" customWidth="1"/>
    <col min="7436" max="7436" width="15.140625" style="342" customWidth="1"/>
    <col min="7437" max="7680" width="9.140625" style="342"/>
    <col min="7681" max="7681" width="11.5703125" style="342" customWidth="1"/>
    <col min="7682" max="7683" width="8.140625" style="342" customWidth="1"/>
    <col min="7684" max="7684" width="10" style="342" customWidth="1"/>
    <col min="7685" max="7687" width="15.7109375" style="342" customWidth="1"/>
    <col min="7688" max="7688" width="15.5703125" style="342" customWidth="1"/>
    <col min="7689" max="7689" width="15.7109375" style="342" customWidth="1"/>
    <col min="7690" max="7690" width="15.5703125" style="342" customWidth="1"/>
    <col min="7691" max="7691" width="12.140625" style="342" customWidth="1"/>
    <col min="7692" max="7692" width="15.140625" style="342" customWidth="1"/>
    <col min="7693" max="7936" width="9.140625" style="342"/>
    <col min="7937" max="7937" width="11.5703125" style="342" customWidth="1"/>
    <col min="7938" max="7939" width="8.140625" style="342" customWidth="1"/>
    <col min="7940" max="7940" width="10" style="342" customWidth="1"/>
    <col min="7941" max="7943" width="15.7109375" style="342" customWidth="1"/>
    <col min="7944" max="7944" width="15.5703125" style="342" customWidth="1"/>
    <col min="7945" max="7945" width="15.7109375" style="342" customWidth="1"/>
    <col min="7946" max="7946" width="15.5703125" style="342" customWidth="1"/>
    <col min="7947" max="7947" width="12.140625" style="342" customWidth="1"/>
    <col min="7948" max="7948" width="15.140625" style="342" customWidth="1"/>
    <col min="7949" max="8192" width="9.140625" style="342"/>
    <col min="8193" max="8193" width="11.5703125" style="342" customWidth="1"/>
    <col min="8194" max="8195" width="8.140625" style="342" customWidth="1"/>
    <col min="8196" max="8196" width="10" style="342" customWidth="1"/>
    <col min="8197" max="8199" width="15.7109375" style="342" customWidth="1"/>
    <col min="8200" max="8200" width="15.5703125" style="342" customWidth="1"/>
    <col min="8201" max="8201" width="15.7109375" style="342" customWidth="1"/>
    <col min="8202" max="8202" width="15.5703125" style="342" customWidth="1"/>
    <col min="8203" max="8203" width="12.140625" style="342" customWidth="1"/>
    <col min="8204" max="8204" width="15.140625" style="342" customWidth="1"/>
    <col min="8205" max="8448" width="9.140625" style="342"/>
    <col min="8449" max="8449" width="11.5703125" style="342" customWidth="1"/>
    <col min="8450" max="8451" width="8.140625" style="342" customWidth="1"/>
    <col min="8452" max="8452" width="10" style="342" customWidth="1"/>
    <col min="8453" max="8455" width="15.7109375" style="342" customWidth="1"/>
    <col min="8456" max="8456" width="15.5703125" style="342" customWidth="1"/>
    <col min="8457" max="8457" width="15.7109375" style="342" customWidth="1"/>
    <col min="8458" max="8458" width="15.5703125" style="342" customWidth="1"/>
    <col min="8459" max="8459" width="12.140625" style="342" customWidth="1"/>
    <col min="8460" max="8460" width="15.140625" style="342" customWidth="1"/>
    <col min="8461" max="8704" width="9.140625" style="342"/>
    <col min="8705" max="8705" width="11.5703125" style="342" customWidth="1"/>
    <col min="8706" max="8707" width="8.140625" style="342" customWidth="1"/>
    <col min="8708" max="8708" width="10" style="342" customWidth="1"/>
    <col min="8709" max="8711" width="15.7109375" style="342" customWidth="1"/>
    <col min="8712" max="8712" width="15.5703125" style="342" customWidth="1"/>
    <col min="8713" max="8713" width="15.7109375" style="342" customWidth="1"/>
    <col min="8714" max="8714" width="15.5703125" style="342" customWidth="1"/>
    <col min="8715" max="8715" width="12.140625" style="342" customWidth="1"/>
    <col min="8716" max="8716" width="15.140625" style="342" customWidth="1"/>
    <col min="8717" max="8960" width="9.140625" style="342"/>
    <col min="8961" max="8961" width="11.5703125" style="342" customWidth="1"/>
    <col min="8962" max="8963" width="8.140625" style="342" customWidth="1"/>
    <col min="8964" max="8964" width="10" style="342" customWidth="1"/>
    <col min="8965" max="8967" width="15.7109375" style="342" customWidth="1"/>
    <col min="8968" max="8968" width="15.5703125" style="342" customWidth="1"/>
    <col min="8969" max="8969" width="15.7109375" style="342" customWidth="1"/>
    <col min="8970" max="8970" width="15.5703125" style="342" customWidth="1"/>
    <col min="8971" max="8971" width="12.140625" style="342" customWidth="1"/>
    <col min="8972" max="8972" width="15.140625" style="342" customWidth="1"/>
    <col min="8973" max="9216" width="9.140625" style="342"/>
    <col min="9217" max="9217" width="11.5703125" style="342" customWidth="1"/>
    <col min="9218" max="9219" width="8.140625" style="342" customWidth="1"/>
    <col min="9220" max="9220" width="10" style="342" customWidth="1"/>
    <col min="9221" max="9223" width="15.7109375" style="342" customWidth="1"/>
    <col min="9224" max="9224" width="15.5703125" style="342" customWidth="1"/>
    <col min="9225" max="9225" width="15.7109375" style="342" customWidth="1"/>
    <col min="9226" max="9226" width="15.5703125" style="342" customWidth="1"/>
    <col min="9227" max="9227" width="12.140625" style="342" customWidth="1"/>
    <col min="9228" max="9228" width="15.140625" style="342" customWidth="1"/>
    <col min="9229" max="9472" width="9.140625" style="342"/>
    <col min="9473" max="9473" width="11.5703125" style="342" customWidth="1"/>
    <col min="9474" max="9475" width="8.140625" style="342" customWidth="1"/>
    <col min="9476" max="9476" width="10" style="342" customWidth="1"/>
    <col min="9477" max="9479" width="15.7109375" style="342" customWidth="1"/>
    <col min="9480" max="9480" width="15.5703125" style="342" customWidth="1"/>
    <col min="9481" max="9481" width="15.7109375" style="342" customWidth="1"/>
    <col min="9482" max="9482" width="15.5703125" style="342" customWidth="1"/>
    <col min="9483" max="9483" width="12.140625" style="342" customWidth="1"/>
    <col min="9484" max="9484" width="15.140625" style="342" customWidth="1"/>
    <col min="9485" max="9728" width="9.140625" style="342"/>
    <col min="9729" max="9729" width="11.5703125" style="342" customWidth="1"/>
    <col min="9730" max="9731" width="8.140625" style="342" customWidth="1"/>
    <col min="9732" max="9732" width="10" style="342" customWidth="1"/>
    <col min="9733" max="9735" width="15.7109375" style="342" customWidth="1"/>
    <col min="9736" max="9736" width="15.5703125" style="342" customWidth="1"/>
    <col min="9737" max="9737" width="15.7109375" style="342" customWidth="1"/>
    <col min="9738" max="9738" width="15.5703125" style="342" customWidth="1"/>
    <col min="9739" max="9739" width="12.140625" style="342" customWidth="1"/>
    <col min="9740" max="9740" width="15.140625" style="342" customWidth="1"/>
    <col min="9741" max="9984" width="9.140625" style="342"/>
    <col min="9985" max="9985" width="11.5703125" style="342" customWidth="1"/>
    <col min="9986" max="9987" width="8.140625" style="342" customWidth="1"/>
    <col min="9988" max="9988" width="10" style="342" customWidth="1"/>
    <col min="9989" max="9991" width="15.7109375" style="342" customWidth="1"/>
    <col min="9992" max="9992" width="15.5703125" style="342" customWidth="1"/>
    <col min="9993" max="9993" width="15.7109375" style="342" customWidth="1"/>
    <col min="9994" max="9994" width="15.5703125" style="342" customWidth="1"/>
    <col min="9995" max="9995" width="12.140625" style="342" customWidth="1"/>
    <col min="9996" max="9996" width="15.140625" style="342" customWidth="1"/>
    <col min="9997" max="10240" width="9.140625" style="342"/>
    <col min="10241" max="10241" width="11.5703125" style="342" customWidth="1"/>
    <col min="10242" max="10243" width="8.140625" style="342" customWidth="1"/>
    <col min="10244" max="10244" width="10" style="342" customWidth="1"/>
    <col min="10245" max="10247" width="15.7109375" style="342" customWidth="1"/>
    <col min="10248" max="10248" width="15.5703125" style="342" customWidth="1"/>
    <col min="10249" max="10249" width="15.7109375" style="342" customWidth="1"/>
    <col min="10250" max="10250" width="15.5703125" style="342" customWidth="1"/>
    <col min="10251" max="10251" width="12.140625" style="342" customWidth="1"/>
    <col min="10252" max="10252" width="15.140625" style="342" customWidth="1"/>
    <col min="10253" max="10496" width="9.140625" style="342"/>
    <col min="10497" max="10497" width="11.5703125" style="342" customWidth="1"/>
    <col min="10498" max="10499" width="8.140625" style="342" customWidth="1"/>
    <col min="10500" max="10500" width="10" style="342" customWidth="1"/>
    <col min="10501" max="10503" width="15.7109375" style="342" customWidth="1"/>
    <col min="10504" max="10504" width="15.5703125" style="342" customWidth="1"/>
    <col min="10505" max="10505" width="15.7109375" style="342" customWidth="1"/>
    <col min="10506" max="10506" width="15.5703125" style="342" customWidth="1"/>
    <col min="10507" max="10507" width="12.140625" style="342" customWidth="1"/>
    <col min="10508" max="10508" width="15.140625" style="342" customWidth="1"/>
    <col min="10509" max="10752" width="9.140625" style="342"/>
    <col min="10753" max="10753" width="11.5703125" style="342" customWidth="1"/>
    <col min="10754" max="10755" width="8.140625" style="342" customWidth="1"/>
    <col min="10756" max="10756" width="10" style="342" customWidth="1"/>
    <col min="10757" max="10759" width="15.7109375" style="342" customWidth="1"/>
    <col min="10760" max="10760" width="15.5703125" style="342" customWidth="1"/>
    <col min="10761" max="10761" width="15.7109375" style="342" customWidth="1"/>
    <col min="10762" max="10762" width="15.5703125" style="342" customWidth="1"/>
    <col min="10763" max="10763" width="12.140625" style="342" customWidth="1"/>
    <col min="10764" max="10764" width="15.140625" style="342" customWidth="1"/>
    <col min="10765" max="11008" width="9.140625" style="342"/>
    <col min="11009" max="11009" width="11.5703125" style="342" customWidth="1"/>
    <col min="11010" max="11011" width="8.140625" style="342" customWidth="1"/>
    <col min="11012" max="11012" width="10" style="342" customWidth="1"/>
    <col min="11013" max="11015" width="15.7109375" style="342" customWidth="1"/>
    <col min="11016" max="11016" width="15.5703125" style="342" customWidth="1"/>
    <col min="11017" max="11017" width="15.7109375" style="342" customWidth="1"/>
    <col min="11018" max="11018" width="15.5703125" style="342" customWidth="1"/>
    <col min="11019" max="11019" width="12.140625" style="342" customWidth="1"/>
    <col min="11020" max="11020" width="15.140625" style="342" customWidth="1"/>
    <col min="11021" max="11264" width="9.140625" style="342"/>
    <col min="11265" max="11265" width="11.5703125" style="342" customWidth="1"/>
    <col min="11266" max="11267" width="8.140625" style="342" customWidth="1"/>
    <col min="11268" max="11268" width="10" style="342" customWidth="1"/>
    <col min="11269" max="11271" width="15.7109375" style="342" customWidth="1"/>
    <col min="11272" max="11272" width="15.5703125" style="342" customWidth="1"/>
    <col min="11273" max="11273" width="15.7109375" style="342" customWidth="1"/>
    <col min="11274" max="11274" width="15.5703125" style="342" customWidth="1"/>
    <col min="11275" max="11275" width="12.140625" style="342" customWidth="1"/>
    <col min="11276" max="11276" width="15.140625" style="342" customWidth="1"/>
    <col min="11277" max="11520" width="9.140625" style="342"/>
    <col min="11521" max="11521" width="11.5703125" style="342" customWidth="1"/>
    <col min="11522" max="11523" width="8.140625" style="342" customWidth="1"/>
    <col min="11524" max="11524" width="10" style="342" customWidth="1"/>
    <col min="11525" max="11527" width="15.7109375" style="342" customWidth="1"/>
    <col min="11528" max="11528" width="15.5703125" style="342" customWidth="1"/>
    <col min="11529" max="11529" width="15.7109375" style="342" customWidth="1"/>
    <col min="11530" max="11530" width="15.5703125" style="342" customWidth="1"/>
    <col min="11531" max="11531" width="12.140625" style="342" customWidth="1"/>
    <col min="11532" max="11532" width="15.140625" style="342" customWidth="1"/>
    <col min="11533" max="11776" width="9.140625" style="342"/>
    <col min="11777" max="11777" width="11.5703125" style="342" customWidth="1"/>
    <col min="11778" max="11779" width="8.140625" style="342" customWidth="1"/>
    <col min="11780" max="11780" width="10" style="342" customWidth="1"/>
    <col min="11781" max="11783" width="15.7109375" style="342" customWidth="1"/>
    <col min="11784" max="11784" width="15.5703125" style="342" customWidth="1"/>
    <col min="11785" max="11785" width="15.7109375" style="342" customWidth="1"/>
    <col min="11786" max="11786" width="15.5703125" style="342" customWidth="1"/>
    <col min="11787" max="11787" width="12.140625" style="342" customWidth="1"/>
    <col min="11788" max="11788" width="15.140625" style="342" customWidth="1"/>
    <col min="11789" max="12032" width="9.140625" style="342"/>
    <col min="12033" max="12033" width="11.5703125" style="342" customWidth="1"/>
    <col min="12034" max="12035" width="8.140625" style="342" customWidth="1"/>
    <col min="12036" max="12036" width="10" style="342" customWidth="1"/>
    <col min="12037" max="12039" width="15.7109375" style="342" customWidth="1"/>
    <col min="12040" max="12040" width="15.5703125" style="342" customWidth="1"/>
    <col min="12041" max="12041" width="15.7109375" style="342" customWidth="1"/>
    <col min="12042" max="12042" width="15.5703125" style="342" customWidth="1"/>
    <col min="12043" max="12043" width="12.140625" style="342" customWidth="1"/>
    <col min="12044" max="12044" width="15.140625" style="342" customWidth="1"/>
    <col min="12045" max="12288" width="9.140625" style="342"/>
    <col min="12289" max="12289" width="11.5703125" style="342" customWidth="1"/>
    <col min="12290" max="12291" width="8.140625" style="342" customWidth="1"/>
    <col min="12292" max="12292" width="10" style="342" customWidth="1"/>
    <col min="12293" max="12295" width="15.7109375" style="342" customWidth="1"/>
    <col min="12296" max="12296" width="15.5703125" style="342" customWidth="1"/>
    <col min="12297" max="12297" width="15.7109375" style="342" customWidth="1"/>
    <col min="12298" max="12298" width="15.5703125" style="342" customWidth="1"/>
    <col min="12299" max="12299" width="12.140625" style="342" customWidth="1"/>
    <col min="12300" max="12300" width="15.140625" style="342" customWidth="1"/>
    <col min="12301" max="12544" width="9.140625" style="342"/>
    <col min="12545" max="12545" width="11.5703125" style="342" customWidth="1"/>
    <col min="12546" max="12547" width="8.140625" style="342" customWidth="1"/>
    <col min="12548" max="12548" width="10" style="342" customWidth="1"/>
    <col min="12549" max="12551" width="15.7109375" style="342" customWidth="1"/>
    <col min="12552" max="12552" width="15.5703125" style="342" customWidth="1"/>
    <col min="12553" max="12553" width="15.7109375" style="342" customWidth="1"/>
    <col min="12554" max="12554" width="15.5703125" style="342" customWidth="1"/>
    <col min="12555" max="12555" width="12.140625" style="342" customWidth="1"/>
    <col min="12556" max="12556" width="15.140625" style="342" customWidth="1"/>
    <col min="12557" max="12800" width="9.140625" style="342"/>
    <col min="12801" max="12801" width="11.5703125" style="342" customWidth="1"/>
    <col min="12802" max="12803" width="8.140625" style="342" customWidth="1"/>
    <col min="12804" max="12804" width="10" style="342" customWidth="1"/>
    <col min="12805" max="12807" width="15.7109375" style="342" customWidth="1"/>
    <col min="12808" max="12808" width="15.5703125" style="342" customWidth="1"/>
    <col min="12809" max="12809" width="15.7109375" style="342" customWidth="1"/>
    <col min="12810" max="12810" width="15.5703125" style="342" customWidth="1"/>
    <col min="12811" max="12811" width="12.140625" style="342" customWidth="1"/>
    <col min="12812" max="12812" width="15.140625" style="342" customWidth="1"/>
    <col min="12813" max="13056" width="9.140625" style="342"/>
    <col min="13057" max="13057" width="11.5703125" style="342" customWidth="1"/>
    <col min="13058" max="13059" width="8.140625" style="342" customWidth="1"/>
    <col min="13060" max="13060" width="10" style="342" customWidth="1"/>
    <col min="13061" max="13063" width="15.7109375" style="342" customWidth="1"/>
    <col min="13064" max="13064" width="15.5703125" style="342" customWidth="1"/>
    <col min="13065" max="13065" width="15.7109375" style="342" customWidth="1"/>
    <col min="13066" max="13066" width="15.5703125" style="342" customWidth="1"/>
    <col min="13067" max="13067" width="12.140625" style="342" customWidth="1"/>
    <col min="13068" max="13068" width="15.140625" style="342" customWidth="1"/>
    <col min="13069" max="13312" width="9.140625" style="342"/>
    <col min="13313" max="13313" width="11.5703125" style="342" customWidth="1"/>
    <col min="13314" max="13315" width="8.140625" style="342" customWidth="1"/>
    <col min="13316" max="13316" width="10" style="342" customWidth="1"/>
    <col min="13317" max="13319" width="15.7109375" style="342" customWidth="1"/>
    <col min="13320" max="13320" width="15.5703125" style="342" customWidth="1"/>
    <col min="13321" max="13321" width="15.7109375" style="342" customWidth="1"/>
    <col min="13322" max="13322" width="15.5703125" style="342" customWidth="1"/>
    <col min="13323" max="13323" width="12.140625" style="342" customWidth="1"/>
    <col min="13324" max="13324" width="15.140625" style="342" customWidth="1"/>
    <col min="13325" max="13568" width="9.140625" style="342"/>
    <col min="13569" max="13569" width="11.5703125" style="342" customWidth="1"/>
    <col min="13570" max="13571" width="8.140625" style="342" customWidth="1"/>
    <col min="13572" max="13572" width="10" style="342" customWidth="1"/>
    <col min="13573" max="13575" width="15.7109375" style="342" customWidth="1"/>
    <col min="13576" max="13576" width="15.5703125" style="342" customWidth="1"/>
    <col min="13577" max="13577" width="15.7109375" style="342" customWidth="1"/>
    <col min="13578" max="13578" width="15.5703125" style="342" customWidth="1"/>
    <col min="13579" max="13579" width="12.140625" style="342" customWidth="1"/>
    <col min="13580" max="13580" width="15.140625" style="342" customWidth="1"/>
    <col min="13581" max="13824" width="9.140625" style="342"/>
    <col min="13825" max="13825" width="11.5703125" style="342" customWidth="1"/>
    <col min="13826" max="13827" width="8.140625" style="342" customWidth="1"/>
    <col min="13828" max="13828" width="10" style="342" customWidth="1"/>
    <col min="13829" max="13831" width="15.7109375" style="342" customWidth="1"/>
    <col min="13832" max="13832" width="15.5703125" style="342" customWidth="1"/>
    <col min="13833" max="13833" width="15.7109375" style="342" customWidth="1"/>
    <col min="13834" max="13834" width="15.5703125" style="342" customWidth="1"/>
    <col min="13835" max="13835" width="12.140625" style="342" customWidth="1"/>
    <col min="13836" max="13836" width="15.140625" style="342" customWidth="1"/>
    <col min="13837" max="14080" width="9.140625" style="342"/>
    <col min="14081" max="14081" width="11.5703125" style="342" customWidth="1"/>
    <col min="14082" max="14083" width="8.140625" style="342" customWidth="1"/>
    <col min="14084" max="14084" width="10" style="342" customWidth="1"/>
    <col min="14085" max="14087" width="15.7109375" style="342" customWidth="1"/>
    <col min="14088" max="14088" width="15.5703125" style="342" customWidth="1"/>
    <col min="14089" max="14089" width="15.7109375" style="342" customWidth="1"/>
    <col min="14090" max="14090" width="15.5703125" style="342" customWidth="1"/>
    <col min="14091" max="14091" width="12.140625" style="342" customWidth="1"/>
    <col min="14092" max="14092" width="15.140625" style="342" customWidth="1"/>
    <col min="14093" max="14336" width="9.140625" style="342"/>
    <col min="14337" max="14337" width="11.5703125" style="342" customWidth="1"/>
    <col min="14338" max="14339" width="8.140625" style="342" customWidth="1"/>
    <col min="14340" max="14340" width="10" style="342" customWidth="1"/>
    <col min="14341" max="14343" width="15.7109375" style="342" customWidth="1"/>
    <col min="14344" max="14344" width="15.5703125" style="342" customWidth="1"/>
    <col min="14345" max="14345" width="15.7109375" style="342" customWidth="1"/>
    <col min="14346" max="14346" width="15.5703125" style="342" customWidth="1"/>
    <col min="14347" max="14347" width="12.140625" style="342" customWidth="1"/>
    <col min="14348" max="14348" width="15.140625" style="342" customWidth="1"/>
    <col min="14349" max="14592" width="9.140625" style="342"/>
    <col min="14593" max="14593" width="11.5703125" style="342" customWidth="1"/>
    <col min="14594" max="14595" width="8.140625" style="342" customWidth="1"/>
    <col min="14596" max="14596" width="10" style="342" customWidth="1"/>
    <col min="14597" max="14599" width="15.7109375" style="342" customWidth="1"/>
    <col min="14600" max="14600" width="15.5703125" style="342" customWidth="1"/>
    <col min="14601" max="14601" width="15.7109375" style="342" customWidth="1"/>
    <col min="14602" max="14602" width="15.5703125" style="342" customWidth="1"/>
    <col min="14603" max="14603" width="12.140625" style="342" customWidth="1"/>
    <col min="14604" max="14604" width="15.140625" style="342" customWidth="1"/>
    <col min="14605" max="14848" width="9.140625" style="342"/>
    <col min="14849" max="14849" width="11.5703125" style="342" customWidth="1"/>
    <col min="14850" max="14851" width="8.140625" style="342" customWidth="1"/>
    <col min="14852" max="14852" width="10" style="342" customWidth="1"/>
    <col min="14853" max="14855" width="15.7109375" style="342" customWidth="1"/>
    <col min="14856" max="14856" width="15.5703125" style="342" customWidth="1"/>
    <col min="14857" max="14857" width="15.7109375" style="342" customWidth="1"/>
    <col min="14858" max="14858" width="15.5703125" style="342" customWidth="1"/>
    <col min="14859" max="14859" width="12.140625" style="342" customWidth="1"/>
    <col min="14860" max="14860" width="15.140625" style="342" customWidth="1"/>
    <col min="14861" max="15104" width="9.140625" style="342"/>
    <col min="15105" max="15105" width="11.5703125" style="342" customWidth="1"/>
    <col min="15106" max="15107" width="8.140625" style="342" customWidth="1"/>
    <col min="15108" max="15108" width="10" style="342" customWidth="1"/>
    <col min="15109" max="15111" width="15.7109375" style="342" customWidth="1"/>
    <col min="15112" max="15112" width="15.5703125" style="342" customWidth="1"/>
    <col min="15113" max="15113" width="15.7109375" style="342" customWidth="1"/>
    <col min="15114" max="15114" width="15.5703125" style="342" customWidth="1"/>
    <col min="15115" max="15115" width="12.140625" style="342" customWidth="1"/>
    <col min="15116" max="15116" width="15.140625" style="342" customWidth="1"/>
    <col min="15117" max="15360" width="9.140625" style="342"/>
    <col min="15361" max="15361" width="11.5703125" style="342" customWidth="1"/>
    <col min="15362" max="15363" width="8.140625" style="342" customWidth="1"/>
    <col min="15364" max="15364" width="10" style="342" customWidth="1"/>
    <col min="15365" max="15367" width="15.7109375" style="342" customWidth="1"/>
    <col min="15368" max="15368" width="15.5703125" style="342" customWidth="1"/>
    <col min="15369" max="15369" width="15.7109375" style="342" customWidth="1"/>
    <col min="15370" max="15370" width="15.5703125" style="342" customWidth="1"/>
    <col min="15371" max="15371" width="12.140625" style="342" customWidth="1"/>
    <col min="15372" max="15372" width="15.140625" style="342" customWidth="1"/>
    <col min="15373" max="15616" width="9.140625" style="342"/>
    <col min="15617" max="15617" width="11.5703125" style="342" customWidth="1"/>
    <col min="15618" max="15619" width="8.140625" style="342" customWidth="1"/>
    <col min="15620" max="15620" width="10" style="342" customWidth="1"/>
    <col min="15621" max="15623" width="15.7109375" style="342" customWidth="1"/>
    <col min="15624" max="15624" width="15.5703125" style="342" customWidth="1"/>
    <col min="15625" max="15625" width="15.7109375" style="342" customWidth="1"/>
    <col min="15626" max="15626" width="15.5703125" style="342" customWidth="1"/>
    <col min="15627" max="15627" width="12.140625" style="342" customWidth="1"/>
    <col min="15628" max="15628" width="15.140625" style="342" customWidth="1"/>
    <col min="15629" max="15872" width="9.140625" style="342"/>
    <col min="15873" max="15873" width="11.5703125" style="342" customWidth="1"/>
    <col min="15874" max="15875" width="8.140625" style="342" customWidth="1"/>
    <col min="15876" max="15876" width="10" style="342" customWidth="1"/>
    <col min="15877" max="15879" width="15.7109375" style="342" customWidth="1"/>
    <col min="15880" max="15880" width="15.5703125" style="342" customWidth="1"/>
    <col min="15881" max="15881" width="15.7109375" style="342" customWidth="1"/>
    <col min="15882" max="15882" width="15.5703125" style="342" customWidth="1"/>
    <col min="15883" max="15883" width="12.140625" style="342" customWidth="1"/>
    <col min="15884" max="15884" width="15.140625" style="342" customWidth="1"/>
    <col min="15885" max="16128" width="9.140625" style="342"/>
    <col min="16129" max="16129" width="11.5703125" style="342" customWidth="1"/>
    <col min="16130" max="16131" width="8.140625" style="342" customWidth="1"/>
    <col min="16132" max="16132" width="10" style="342" customWidth="1"/>
    <col min="16133" max="16135" width="15.7109375" style="342" customWidth="1"/>
    <col min="16136" max="16136" width="15.5703125" style="342" customWidth="1"/>
    <col min="16137" max="16137" width="15.7109375" style="342" customWidth="1"/>
    <col min="16138" max="16138" width="15.5703125" style="342" customWidth="1"/>
    <col min="16139" max="16139" width="12.140625" style="342" customWidth="1"/>
    <col min="16140" max="16140" width="15.140625" style="342" customWidth="1"/>
    <col min="16141" max="16384" width="9.140625" style="342"/>
  </cols>
  <sheetData>
    <row r="1" spans="1:13" x14ac:dyDescent="0.5">
      <c r="A1" s="353" t="s">
        <v>1613</v>
      </c>
      <c r="B1" s="353"/>
      <c r="C1" s="353"/>
    </row>
    <row r="2" spans="1:13" ht="36" customHeight="1" x14ac:dyDescent="0.65">
      <c r="A2" s="354" t="s">
        <v>1221</v>
      </c>
      <c r="B2" s="355"/>
      <c r="C2" s="355"/>
      <c r="I2" s="356"/>
    </row>
    <row r="3" spans="1:13" ht="23.25" x14ac:dyDescent="0.5">
      <c r="A3" s="705" t="s">
        <v>109</v>
      </c>
      <c r="B3" s="705" t="s">
        <v>1222</v>
      </c>
      <c r="C3" s="705" t="s">
        <v>5</v>
      </c>
      <c r="D3" s="705" t="s">
        <v>132</v>
      </c>
      <c r="E3" s="707" t="s">
        <v>1223</v>
      </c>
      <c r="F3" s="709"/>
      <c r="G3" s="709"/>
      <c r="H3" s="709"/>
      <c r="I3" s="709"/>
      <c r="J3" s="708"/>
      <c r="K3" s="700" t="s">
        <v>1224</v>
      </c>
      <c r="L3" s="700" t="s">
        <v>1229</v>
      </c>
      <c r="M3" s="70"/>
    </row>
    <row r="4" spans="1:13" ht="23.25" x14ac:dyDescent="0.5">
      <c r="A4" s="705"/>
      <c r="B4" s="705"/>
      <c r="C4" s="705"/>
      <c r="D4" s="705"/>
      <c r="E4" s="703" t="s">
        <v>956</v>
      </c>
      <c r="F4" s="704"/>
      <c r="G4" s="707" t="s">
        <v>958</v>
      </c>
      <c r="H4" s="708"/>
      <c r="I4" s="707" t="s">
        <v>1226</v>
      </c>
      <c r="J4" s="708"/>
      <c r="K4" s="701"/>
      <c r="L4" s="701"/>
      <c r="M4" s="70"/>
    </row>
    <row r="5" spans="1:13" ht="40.5" customHeight="1" x14ac:dyDescent="0.5">
      <c r="A5" s="705"/>
      <c r="B5" s="705"/>
      <c r="C5" s="705"/>
      <c r="D5" s="705"/>
      <c r="E5" s="603" t="s">
        <v>1610</v>
      </c>
      <c r="F5" s="603" t="s">
        <v>1609</v>
      </c>
      <c r="G5" s="603" t="s">
        <v>1610</v>
      </c>
      <c r="H5" s="603" t="s">
        <v>1609</v>
      </c>
      <c r="I5" s="603" t="s">
        <v>1610</v>
      </c>
      <c r="J5" s="603" t="s">
        <v>1609</v>
      </c>
      <c r="K5" s="702"/>
      <c r="L5" s="702"/>
    </row>
    <row r="6" spans="1:13" x14ac:dyDescent="0.5">
      <c r="A6" s="345" t="s">
        <v>11</v>
      </c>
      <c r="B6" s="346">
        <v>7</v>
      </c>
      <c r="C6" s="346">
        <v>23</v>
      </c>
      <c r="D6" s="604">
        <v>140</v>
      </c>
      <c r="E6" s="348">
        <v>0</v>
      </c>
      <c r="F6" s="348">
        <f>E6*1113</f>
        <v>0</v>
      </c>
      <c r="G6" s="348">
        <v>3</v>
      </c>
      <c r="H6" s="358">
        <f>G6*1148</f>
        <v>3444</v>
      </c>
      <c r="I6" s="358">
        <v>474</v>
      </c>
      <c r="J6" s="348">
        <f>I6*1690</f>
        <v>801060</v>
      </c>
      <c r="K6" s="348">
        <f>E6+G6+I6</f>
        <v>477</v>
      </c>
      <c r="L6" s="348">
        <f>F6+H6+J6</f>
        <v>804504</v>
      </c>
    </row>
    <row r="7" spans="1:13" x14ac:dyDescent="0.5">
      <c r="A7" s="345" t="s">
        <v>15</v>
      </c>
      <c r="B7" s="346">
        <v>3</v>
      </c>
      <c r="C7" s="346">
        <v>16</v>
      </c>
      <c r="D7" s="604">
        <v>128</v>
      </c>
      <c r="E7" s="348">
        <v>0</v>
      </c>
      <c r="F7" s="348">
        <f t="shared" ref="F7:F8" si="0">E7*1113</f>
        <v>0</v>
      </c>
      <c r="G7" s="348">
        <v>117.25</v>
      </c>
      <c r="H7" s="358">
        <f t="shared" ref="H7:H8" si="1">G7*1148</f>
        <v>134603</v>
      </c>
      <c r="I7" s="358">
        <v>227.25</v>
      </c>
      <c r="J7" s="348">
        <f t="shared" ref="J7:J8" si="2">I7*1690</f>
        <v>384052.5</v>
      </c>
      <c r="K7" s="348">
        <f t="shared" ref="K7:L8" si="3">E7+G7+I7</f>
        <v>344.5</v>
      </c>
      <c r="L7" s="348">
        <f t="shared" si="3"/>
        <v>518655.5</v>
      </c>
    </row>
    <row r="8" spans="1:13" x14ac:dyDescent="0.5">
      <c r="A8" s="345" t="s">
        <v>16</v>
      </c>
      <c r="B8" s="346">
        <v>1</v>
      </c>
      <c r="C8" s="346">
        <v>1</v>
      </c>
      <c r="D8" s="604">
        <v>11</v>
      </c>
      <c r="E8" s="348">
        <v>0</v>
      </c>
      <c r="F8" s="348">
        <f t="shared" si="0"/>
        <v>0</v>
      </c>
      <c r="G8" s="348">
        <v>0</v>
      </c>
      <c r="H8" s="358">
        <f t="shared" si="1"/>
        <v>0</v>
      </c>
      <c r="I8" s="358">
        <v>21.5</v>
      </c>
      <c r="J8" s="348">
        <f t="shared" si="2"/>
        <v>36335</v>
      </c>
      <c r="K8" s="348">
        <f t="shared" si="3"/>
        <v>21.5</v>
      </c>
      <c r="L8" s="348">
        <f t="shared" si="3"/>
        <v>36335</v>
      </c>
    </row>
    <row r="9" spans="1:13" x14ac:dyDescent="0.5">
      <c r="A9" s="359" t="s">
        <v>1227</v>
      </c>
      <c r="B9" s="359">
        <f>SUM(B6:B8)</f>
        <v>11</v>
      </c>
      <c r="C9" s="359">
        <f t="shared" ref="C9:L9" si="4">SUM(C6:C8)</f>
        <v>40</v>
      </c>
      <c r="D9" s="359">
        <f t="shared" si="4"/>
        <v>279</v>
      </c>
      <c r="E9" s="359">
        <f t="shared" si="4"/>
        <v>0</v>
      </c>
      <c r="F9" s="359">
        <f t="shared" si="4"/>
        <v>0</v>
      </c>
      <c r="G9" s="359">
        <f t="shared" si="4"/>
        <v>120.25</v>
      </c>
      <c r="H9" s="605">
        <f t="shared" si="4"/>
        <v>138047</v>
      </c>
      <c r="I9" s="359">
        <f t="shared" si="4"/>
        <v>722.75</v>
      </c>
      <c r="J9" s="359">
        <f t="shared" si="4"/>
        <v>1221447.5</v>
      </c>
      <c r="K9" s="359">
        <f t="shared" si="4"/>
        <v>843</v>
      </c>
      <c r="L9" s="605">
        <f t="shared" si="4"/>
        <v>1359494.5</v>
      </c>
    </row>
    <row r="10" spans="1:13" ht="32.25" customHeight="1" x14ac:dyDescent="0.5">
      <c r="A10" s="352" t="s">
        <v>1612</v>
      </c>
      <c r="B10" s="352"/>
      <c r="C10" s="352"/>
      <c r="D10" s="352"/>
      <c r="E10" s="70"/>
      <c r="F10" s="70"/>
      <c r="G10" s="70"/>
      <c r="H10" s="70"/>
      <c r="I10" s="70"/>
      <c r="J10" s="70"/>
      <c r="K10" s="70"/>
      <c r="L10" s="70"/>
    </row>
  </sheetData>
  <mergeCells count="10">
    <mergeCell ref="L3:L5"/>
    <mergeCell ref="E4:F4"/>
    <mergeCell ref="G4:H4"/>
    <mergeCell ref="I4:J4"/>
    <mergeCell ref="A3:A5"/>
    <mergeCell ref="B3:B5"/>
    <mergeCell ref="C3:C5"/>
    <mergeCell ref="D3:D5"/>
    <mergeCell ref="E3:J3"/>
    <mergeCell ref="K3:K5"/>
  </mergeCells>
  <hyperlinks>
    <hyperlink ref="A1" location="สารบัญ!A1" display="ตารางที่  17   พื้นที่เสี่ยงภัยต่อดินถล่มและอุทกภัย "/>
  </hyperlinks>
  <pageMargins left="0.98425196850393704" right="0.19685039370078741" top="0.78740157480314965" bottom="0.59055118110236227" header="0.51181102362204722" footer="0.51181102362204722"/>
  <pageSetup paperSize="9" scale="91" orientation="landscape" r:id="rId1"/>
  <headerFooter alignWithMargins="0">
    <oddHeader>&amp;R&amp;17 35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zoomScaleSheetLayoutView="110" workbookViewId="0">
      <selection activeCell="H15" sqref="H15"/>
    </sheetView>
  </sheetViews>
  <sheetFormatPr defaultRowHeight="21.75" x14ac:dyDescent="0.5"/>
  <cols>
    <col min="1" max="1" width="12.140625" style="342" customWidth="1"/>
    <col min="2" max="3" width="8.140625" style="342" customWidth="1"/>
    <col min="4" max="4" width="10" style="342" customWidth="1"/>
    <col min="5" max="5" width="14.28515625" style="342" customWidth="1"/>
    <col min="6" max="6" width="15.85546875" style="342" customWidth="1"/>
    <col min="7" max="7" width="14.28515625" style="342" customWidth="1"/>
    <col min="8" max="8" width="17" style="342" customWidth="1"/>
    <col min="9" max="10" width="11.5703125" style="342" customWidth="1"/>
    <col min="11" max="11" width="13.85546875" style="342" customWidth="1"/>
    <col min="12" max="12" width="17.85546875" style="342" customWidth="1"/>
    <col min="13" max="256" width="9.140625" style="342"/>
    <col min="257" max="257" width="16.42578125" style="342" customWidth="1"/>
    <col min="258" max="259" width="8.140625" style="342" customWidth="1"/>
    <col min="260" max="260" width="10" style="342" customWidth="1"/>
    <col min="261" max="264" width="16.42578125" style="342" customWidth="1"/>
    <col min="265" max="265" width="15.5703125" style="342" customWidth="1"/>
    <col min="266" max="266" width="16" style="342" customWidth="1"/>
    <col min="267" max="267" width="13.85546875" style="342" customWidth="1"/>
    <col min="268" max="268" width="16.42578125" style="342" customWidth="1"/>
    <col min="269" max="512" width="9.140625" style="342"/>
    <col min="513" max="513" width="16.42578125" style="342" customWidth="1"/>
    <col min="514" max="515" width="8.140625" style="342" customWidth="1"/>
    <col min="516" max="516" width="10" style="342" customWidth="1"/>
    <col min="517" max="520" width="16.42578125" style="342" customWidth="1"/>
    <col min="521" max="521" width="15.5703125" style="342" customWidth="1"/>
    <col min="522" max="522" width="16" style="342" customWidth="1"/>
    <col min="523" max="523" width="13.85546875" style="342" customWidth="1"/>
    <col min="524" max="524" width="16.42578125" style="342" customWidth="1"/>
    <col min="525" max="768" width="9.140625" style="342"/>
    <col min="769" max="769" width="16.42578125" style="342" customWidth="1"/>
    <col min="770" max="771" width="8.140625" style="342" customWidth="1"/>
    <col min="772" max="772" width="10" style="342" customWidth="1"/>
    <col min="773" max="776" width="16.42578125" style="342" customWidth="1"/>
    <col min="777" max="777" width="15.5703125" style="342" customWidth="1"/>
    <col min="778" max="778" width="16" style="342" customWidth="1"/>
    <col min="779" max="779" width="13.85546875" style="342" customWidth="1"/>
    <col min="780" max="780" width="16.42578125" style="342" customWidth="1"/>
    <col min="781" max="1024" width="9.140625" style="342"/>
    <col min="1025" max="1025" width="16.42578125" style="342" customWidth="1"/>
    <col min="1026" max="1027" width="8.140625" style="342" customWidth="1"/>
    <col min="1028" max="1028" width="10" style="342" customWidth="1"/>
    <col min="1029" max="1032" width="16.42578125" style="342" customWidth="1"/>
    <col min="1033" max="1033" width="15.5703125" style="342" customWidth="1"/>
    <col min="1034" max="1034" width="16" style="342" customWidth="1"/>
    <col min="1035" max="1035" width="13.85546875" style="342" customWidth="1"/>
    <col min="1036" max="1036" width="16.42578125" style="342" customWidth="1"/>
    <col min="1037" max="1280" width="9.140625" style="342"/>
    <col min="1281" max="1281" width="16.42578125" style="342" customWidth="1"/>
    <col min="1282" max="1283" width="8.140625" style="342" customWidth="1"/>
    <col min="1284" max="1284" width="10" style="342" customWidth="1"/>
    <col min="1285" max="1288" width="16.42578125" style="342" customWidth="1"/>
    <col min="1289" max="1289" width="15.5703125" style="342" customWidth="1"/>
    <col min="1290" max="1290" width="16" style="342" customWidth="1"/>
    <col min="1291" max="1291" width="13.85546875" style="342" customWidth="1"/>
    <col min="1292" max="1292" width="16.42578125" style="342" customWidth="1"/>
    <col min="1293" max="1536" width="9.140625" style="342"/>
    <col min="1537" max="1537" width="16.42578125" style="342" customWidth="1"/>
    <col min="1538" max="1539" width="8.140625" style="342" customWidth="1"/>
    <col min="1540" max="1540" width="10" style="342" customWidth="1"/>
    <col min="1541" max="1544" width="16.42578125" style="342" customWidth="1"/>
    <col min="1545" max="1545" width="15.5703125" style="342" customWidth="1"/>
    <col min="1546" max="1546" width="16" style="342" customWidth="1"/>
    <col min="1547" max="1547" width="13.85546875" style="342" customWidth="1"/>
    <col min="1548" max="1548" width="16.42578125" style="342" customWidth="1"/>
    <col min="1549" max="1792" width="9.140625" style="342"/>
    <col min="1793" max="1793" width="16.42578125" style="342" customWidth="1"/>
    <col min="1794" max="1795" width="8.140625" style="342" customWidth="1"/>
    <col min="1796" max="1796" width="10" style="342" customWidth="1"/>
    <col min="1797" max="1800" width="16.42578125" style="342" customWidth="1"/>
    <col min="1801" max="1801" width="15.5703125" style="342" customWidth="1"/>
    <col min="1802" max="1802" width="16" style="342" customWidth="1"/>
    <col min="1803" max="1803" width="13.85546875" style="342" customWidth="1"/>
    <col min="1804" max="1804" width="16.42578125" style="342" customWidth="1"/>
    <col min="1805" max="2048" width="9.140625" style="342"/>
    <col min="2049" max="2049" width="16.42578125" style="342" customWidth="1"/>
    <col min="2050" max="2051" width="8.140625" style="342" customWidth="1"/>
    <col min="2052" max="2052" width="10" style="342" customWidth="1"/>
    <col min="2053" max="2056" width="16.42578125" style="342" customWidth="1"/>
    <col min="2057" max="2057" width="15.5703125" style="342" customWidth="1"/>
    <col min="2058" max="2058" width="16" style="342" customWidth="1"/>
    <col min="2059" max="2059" width="13.85546875" style="342" customWidth="1"/>
    <col min="2060" max="2060" width="16.42578125" style="342" customWidth="1"/>
    <col min="2061" max="2304" width="9.140625" style="342"/>
    <col min="2305" max="2305" width="16.42578125" style="342" customWidth="1"/>
    <col min="2306" max="2307" width="8.140625" style="342" customWidth="1"/>
    <col min="2308" max="2308" width="10" style="342" customWidth="1"/>
    <col min="2309" max="2312" width="16.42578125" style="342" customWidth="1"/>
    <col min="2313" max="2313" width="15.5703125" style="342" customWidth="1"/>
    <col min="2314" max="2314" width="16" style="342" customWidth="1"/>
    <col min="2315" max="2315" width="13.85546875" style="342" customWidth="1"/>
    <col min="2316" max="2316" width="16.42578125" style="342" customWidth="1"/>
    <col min="2317" max="2560" width="9.140625" style="342"/>
    <col min="2561" max="2561" width="16.42578125" style="342" customWidth="1"/>
    <col min="2562" max="2563" width="8.140625" style="342" customWidth="1"/>
    <col min="2564" max="2564" width="10" style="342" customWidth="1"/>
    <col min="2565" max="2568" width="16.42578125" style="342" customWidth="1"/>
    <col min="2569" max="2569" width="15.5703125" style="342" customWidth="1"/>
    <col min="2570" max="2570" width="16" style="342" customWidth="1"/>
    <col min="2571" max="2571" width="13.85546875" style="342" customWidth="1"/>
    <col min="2572" max="2572" width="16.42578125" style="342" customWidth="1"/>
    <col min="2573" max="2816" width="9.140625" style="342"/>
    <col min="2817" max="2817" width="16.42578125" style="342" customWidth="1"/>
    <col min="2818" max="2819" width="8.140625" style="342" customWidth="1"/>
    <col min="2820" max="2820" width="10" style="342" customWidth="1"/>
    <col min="2821" max="2824" width="16.42578125" style="342" customWidth="1"/>
    <col min="2825" max="2825" width="15.5703125" style="342" customWidth="1"/>
    <col min="2826" max="2826" width="16" style="342" customWidth="1"/>
    <col min="2827" max="2827" width="13.85546875" style="342" customWidth="1"/>
    <col min="2828" max="2828" width="16.42578125" style="342" customWidth="1"/>
    <col min="2829" max="3072" width="9.140625" style="342"/>
    <col min="3073" max="3073" width="16.42578125" style="342" customWidth="1"/>
    <col min="3074" max="3075" width="8.140625" style="342" customWidth="1"/>
    <col min="3076" max="3076" width="10" style="342" customWidth="1"/>
    <col min="3077" max="3080" width="16.42578125" style="342" customWidth="1"/>
    <col min="3081" max="3081" width="15.5703125" style="342" customWidth="1"/>
    <col min="3082" max="3082" width="16" style="342" customWidth="1"/>
    <col min="3083" max="3083" width="13.85546875" style="342" customWidth="1"/>
    <col min="3084" max="3084" width="16.42578125" style="342" customWidth="1"/>
    <col min="3085" max="3328" width="9.140625" style="342"/>
    <col min="3329" max="3329" width="16.42578125" style="342" customWidth="1"/>
    <col min="3330" max="3331" width="8.140625" style="342" customWidth="1"/>
    <col min="3332" max="3332" width="10" style="342" customWidth="1"/>
    <col min="3333" max="3336" width="16.42578125" style="342" customWidth="1"/>
    <col min="3337" max="3337" width="15.5703125" style="342" customWidth="1"/>
    <col min="3338" max="3338" width="16" style="342" customWidth="1"/>
    <col min="3339" max="3339" width="13.85546875" style="342" customWidth="1"/>
    <col min="3340" max="3340" width="16.42578125" style="342" customWidth="1"/>
    <col min="3341" max="3584" width="9.140625" style="342"/>
    <col min="3585" max="3585" width="16.42578125" style="342" customWidth="1"/>
    <col min="3586" max="3587" width="8.140625" style="342" customWidth="1"/>
    <col min="3588" max="3588" width="10" style="342" customWidth="1"/>
    <col min="3589" max="3592" width="16.42578125" style="342" customWidth="1"/>
    <col min="3593" max="3593" width="15.5703125" style="342" customWidth="1"/>
    <col min="3594" max="3594" width="16" style="342" customWidth="1"/>
    <col min="3595" max="3595" width="13.85546875" style="342" customWidth="1"/>
    <col min="3596" max="3596" width="16.42578125" style="342" customWidth="1"/>
    <col min="3597" max="3840" width="9.140625" style="342"/>
    <col min="3841" max="3841" width="16.42578125" style="342" customWidth="1"/>
    <col min="3842" max="3843" width="8.140625" style="342" customWidth="1"/>
    <col min="3844" max="3844" width="10" style="342" customWidth="1"/>
    <col min="3845" max="3848" width="16.42578125" style="342" customWidth="1"/>
    <col min="3849" max="3849" width="15.5703125" style="342" customWidth="1"/>
    <col min="3850" max="3850" width="16" style="342" customWidth="1"/>
    <col min="3851" max="3851" width="13.85546875" style="342" customWidth="1"/>
    <col min="3852" max="3852" width="16.42578125" style="342" customWidth="1"/>
    <col min="3853" max="4096" width="9.140625" style="342"/>
    <col min="4097" max="4097" width="16.42578125" style="342" customWidth="1"/>
    <col min="4098" max="4099" width="8.140625" style="342" customWidth="1"/>
    <col min="4100" max="4100" width="10" style="342" customWidth="1"/>
    <col min="4101" max="4104" width="16.42578125" style="342" customWidth="1"/>
    <col min="4105" max="4105" width="15.5703125" style="342" customWidth="1"/>
    <col min="4106" max="4106" width="16" style="342" customWidth="1"/>
    <col min="4107" max="4107" width="13.85546875" style="342" customWidth="1"/>
    <col min="4108" max="4108" width="16.42578125" style="342" customWidth="1"/>
    <col min="4109" max="4352" width="9.140625" style="342"/>
    <col min="4353" max="4353" width="16.42578125" style="342" customWidth="1"/>
    <col min="4354" max="4355" width="8.140625" style="342" customWidth="1"/>
    <col min="4356" max="4356" width="10" style="342" customWidth="1"/>
    <col min="4357" max="4360" width="16.42578125" style="342" customWidth="1"/>
    <col min="4361" max="4361" width="15.5703125" style="342" customWidth="1"/>
    <col min="4362" max="4362" width="16" style="342" customWidth="1"/>
    <col min="4363" max="4363" width="13.85546875" style="342" customWidth="1"/>
    <col min="4364" max="4364" width="16.42578125" style="342" customWidth="1"/>
    <col min="4365" max="4608" width="9.140625" style="342"/>
    <col min="4609" max="4609" width="16.42578125" style="342" customWidth="1"/>
    <col min="4610" max="4611" width="8.140625" style="342" customWidth="1"/>
    <col min="4612" max="4612" width="10" style="342" customWidth="1"/>
    <col min="4613" max="4616" width="16.42578125" style="342" customWidth="1"/>
    <col min="4617" max="4617" width="15.5703125" style="342" customWidth="1"/>
    <col min="4618" max="4618" width="16" style="342" customWidth="1"/>
    <col min="4619" max="4619" width="13.85546875" style="342" customWidth="1"/>
    <col min="4620" max="4620" width="16.42578125" style="342" customWidth="1"/>
    <col min="4621" max="4864" width="9.140625" style="342"/>
    <col min="4865" max="4865" width="16.42578125" style="342" customWidth="1"/>
    <col min="4866" max="4867" width="8.140625" style="342" customWidth="1"/>
    <col min="4868" max="4868" width="10" style="342" customWidth="1"/>
    <col min="4869" max="4872" width="16.42578125" style="342" customWidth="1"/>
    <col min="4873" max="4873" width="15.5703125" style="342" customWidth="1"/>
    <col min="4874" max="4874" width="16" style="342" customWidth="1"/>
    <col min="4875" max="4875" width="13.85546875" style="342" customWidth="1"/>
    <col min="4876" max="4876" width="16.42578125" style="342" customWidth="1"/>
    <col min="4877" max="5120" width="9.140625" style="342"/>
    <col min="5121" max="5121" width="16.42578125" style="342" customWidth="1"/>
    <col min="5122" max="5123" width="8.140625" style="342" customWidth="1"/>
    <col min="5124" max="5124" width="10" style="342" customWidth="1"/>
    <col min="5125" max="5128" width="16.42578125" style="342" customWidth="1"/>
    <col min="5129" max="5129" width="15.5703125" style="342" customWidth="1"/>
    <col min="5130" max="5130" width="16" style="342" customWidth="1"/>
    <col min="5131" max="5131" width="13.85546875" style="342" customWidth="1"/>
    <col min="5132" max="5132" width="16.42578125" style="342" customWidth="1"/>
    <col min="5133" max="5376" width="9.140625" style="342"/>
    <col min="5377" max="5377" width="16.42578125" style="342" customWidth="1"/>
    <col min="5378" max="5379" width="8.140625" style="342" customWidth="1"/>
    <col min="5380" max="5380" width="10" style="342" customWidth="1"/>
    <col min="5381" max="5384" width="16.42578125" style="342" customWidth="1"/>
    <col min="5385" max="5385" width="15.5703125" style="342" customWidth="1"/>
    <col min="5386" max="5386" width="16" style="342" customWidth="1"/>
    <col min="5387" max="5387" width="13.85546875" style="342" customWidth="1"/>
    <col min="5388" max="5388" width="16.42578125" style="342" customWidth="1"/>
    <col min="5389" max="5632" width="9.140625" style="342"/>
    <col min="5633" max="5633" width="16.42578125" style="342" customWidth="1"/>
    <col min="5634" max="5635" width="8.140625" style="342" customWidth="1"/>
    <col min="5636" max="5636" width="10" style="342" customWidth="1"/>
    <col min="5637" max="5640" width="16.42578125" style="342" customWidth="1"/>
    <col min="5641" max="5641" width="15.5703125" style="342" customWidth="1"/>
    <col min="5642" max="5642" width="16" style="342" customWidth="1"/>
    <col min="5643" max="5643" width="13.85546875" style="342" customWidth="1"/>
    <col min="5644" max="5644" width="16.42578125" style="342" customWidth="1"/>
    <col min="5645" max="5888" width="9.140625" style="342"/>
    <col min="5889" max="5889" width="16.42578125" style="342" customWidth="1"/>
    <col min="5890" max="5891" width="8.140625" style="342" customWidth="1"/>
    <col min="5892" max="5892" width="10" style="342" customWidth="1"/>
    <col min="5893" max="5896" width="16.42578125" style="342" customWidth="1"/>
    <col min="5897" max="5897" width="15.5703125" style="342" customWidth="1"/>
    <col min="5898" max="5898" width="16" style="342" customWidth="1"/>
    <col min="5899" max="5899" width="13.85546875" style="342" customWidth="1"/>
    <col min="5900" max="5900" width="16.42578125" style="342" customWidth="1"/>
    <col min="5901" max="6144" width="9.140625" style="342"/>
    <col min="6145" max="6145" width="16.42578125" style="342" customWidth="1"/>
    <col min="6146" max="6147" width="8.140625" style="342" customWidth="1"/>
    <col min="6148" max="6148" width="10" style="342" customWidth="1"/>
    <col min="6149" max="6152" width="16.42578125" style="342" customWidth="1"/>
    <col min="6153" max="6153" width="15.5703125" style="342" customWidth="1"/>
    <col min="6154" max="6154" width="16" style="342" customWidth="1"/>
    <col min="6155" max="6155" width="13.85546875" style="342" customWidth="1"/>
    <col min="6156" max="6156" width="16.42578125" style="342" customWidth="1"/>
    <col min="6157" max="6400" width="9.140625" style="342"/>
    <col min="6401" max="6401" width="16.42578125" style="342" customWidth="1"/>
    <col min="6402" max="6403" width="8.140625" style="342" customWidth="1"/>
    <col min="6404" max="6404" width="10" style="342" customWidth="1"/>
    <col min="6405" max="6408" width="16.42578125" style="342" customWidth="1"/>
    <col min="6409" max="6409" width="15.5703125" style="342" customWidth="1"/>
    <col min="6410" max="6410" width="16" style="342" customWidth="1"/>
    <col min="6411" max="6411" width="13.85546875" style="342" customWidth="1"/>
    <col min="6412" max="6412" width="16.42578125" style="342" customWidth="1"/>
    <col min="6413" max="6656" width="9.140625" style="342"/>
    <col min="6657" max="6657" width="16.42578125" style="342" customWidth="1"/>
    <col min="6658" max="6659" width="8.140625" style="342" customWidth="1"/>
    <col min="6660" max="6660" width="10" style="342" customWidth="1"/>
    <col min="6661" max="6664" width="16.42578125" style="342" customWidth="1"/>
    <col min="6665" max="6665" width="15.5703125" style="342" customWidth="1"/>
    <col min="6666" max="6666" width="16" style="342" customWidth="1"/>
    <col min="6667" max="6667" width="13.85546875" style="342" customWidth="1"/>
    <col min="6668" max="6668" width="16.42578125" style="342" customWidth="1"/>
    <col min="6669" max="6912" width="9.140625" style="342"/>
    <col min="6913" max="6913" width="16.42578125" style="342" customWidth="1"/>
    <col min="6914" max="6915" width="8.140625" style="342" customWidth="1"/>
    <col min="6916" max="6916" width="10" style="342" customWidth="1"/>
    <col min="6917" max="6920" width="16.42578125" style="342" customWidth="1"/>
    <col min="6921" max="6921" width="15.5703125" style="342" customWidth="1"/>
    <col min="6922" max="6922" width="16" style="342" customWidth="1"/>
    <col min="6923" max="6923" width="13.85546875" style="342" customWidth="1"/>
    <col min="6924" max="6924" width="16.42578125" style="342" customWidth="1"/>
    <col min="6925" max="7168" width="9.140625" style="342"/>
    <col min="7169" max="7169" width="16.42578125" style="342" customWidth="1"/>
    <col min="7170" max="7171" width="8.140625" style="342" customWidth="1"/>
    <col min="7172" max="7172" width="10" style="342" customWidth="1"/>
    <col min="7173" max="7176" width="16.42578125" style="342" customWidth="1"/>
    <col min="7177" max="7177" width="15.5703125" style="342" customWidth="1"/>
    <col min="7178" max="7178" width="16" style="342" customWidth="1"/>
    <col min="7179" max="7179" width="13.85546875" style="342" customWidth="1"/>
    <col min="7180" max="7180" width="16.42578125" style="342" customWidth="1"/>
    <col min="7181" max="7424" width="9.140625" style="342"/>
    <col min="7425" max="7425" width="16.42578125" style="342" customWidth="1"/>
    <col min="7426" max="7427" width="8.140625" style="342" customWidth="1"/>
    <col min="7428" max="7428" width="10" style="342" customWidth="1"/>
    <col min="7429" max="7432" width="16.42578125" style="342" customWidth="1"/>
    <col min="7433" max="7433" width="15.5703125" style="342" customWidth="1"/>
    <col min="7434" max="7434" width="16" style="342" customWidth="1"/>
    <col min="7435" max="7435" width="13.85546875" style="342" customWidth="1"/>
    <col min="7436" max="7436" width="16.42578125" style="342" customWidth="1"/>
    <col min="7437" max="7680" width="9.140625" style="342"/>
    <col min="7681" max="7681" width="16.42578125" style="342" customWidth="1"/>
    <col min="7682" max="7683" width="8.140625" style="342" customWidth="1"/>
    <col min="7684" max="7684" width="10" style="342" customWidth="1"/>
    <col min="7685" max="7688" width="16.42578125" style="342" customWidth="1"/>
    <col min="7689" max="7689" width="15.5703125" style="342" customWidth="1"/>
    <col min="7690" max="7690" width="16" style="342" customWidth="1"/>
    <col min="7691" max="7691" width="13.85546875" style="342" customWidth="1"/>
    <col min="7692" max="7692" width="16.42578125" style="342" customWidth="1"/>
    <col min="7693" max="7936" width="9.140625" style="342"/>
    <col min="7937" max="7937" width="16.42578125" style="342" customWidth="1"/>
    <col min="7938" max="7939" width="8.140625" style="342" customWidth="1"/>
    <col min="7940" max="7940" width="10" style="342" customWidth="1"/>
    <col min="7941" max="7944" width="16.42578125" style="342" customWidth="1"/>
    <col min="7945" max="7945" width="15.5703125" style="342" customWidth="1"/>
    <col min="7946" max="7946" width="16" style="342" customWidth="1"/>
    <col min="7947" max="7947" width="13.85546875" style="342" customWidth="1"/>
    <col min="7948" max="7948" width="16.42578125" style="342" customWidth="1"/>
    <col min="7949" max="8192" width="9.140625" style="342"/>
    <col min="8193" max="8193" width="16.42578125" style="342" customWidth="1"/>
    <col min="8194" max="8195" width="8.140625" style="342" customWidth="1"/>
    <col min="8196" max="8196" width="10" style="342" customWidth="1"/>
    <col min="8197" max="8200" width="16.42578125" style="342" customWidth="1"/>
    <col min="8201" max="8201" width="15.5703125" style="342" customWidth="1"/>
    <col min="8202" max="8202" width="16" style="342" customWidth="1"/>
    <col min="8203" max="8203" width="13.85546875" style="342" customWidth="1"/>
    <col min="8204" max="8204" width="16.42578125" style="342" customWidth="1"/>
    <col min="8205" max="8448" width="9.140625" style="342"/>
    <col min="8449" max="8449" width="16.42578125" style="342" customWidth="1"/>
    <col min="8450" max="8451" width="8.140625" style="342" customWidth="1"/>
    <col min="8452" max="8452" width="10" style="342" customWidth="1"/>
    <col min="8453" max="8456" width="16.42578125" style="342" customWidth="1"/>
    <col min="8457" max="8457" width="15.5703125" style="342" customWidth="1"/>
    <col min="8458" max="8458" width="16" style="342" customWidth="1"/>
    <col min="8459" max="8459" width="13.85546875" style="342" customWidth="1"/>
    <col min="8460" max="8460" width="16.42578125" style="342" customWidth="1"/>
    <col min="8461" max="8704" width="9.140625" style="342"/>
    <col min="8705" max="8705" width="16.42578125" style="342" customWidth="1"/>
    <col min="8706" max="8707" width="8.140625" style="342" customWidth="1"/>
    <col min="8708" max="8708" width="10" style="342" customWidth="1"/>
    <col min="8709" max="8712" width="16.42578125" style="342" customWidth="1"/>
    <col min="8713" max="8713" width="15.5703125" style="342" customWidth="1"/>
    <col min="8714" max="8714" width="16" style="342" customWidth="1"/>
    <col min="8715" max="8715" width="13.85546875" style="342" customWidth="1"/>
    <col min="8716" max="8716" width="16.42578125" style="342" customWidth="1"/>
    <col min="8717" max="8960" width="9.140625" style="342"/>
    <col min="8961" max="8961" width="16.42578125" style="342" customWidth="1"/>
    <col min="8962" max="8963" width="8.140625" style="342" customWidth="1"/>
    <col min="8964" max="8964" width="10" style="342" customWidth="1"/>
    <col min="8965" max="8968" width="16.42578125" style="342" customWidth="1"/>
    <col min="8969" max="8969" width="15.5703125" style="342" customWidth="1"/>
    <col min="8970" max="8970" width="16" style="342" customWidth="1"/>
    <col min="8971" max="8971" width="13.85546875" style="342" customWidth="1"/>
    <col min="8972" max="8972" width="16.42578125" style="342" customWidth="1"/>
    <col min="8973" max="9216" width="9.140625" style="342"/>
    <col min="9217" max="9217" width="16.42578125" style="342" customWidth="1"/>
    <col min="9218" max="9219" width="8.140625" style="342" customWidth="1"/>
    <col min="9220" max="9220" width="10" style="342" customWidth="1"/>
    <col min="9221" max="9224" width="16.42578125" style="342" customWidth="1"/>
    <col min="9225" max="9225" width="15.5703125" style="342" customWidth="1"/>
    <col min="9226" max="9226" width="16" style="342" customWidth="1"/>
    <col min="9227" max="9227" width="13.85546875" style="342" customWidth="1"/>
    <col min="9228" max="9228" width="16.42578125" style="342" customWidth="1"/>
    <col min="9229" max="9472" width="9.140625" style="342"/>
    <col min="9473" max="9473" width="16.42578125" style="342" customWidth="1"/>
    <col min="9474" max="9475" width="8.140625" style="342" customWidth="1"/>
    <col min="9476" max="9476" width="10" style="342" customWidth="1"/>
    <col min="9477" max="9480" width="16.42578125" style="342" customWidth="1"/>
    <col min="9481" max="9481" width="15.5703125" style="342" customWidth="1"/>
    <col min="9482" max="9482" width="16" style="342" customWidth="1"/>
    <col min="9483" max="9483" width="13.85546875" style="342" customWidth="1"/>
    <col min="9484" max="9484" width="16.42578125" style="342" customWidth="1"/>
    <col min="9485" max="9728" width="9.140625" style="342"/>
    <col min="9729" max="9729" width="16.42578125" style="342" customWidth="1"/>
    <col min="9730" max="9731" width="8.140625" style="342" customWidth="1"/>
    <col min="9732" max="9732" width="10" style="342" customWidth="1"/>
    <col min="9733" max="9736" width="16.42578125" style="342" customWidth="1"/>
    <col min="9737" max="9737" width="15.5703125" style="342" customWidth="1"/>
    <col min="9738" max="9738" width="16" style="342" customWidth="1"/>
    <col min="9739" max="9739" width="13.85546875" style="342" customWidth="1"/>
    <col min="9740" max="9740" width="16.42578125" style="342" customWidth="1"/>
    <col min="9741" max="9984" width="9.140625" style="342"/>
    <col min="9985" max="9985" width="16.42578125" style="342" customWidth="1"/>
    <col min="9986" max="9987" width="8.140625" style="342" customWidth="1"/>
    <col min="9988" max="9988" width="10" style="342" customWidth="1"/>
    <col min="9989" max="9992" width="16.42578125" style="342" customWidth="1"/>
    <col min="9993" max="9993" width="15.5703125" style="342" customWidth="1"/>
    <col min="9994" max="9994" width="16" style="342" customWidth="1"/>
    <col min="9995" max="9995" width="13.85546875" style="342" customWidth="1"/>
    <col min="9996" max="9996" width="16.42578125" style="342" customWidth="1"/>
    <col min="9997" max="10240" width="9.140625" style="342"/>
    <col min="10241" max="10241" width="16.42578125" style="342" customWidth="1"/>
    <col min="10242" max="10243" width="8.140625" style="342" customWidth="1"/>
    <col min="10244" max="10244" width="10" style="342" customWidth="1"/>
    <col min="10245" max="10248" width="16.42578125" style="342" customWidth="1"/>
    <col min="10249" max="10249" width="15.5703125" style="342" customWidth="1"/>
    <col min="10250" max="10250" width="16" style="342" customWidth="1"/>
    <col min="10251" max="10251" width="13.85546875" style="342" customWidth="1"/>
    <col min="10252" max="10252" width="16.42578125" style="342" customWidth="1"/>
    <col min="10253" max="10496" width="9.140625" style="342"/>
    <col min="10497" max="10497" width="16.42578125" style="342" customWidth="1"/>
    <col min="10498" max="10499" width="8.140625" style="342" customWidth="1"/>
    <col min="10500" max="10500" width="10" style="342" customWidth="1"/>
    <col min="10501" max="10504" width="16.42578125" style="342" customWidth="1"/>
    <col min="10505" max="10505" width="15.5703125" style="342" customWidth="1"/>
    <col min="10506" max="10506" width="16" style="342" customWidth="1"/>
    <col min="10507" max="10507" width="13.85546875" style="342" customWidth="1"/>
    <col min="10508" max="10508" width="16.42578125" style="342" customWidth="1"/>
    <col min="10509" max="10752" width="9.140625" style="342"/>
    <col min="10753" max="10753" width="16.42578125" style="342" customWidth="1"/>
    <col min="10754" max="10755" width="8.140625" style="342" customWidth="1"/>
    <col min="10756" max="10756" width="10" style="342" customWidth="1"/>
    <col min="10757" max="10760" width="16.42578125" style="342" customWidth="1"/>
    <col min="10761" max="10761" width="15.5703125" style="342" customWidth="1"/>
    <col min="10762" max="10762" width="16" style="342" customWidth="1"/>
    <col min="10763" max="10763" width="13.85546875" style="342" customWidth="1"/>
    <col min="10764" max="10764" width="16.42578125" style="342" customWidth="1"/>
    <col min="10765" max="11008" width="9.140625" style="342"/>
    <col min="11009" max="11009" width="16.42578125" style="342" customWidth="1"/>
    <col min="11010" max="11011" width="8.140625" style="342" customWidth="1"/>
    <col min="11012" max="11012" width="10" style="342" customWidth="1"/>
    <col min="11013" max="11016" width="16.42578125" style="342" customWidth="1"/>
    <col min="11017" max="11017" width="15.5703125" style="342" customWidth="1"/>
    <col min="11018" max="11018" width="16" style="342" customWidth="1"/>
    <col min="11019" max="11019" width="13.85546875" style="342" customWidth="1"/>
    <col min="11020" max="11020" width="16.42578125" style="342" customWidth="1"/>
    <col min="11021" max="11264" width="9.140625" style="342"/>
    <col min="11265" max="11265" width="16.42578125" style="342" customWidth="1"/>
    <col min="11266" max="11267" width="8.140625" style="342" customWidth="1"/>
    <col min="11268" max="11268" width="10" style="342" customWidth="1"/>
    <col min="11269" max="11272" width="16.42578125" style="342" customWidth="1"/>
    <col min="11273" max="11273" width="15.5703125" style="342" customWidth="1"/>
    <col min="11274" max="11274" width="16" style="342" customWidth="1"/>
    <col min="11275" max="11275" width="13.85546875" style="342" customWidth="1"/>
    <col min="11276" max="11276" width="16.42578125" style="342" customWidth="1"/>
    <col min="11277" max="11520" width="9.140625" style="342"/>
    <col min="11521" max="11521" width="16.42578125" style="342" customWidth="1"/>
    <col min="11522" max="11523" width="8.140625" style="342" customWidth="1"/>
    <col min="11524" max="11524" width="10" style="342" customWidth="1"/>
    <col min="11525" max="11528" width="16.42578125" style="342" customWidth="1"/>
    <col min="11529" max="11529" width="15.5703125" style="342" customWidth="1"/>
    <col min="11530" max="11530" width="16" style="342" customWidth="1"/>
    <col min="11531" max="11531" width="13.85546875" style="342" customWidth="1"/>
    <col min="11532" max="11532" width="16.42578125" style="342" customWidth="1"/>
    <col min="11533" max="11776" width="9.140625" style="342"/>
    <col min="11777" max="11777" width="16.42578125" style="342" customWidth="1"/>
    <col min="11778" max="11779" width="8.140625" style="342" customWidth="1"/>
    <col min="11780" max="11780" width="10" style="342" customWidth="1"/>
    <col min="11781" max="11784" width="16.42578125" style="342" customWidth="1"/>
    <col min="11785" max="11785" width="15.5703125" style="342" customWidth="1"/>
    <col min="11786" max="11786" width="16" style="342" customWidth="1"/>
    <col min="11787" max="11787" width="13.85546875" style="342" customWidth="1"/>
    <col min="11788" max="11788" width="16.42578125" style="342" customWidth="1"/>
    <col min="11789" max="12032" width="9.140625" style="342"/>
    <col min="12033" max="12033" width="16.42578125" style="342" customWidth="1"/>
    <col min="12034" max="12035" width="8.140625" style="342" customWidth="1"/>
    <col min="12036" max="12036" width="10" style="342" customWidth="1"/>
    <col min="12037" max="12040" width="16.42578125" style="342" customWidth="1"/>
    <col min="12041" max="12041" width="15.5703125" style="342" customWidth="1"/>
    <col min="12042" max="12042" width="16" style="342" customWidth="1"/>
    <col min="12043" max="12043" width="13.85546875" style="342" customWidth="1"/>
    <col min="12044" max="12044" width="16.42578125" style="342" customWidth="1"/>
    <col min="12045" max="12288" width="9.140625" style="342"/>
    <col min="12289" max="12289" width="16.42578125" style="342" customWidth="1"/>
    <col min="12290" max="12291" width="8.140625" style="342" customWidth="1"/>
    <col min="12292" max="12292" width="10" style="342" customWidth="1"/>
    <col min="12293" max="12296" width="16.42578125" style="342" customWidth="1"/>
    <col min="12297" max="12297" width="15.5703125" style="342" customWidth="1"/>
    <col min="12298" max="12298" width="16" style="342" customWidth="1"/>
    <col min="12299" max="12299" width="13.85546875" style="342" customWidth="1"/>
    <col min="12300" max="12300" width="16.42578125" style="342" customWidth="1"/>
    <col min="12301" max="12544" width="9.140625" style="342"/>
    <col min="12545" max="12545" width="16.42578125" style="342" customWidth="1"/>
    <col min="12546" max="12547" width="8.140625" style="342" customWidth="1"/>
    <col min="12548" max="12548" width="10" style="342" customWidth="1"/>
    <col min="12549" max="12552" width="16.42578125" style="342" customWidth="1"/>
    <col min="12553" max="12553" width="15.5703125" style="342" customWidth="1"/>
    <col min="12554" max="12554" width="16" style="342" customWidth="1"/>
    <col min="12555" max="12555" width="13.85546875" style="342" customWidth="1"/>
    <col min="12556" max="12556" width="16.42578125" style="342" customWidth="1"/>
    <col min="12557" max="12800" width="9.140625" style="342"/>
    <col min="12801" max="12801" width="16.42578125" style="342" customWidth="1"/>
    <col min="12802" max="12803" width="8.140625" style="342" customWidth="1"/>
    <col min="12804" max="12804" width="10" style="342" customWidth="1"/>
    <col min="12805" max="12808" width="16.42578125" style="342" customWidth="1"/>
    <col min="12809" max="12809" width="15.5703125" style="342" customWidth="1"/>
    <col min="12810" max="12810" width="16" style="342" customWidth="1"/>
    <col min="12811" max="12811" width="13.85546875" style="342" customWidth="1"/>
    <col min="12812" max="12812" width="16.42578125" style="342" customWidth="1"/>
    <col min="12813" max="13056" width="9.140625" style="342"/>
    <col min="13057" max="13057" width="16.42578125" style="342" customWidth="1"/>
    <col min="13058" max="13059" width="8.140625" style="342" customWidth="1"/>
    <col min="13060" max="13060" width="10" style="342" customWidth="1"/>
    <col min="13061" max="13064" width="16.42578125" style="342" customWidth="1"/>
    <col min="13065" max="13065" width="15.5703125" style="342" customWidth="1"/>
    <col min="13066" max="13066" width="16" style="342" customWidth="1"/>
    <col min="13067" max="13067" width="13.85546875" style="342" customWidth="1"/>
    <col min="13068" max="13068" width="16.42578125" style="342" customWidth="1"/>
    <col min="13069" max="13312" width="9.140625" style="342"/>
    <col min="13313" max="13313" width="16.42578125" style="342" customWidth="1"/>
    <col min="13314" max="13315" width="8.140625" style="342" customWidth="1"/>
    <col min="13316" max="13316" width="10" style="342" customWidth="1"/>
    <col min="13317" max="13320" width="16.42578125" style="342" customWidth="1"/>
    <col min="13321" max="13321" width="15.5703125" style="342" customWidth="1"/>
    <col min="13322" max="13322" width="16" style="342" customWidth="1"/>
    <col min="13323" max="13323" width="13.85546875" style="342" customWidth="1"/>
    <col min="13324" max="13324" width="16.42578125" style="342" customWidth="1"/>
    <col min="13325" max="13568" width="9.140625" style="342"/>
    <col min="13569" max="13569" width="16.42578125" style="342" customWidth="1"/>
    <col min="13570" max="13571" width="8.140625" style="342" customWidth="1"/>
    <col min="13572" max="13572" width="10" style="342" customWidth="1"/>
    <col min="13573" max="13576" width="16.42578125" style="342" customWidth="1"/>
    <col min="13577" max="13577" width="15.5703125" style="342" customWidth="1"/>
    <col min="13578" max="13578" width="16" style="342" customWidth="1"/>
    <col min="13579" max="13579" width="13.85546875" style="342" customWidth="1"/>
    <col min="13580" max="13580" width="16.42578125" style="342" customWidth="1"/>
    <col min="13581" max="13824" width="9.140625" style="342"/>
    <col min="13825" max="13825" width="16.42578125" style="342" customWidth="1"/>
    <col min="13826" max="13827" width="8.140625" style="342" customWidth="1"/>
    <col min="13828" max="13828" width="10" style="342" customWidth="1"/>
    <col min="13829" max="13832" width="16.42578125" style="342" customWidth="1"/>
    <col min="13833" max="13833" width="15.5703125" style="342" customWidth="1"/>
    <col min="13834" max="13834" width="16" style="342" customWidth="1"/>
    <col min="13835" max="13835" width="13.85546875" style="342" customWidth="1"/>
    <col min="13836" max="13836" width="16.42578125" style="342" customWidth="1"/>
    <col min="13837" max="14080" width="9.140625" style="342"/>
    <col min="14081" max="14081" width="16.42578125" style="342" customWidth="1"/>
    <col min="14082" max="14083" width="8.140625" style="342" customWidth="1"/>
    <col min="14084" max="14084" width="10" style="342" customWidth="1"/>
    <col min="14085" max="14088" width="16.42578125" style="342" customWidth="1"/>
    <col min="14089" max="14089" width="15.5703125" style="342" customWidth="1"/>
    <col min="14090" max="14090" width="16" style="342" customWidth="1"/>
    <col min="14091" max="14091" width="13.85546875" style="342" customWidth="1"/>
    <col min="14092" max="14092" width="16.42578125" style="342" customWidth="1"/>
    <col min="14093" max="14336" width="9.140625" style="342"/>
    <col min="14337" max="14337" width="16.42578125" style="342" customWidth="1"/>
    <col min="14338" max="14339" width="8.140625" style="342" customWidth="1"/>
    <col min="14340" max="14340" width="10" style="342" customWidth="1"/>
    <col min="14341" max="14344" width="16.42578125" style="342" customWidth="1"/>
    <col min="14345" max="14345" width="15.5703125" style="342" customWidth="1"/>
    <col min="14346" max="14346" width="16" style="342" customWidth="1"/>
    <col min="14347" max="14347" width="13.85546875" style="342" customWidth="1"/>
    <col min="14348" max="14348" width="16.42578125" style="342" customWidth="1"/>
    <col min="14349" max="14592" width="9.140625" style="342"/>
    <col min="14593" max="14593" width="16.42578125" style="342" customWidth="1"/>
    <col min="14594" max="14595" width="8.140625" style="342" customWidth="1"/>
    <col min="14596" max="14596" width="10" style="342" customWidth="1"/>
    <col min="14597" max="14600" width="16.42578125" style="342" customWidth="1"/>
    <col min="14601" max="14601" width="15.5703125" style="342" customWidth="1"/>
    <col min="14602" max="14602" width="16" style="342" customWidth="1"/>
    <col min="14603" max="14603" width="13.85546875" style="342" customWidth="1"/>
    <col min="14604" max="14604" width="16.42578125" style="342" customWidth="1"/>
    <col min="14605" max="14848" width="9.140625" style="342"/>
    <col min="14849" max="14849" width="16.42578125" style="342" customWidth="1"/>
    <col min="14850" max="14851" width="8.140625" style="342" customWidth="1"/>
    <col min="14852" max="14852" width="10" style="342" customWidth="1"/>
    <col min="14853" max="14856" width="16.42578125" style="342" customWidth="1"/>
    <col min="14857" max="14857" width="15.5703125" style="342" customWidth="1"/>
    <col min="14858" max="14858" width="16" style="342" customWidth="1"/>
    <col min="14859" max="14859" width="13.85546875" style="342" customWidth="1"/>
    <col min="14860" max="14860" width="16.42578125" style="342" customWidth="1"/>
    <col min="14861" max="15104" width="9.140625" style="342"/>
    <col min="15105" max="15105" width="16.42578125" style="342" customWidth="1"/>
    <col min="15106" max="15107" width="8.140625" style="342" customWidth="1"/>
    <col min="15108" max="15108" width="10" style="342" customWidth="1"/>
    <col min="15109" max="15112" width="16.42578125" style="342" customWidth="1"/>
    <col min="15113" max="15113" width="15.5703125" style="342" customWidth="1"/>
    <col min="15114" max="15114" width="16" style="342" customWidth="1"/>
    <col min="15115" max="15115" width="13.85546875" style="342" customWidth="1"/>
    <col min="15116" max="15116" width="16.42578125" style="342" customWidth="1"/>
    <col min="15117" max="15360" width="9.140625" style="342"/>
    <col min="15361" max="15361" width="16.42578125" style="342" customWidth="1"/>
    <col min="15362" max="15363" width="8.140625" style="342" customWidth="1"/>
    <col min="15364" max="15364" width="10" style="342" customWidth="1"/>
    <col min="15365" max="15368" width="16.42578125" style="342" customWidth="1"/>
    <col min="15369" max="15369" width="15.5703125" style="342" customWidth="1"/>
    <col min="15370" max="15370" width="16" style="342" customWidth="1"/>
    <col min="15371" max="15371" width="13.85546875" style="342" customWidth="1"/>
    <col min="15372" max="15372" width="16.42578125" style="342" customWidth="1"/>
    <col min="15373" max="15616" width="9.140625" style="342"/>
    <col min="15617" max="15617" width="16.42578125" style="342" customWidth="1"/>
    <col min="15618" max="15619" width="8.140625" style="342" customWidth="1"/>
    <col min="15620" max="15620" width="10" style="342" customWidth="1"/>
    <col min="15621" max="15624" width="16.42578125" style="342" customWidth="1"/>
    <col min="15625" max="15625" width="15.5703125" style="342" customWidth="1"/>
    <col min="15626" max="15626" width="16" style="342" customWidth="1"/>
    <col min="15627" max="15627" width="13.85546875" style="342" customWidth="1"/>
    <col min="15628" max="15628" width="16.42578125" style="342" customWidth="1"/>
    <col min="15629" max="15872" width="9.140625" style="342"/>
    <col min="15873" max="15873" width="16.42578125" style="342" customWidth="1"/>
    <col min="15874" max="15875" width="8.140625" style="342" customWidth="1"/>
    <col min="15876" max="15876" width="10" style="342" customWidth="1"/>
    <col min="15877" max="15880" width="16.42578125" style="342" customWidth="1"/>
    <col min="15881" max="15881" width="15.5703125" style="342" customWidth="1"/>
    <col min="15882" max="15882" width="16" style="342" customWidth="1"/>
    <col min="15883" max="15883" width="13.85546875" style="342" customWidth="1"/>
    <col min="15884" max="15884" width="16.42578125" style="342" customWidth="1"/>
    <col min="15885" max="16128" width="9.140625" style="342"/>
    <col min="16129" max="16129" width="16.42578125" style="342" customWidth="1"/>
    <col min="16130" max="16131" width="8.140625" style="342" customWidth="1"/>
    <col min="16132" max="16132" width="10" style="342" customWidth="1"/>
    <col min="16133" max="16136" width="16.42578125" style="342" customWidth="1"/>
    <col min="16137" max="16137" width="15.5703125" style="342" customWidth="1"/>
    <col min="16138" max="16138" width="16" style="342" customWidth="1"/>
    <col min="16139" max="16139" width="13.85546875" style="342" customWidth="1"/>
    <col min="16140" max="16140" width="16.42578125" style="342" customWidth="1"/>
    <col min="16141" max="16384" width="9.140625" style="342"/>
  </cols>
  <sheetData>
    <row r="1" spans="1:13" x14ac:dyDescent="0.5">
      <c r="A1" s="353" t="s">
        <v>1614</v>
      </c>
      <c r="B1" s="353"/>
      <c r="C1" s="353"/>
    </row>
    <row r="2" spans="1:13" ht="45.75" customHeight="1" x14ac:dyDescent="0.65">
      <c r="A2" s="354" t="s">
        <v>1221</v>
      </c>
      <c r="B2" s="360"/>
      <c r="C2" s="355"/>
      <c r="H2" s="356"/>
      <c r="M2" s="70"/>
    </row>
    <row r="3" spans="1:13" x14ac:dyDescent="0.5">
      <c r="A3" s="716" t="s">
        <v>109</v>
      </c>
      <c r="B3" s="705" t="s">
        <v>1222</v>
      </c>
      <c r="C3" s="705" t="s">
        <v>5</v>
      </c>
      <c r="D3" s="705" t="s">
        <v>132</v>
      </c>
      <c r="E3" s="714" t="s">
        <v>1223</v>
      </c>
      <c r="F3" s="717"/>
      <c r="G3" s="717"/>
      <c r="H3" s="717"/>
      <c r="I3" s="717"/>
      <c r="J3" s="715"/>
      <c r="K3" s="671" t="s">
        <v>1224</v>
      </c>
      <c r="L3" s="671" t="s">
        <v>1615</v>
      </c>
    </row>
    <row r="4" spans="1:13" ht="24" customHeight="1" x14ac:dyDescent="0.5">
      <c r="A4" s="716"/>
      <c r="B4" s="705"/>
      <c r="C4" s="705"/>
      <c r="D4" s="705"/>
      <c r="E4" s="712" t="s">
        <v>956</v>
      </c>
      <c r="F4" s="713"/>
      <c r="G4" s="714" t="s">
        <v>958</v>
      </c>
      <c r="H4" s="715"/>
      <c r="I4" s="714" t="s">
        <v>1226</v>
      </c>
      <c r="J4" s="715"/>
      <c r="K4" s="710"/>
      <c r="L4" s="710"/>
    </row>
    <row r="5" spans="1:13" ht="41.25" customHeight="1" x14ac:dyDescent="0.5">
      <c r="A5" s="716"/>
      <c r="B5" s="705"/>
      <c r="C5" s="705"/>
      <c r="D5" s="705"/>
      <c r="E5" s="603" t="s">
        <v>1610</v>
      </c>
      <c r="F5" s="603" t="s">
        <v>1609</v>
      </c>
      <c r="G5" s="603" t="s">
        <v>1610</v>
      </c>
      <c r="H5" s="603" t="s">
        <v>1609</v>
      </c>
      <c r="I5" s="603" t="s">
        <v>1610</v>
      </c>
      <c r="J5" s="603" t="s">
        <v>1609</v>
      </c>
      <c r="K5" s="711"/>
      <c r="L5" s="711"/>
    </row>
    <row r="6" spans="1:13" ht="21.75" customHeight="1" x14ac:dyDescent="0.5">
      <c r="A6" s="361" t="s">
        <v>17</v>
      </c>
      <c r="B6" s="608">
        <v>9</v>
      </c>
      <c r="C6" s="608">
        <v>54</v>
      </c>
      <c r="D6" s="609">
        <v>1193</v>
      </c>
      <c r="E6" s="609">
        <v>243.5</v>
      </c>
      <c r="F6" s="609">
        <f>E6*1113</f>
        <v>271015.5</v>
      </c>
      <c r="G6" s="609">
        <v>9047</v>
      </c>
      <c r="H6" s="610">
        <f>G6*1148</f>
        <v>10385956</v>
      </c>
      <c r="I6" s="610">
        <v>0</v>
      </c>
      <c r="J6" s="609">
        <v>0</v>
      </c>
      <c r="K6" s="609">
        <f>E6+G6+I6</f>
        <v>9290.5</v>
      </c>
      <c r="L6" s="609">
        <f>F6+H6+J6</f>
        <v>10656971.5</v>
      </c>
    </row>
    <row r="7" spans="1:13" x14ac:dyDescent="0.5">
      <c r="A7" s="361" t="s">
        <v>10</v>
      </c>
      <c r="B7" s="608">
        <v>3</v>
      </c>
      <c r="C7" s="608">
        <v>4</v>
      </c>
      <c r="D7" s="609">
        <v>276</v>
      </c>
      <c r="E7" s="609">
        <v>4129</v>
      </c>
      <c r="F7" s="609">
        <f>E7*1113</f>
        <v>4595577</v>
      </c>
      <c r="G7" s="609">
        <v>0</v>
      </c>
      <c r="H7" s="610">
        <f>G7*1148</f>
        <v>0</v>
      </c>
      <c r="I7" s="610">
        <v>0</v>
      </c>
      <c r="J7" s="609">
        <v>0</v>
      </c>
      <c r="K7" s="609">
        <f>E7+G7+I7</f>
        <v>4129</v>
      </c>
      <c r="L7" s="609">
        <f>F7+H7+J7</f>
        <v>4595577</v>
      </c>
    </row>
    <row r="8" spans="1:13" x14ac:dyDescent="0.5">
      <c r="A8" s="364" t="s">
        <v>20</v>
      </c>
      <c r="B8" s="611">
        <f>SUM(B1:B7)</f>
        <v>12</v>
      </c>
      <c r="C8" s="611">
        <f>SUM(C1:C7)</f>
        <v>58</v>
      </c>
      <c r="D8" s="612">
        <f>SUM(D1:D7)</f>
        <v>1469</v>
      </c>
      <c r="E8" s="612">
        <f>SUM(E1:E7)</f>
        <v>4372.5</v>
      </c>
      <c r="F8" s="612">
        <f>SUM(F6:F7)</f>
        <v>4866592.5</v>
      </c>
      <c r="G8" s="612">
        <f>SUM(G6:G7)</f>
        <v>9047</v>
      </c>
      <c r="H8" s="612">
        <f>SUM(H6:H7)</f>
        <v>10385956</v>
      </c>
      <c r="I8" s="610">
        <v>0</v>
      </c>
      <c r="J8" s="612">
        <v>0</v>
      </c>
      <c r="K8" s="612">
        <f>SUM(K6:K7)</f>
        <v>13419.5</v>
      </c>
      <c r="L8" s="612">
        <f>SUM(L6:L7)</f>
        <v>15252548.5</v>
      </c>
    </row>
    <row r="9" spans="1:13" ht="23.25" x14ac:dyDescent="0.5">
      <c r="A9" s="352" t="s">
        <v>1612</v>
      </c>
      <c r="B9" s="352"/>
      <c r="C9" s="352"/>
      <c r="D9" s="352"/>
      <c r="E9" s="70"/>
      <c r="F9" s="365"/>
      <c r="G9" s="70"/>
      <c r="H9" s="70"/>
      <c r="I9" s="70"/>
      <c r="J9" s="70"/>
      <c r="K9" s="365"/>
      <c r="L9" s="70"/>
    </row>
  </sheetData>
  <mergeCells count="10">
    <mergeCell ref="L3:L5"/>
    <mergeCell ref="E4:F4"/>
    <mergeCell ref="G4:H4"/>
    <mergeCell ref="I4:J4"/>
    <mergeCell ref="A3:A5"/>
    <mergeCell ref="B3:B5"/>
    <mergeCell ref="C3:C5"/>
    <mergeCell ref="D3:D5"/>
    <mergeCell ref="E3:J3"/>
    <mergeCell ref="K3:K5"/>
  </mergeCells>
  <hyperlinks>
    <hyperlink ref="A1" location="สารบัญ!A1" display="ตารางที่  17   พื้นที่เสี่ยงภัยต่อดินถล่มและอุทกภัย "/>
  </hyperlinks>
  <pageMargins left="0.98425196850393704" right="0.19685039370078741" top="0.78740157480314965" bottom="0.59055118110236227" header="0.51181102362204722" footer="0.51181102362204722"/>
  <pageSetup paperSize="9" scale="91" orientation="landscape" r:id="rId1"/>
  <headerFooter alignWithMargins="0">
    <oddHeader>&amp;R&amp;17 36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2" zoomScaleNormal="100" zoomScaleSheetLayoutView="100" workbookViewId="0">
      <selection activeCell="N26" sqref="N26"/>
    </sheetView>
  </sheetViews>
  <sheetFormatPr defaultRowHeight="21.75" x14ac:dyDescent="0.5"/>
  <cols>
    <col min="1" max="1" width="15.85546875" style="342" customWidth="1"/>
    <col min="2" max="3" width="8.140625" style="342" customWidth="1"/>
    <col min="4" max="4" width="9.28515625" style="342" customWidth="1"/>
    <col min="5" max="5" width="15" style="342" customWidth="1"/>
    <col min="6" max="6" width="17.28515625" style="342" customWidth="1"/>
    <col min="7" max="7" width="14.5703125" style="342" customWidth="1"/>
    <col min="8" max="8" width="15.5703125" style="342" customWidth="1"/>
    <col min="9" max="9" width="14" style="342" customWidth="1"/>
    <col min="10" max="10" width="15.5703125" style="342" customWidth="1"/>
    <col min="11" max="11" width="12.5703125" style="342" customWidth="1"/>
    <col min="12" max="12" width="16.42578125" style="342" customWidth="1"/>
    <col min="13" max="256" width="9.140625" style="342"/>
    <col min="257" max="257" width="15.85546875" style="342" customWidth="1"/>
    <col min="258" max="259" width="8.140625" style="342" customWidth="1"/>
    <col min="260" max="260" width="9.28515625" style="342" customWidth="1"/>
    <col min="261" max="261" width="15" style="342" customWidth="1"/>
    <col min="262" max="262" width="17.28515625" style="342" customWidth="1"/>
    <col min="263" max="263" width="14.5703125" style="342" customWidth="1"/>
    <col min="264" max="264" width="15.5703125" style="342" customWidth="1"/>
    <col min="265" max="265" width="14" style="342" customWidth="1"/>
    <col min="266" max="266" width="15.5703125" style="342" customWidth="1"/>
    <col min="267" max="267" width="12.5703125" style="342" customWidth="1"/>
    <col min="268" max="268" width="16.42578125" style="342" customWidth="1"/>
    <col min="269" max="512" width="9.140625" style="342"/>
    <col min="513" max="513" width="15.85546875" style="342" customWidth="1"/>
    <col min="514" max="515" width="8.140625" style="342" customWidth="1"/>
    <col min="516" max="516" width="9.28515625" style="342" customWidth="1"/>
    <col min="517" max="517" width="15" style="342" customWidth="1"/>
    <col min="518" max="518" width="17.28515625" style="342" customWidth="1"/>
    <col min="519" max="519" width="14.5703125" style="342" customWidth="1"/>
    <col min="520" max="520" width="15.5703125" style="342" customWidth="1"/>
    <col min="521" max="521" width="14" style="342" customWidth="1"/>
    <col min="522" max="522" width="15.5703125" style="342" customWidth="1"/>
    <col min="523" max="523" width="12.5703125" style="342" customWidth="1"/>
    <col min="524" max="524" width="16.42578125" style="342" customWidth="1"/>
    <col min="525" max="768" width="9.140625" style="342"/>
    <col min="769" max="769" width="15.85546875" style="342" customWidth="1"/>
    <col min="770" max="771" width="8.140625" style="342" customWidth="1"/>
    <col min="772" max="772" width="9.28515625" style="342" customWidth="1"/>
    <col min="773" max="773" width="15" style="342" customWidth="1"/>
    <col min="774" max="774" width="17.28515625" style="342" customWidth="1"/>
    <col min="775" max="775" width="14.5703125" style="342" customWidth="1"/>
    <col min="776" max="776" width="15.5703125" style="342" customWidth="1"/>
    <col min="777" max="777" width="14" style="342" customWidth="1"/>
    <col min="778" max="778" width="15.5703125" style="342" customWidth="1"/>
    <col min="779" max="779" width="12.5703125" style="342" customWidth="1"/>
    <col min="780" max="780" width="16.42578125" style="342" customWidth="1"/>
    <col min="781" max="1024" width="9.140625" style="342"/>
    <col min="1025" max="1025" width="15.85546875" style="342" customWidth="1"/>
    <col min="1026" max="1027" width="8.140625" style="342" customWidth="1"/>
    <col min="1028" max="1028" width="9.28515625" style="342" customWidth="1"/>
    <col min="1029" max="1029" width="15" style="342" customWidth="1"/>
    <col min="1030" max="1030" width="17.28515625" style="342" customWidth="1"/>
    <col min="1031" max="1031" width="14.5703125" style="342" customWidth="1"/>
    <col min="1032" max="1032" width="15.5703125" style="342" customWidth="1"/>
    <col min="1033" max="1033" width="14" style="342" customWidth="1"/>
    <col min="1034" max="1034" width="15.5703125" style="342" customWidth="1"/>
    <col min="1035" max="1035" width="12.5703125" style="342" customWidth="1"/>
    <col min="1036" max="1036" width="16.42578125" style="342" customWidth="1"/>
    <col min="1037" max="1280" width="9.140625" style="342"/>
    <col min="1281" max="1281" width="15.85546875" style="342" customWidth="1"/>
    <col min="1282" max="1283" width="8.140625" style="342" customWidth="1"/>
    <col min="1284" max="1284" width="9.28515625" style="342" customWidth="1"/>
    <col min="1285" max="1285" width="15" style="342" customWidth="1"/>
    <col min="1286" max="1286" width="17.28515625" style="342" customWidth="1"/>
    <col min="1287" max="1287" width="14.5703125" style="342" customWidth="1"/>
    <col min="1288" max="1288" width="15.5703125" style="342" customWidth="1"/>
    <col min="1289" max="1289" width="14" style="342" customWidth="1"/>
    <col min="1290" max="1290" width="15.5703125" style="342" customWidth="1"/>
    <col min="1291" max="1291" width="12.5703125" style="342" customWidth="1"/>
    <col min="1292" max="1292" width="16.42578125" style="342" customWidth="1"/>
    <col min="1293" max="1536" width="9.140625" style="342"/>
    <col min="1537" max="1537" width="15.85546875" style="342" customWidth="1"/>
    <col min="1538" max="1539" width="8.140625" style="342" customWidth="1"/>
    <col min="1540" max="1540" width="9.28515625" style="342" customWidth="1"/>
    <col min="1541" max="1541" width="15" style="342" customWidth="1"/>
    <col min="1542" max="1542" width="17.28515625" style="342" customWidth="1"/>
    <col min="1543" max="1543" width="14.5703125" style="342" customWidth="1"/>
    <col min="1544" max="1544" width="15.5703125" style="342" customWidth="1"/>
    <col min="1545" max="1545" width="14" style="342" customWidth="1"/>
    <col min="1546" max="1546" width="15.5703125" style="342" customWidth="1"/>
    <col min="1547" max="1547" width="12.5703125" style="342" customWidth="1"/>
    <col min="1548" max="1548" width="16.42578125" style="342" customWidth="1"/>
    <col min="1549" max="1792" width="9.140625" style="342"/>
    <col min="1793" max="1793" width="15.85546875" style="342" customWidth="1"/>
    <col min="1794" max="1795" width="8.140625" style="342" customWidth="1"/>
    <col min="1796" max="1796" width="9.28515625" style="342" customWidth="1"/>
    <col min="1797" max="1797" width="15" style="342" customWidth="1"/>
    <col min="1798" max="1798" width="17.28515625" style="342" customWidth="1"/>
    <col min="1799" max="1799" width="14.5703125" style="342" customWidth="1"/>
    <col min="1800" max="1800" width="15.5703125" style="342" customWidth="1"/>
    <col min="1801" max="1801" width="14" style="342" customWidth="1"/>
    <col min="1802" max="1802" width="15.5703125" style="342" customWidth="1"/>
    <col min="1803" max="1803" width="12.5703125" style="342" customWidth="1"/>
    <col min="1804" max="1804" width="16.42578125" style="342" customWidth="1"/>
    <col min="1805" max="2048" width="9.140625" style="342"/>
    <col min="2049" max="2049" width="15.85546875" style="342" customWidth="1"/>
    <col min="2050" max="2051" width="8.140625" style="342" customWidth="1"/>
    <col min="2052" max="2052" width="9.28515625" style="342" customWidth="1"/>
    <col min="2053" max="2053" width="15" style="342" customWidth="1"/>
    <col min="2054" max="2054" width="17.28515625" style="342" customWidth="1"/>
    <col min="2055" max="2055" width="14.5703125" style="342" customWidth="1"/>
    <col min="2056" max="2056" width="15.5703125" style="342" customWidth="1"/>
    <col min="2057" max="2057" width="14" style="342" customWidth="1"/>
    <col min="2058" max="2058" width="15.5703125" style="342" customWidth="1"/>
    <col min="2059" max="2059" width="12.5703125" style="342" customWidth="1"/>
    <col min="2060" max="2060" width="16.42578125" style="342" customWidth="1"/>
    <col min="2061" max="2304" width="9.140625" style="342"/>
    <col min="2305" max="2305" width="15.85546875" style="342" customWidth="1"/>
    <col min="2306" max="2307" width="8.140625" style="342" customWidth="1"/>
    <col min="2308" max="2308" width="9.28515625" style="342" customWidth="1"/>
    <col min="2309" max="2309" width="15" style="342" customWidth="1"/>
    <col min="2310" max="2310" width="17.28515625" style="342" customWidth="1"/>
    <col min="2311" max="2311" width="14.5703125" style="342" customWidth="1"/>
    <col min="2312" max="2312" width="15.5703125" style="342" customWidth="1"/>
    <col min="2313" max="2313" width="14" style="342" customWidth="1"/>
    <col min="2314" max="2314" width="15.5703125" style="342" customWidth="1"/>
    <col min="2315" max="2315" width="12.5703125" style="342" customWidth="1"/>
    <col min="2316" max="2316" width="16.42578125" style="342" customWidth="1"/>
    <col min="2317" max="2560" width="9.140625" style="342"/>
    <col min="2561" max="2561" width="15.85546875" style="342" customWidth="1"/>
    <col min="2562" max="2563" width="8.140625" style="342" customWidth="1"/>
    <col min="2564" max="2564" width="9.28515625" style="342" customWidth="1"/>
    <col min="2565" max="2565" width="15" style="342" customWidth="1"/>
    <col min="2566" max="2566" width="17.28515625" style="342" customWidth="1"/>
    <col min="2567" max="2567" width="14.5703125" style="342" customWidth="1"/>
    <col min="2568" max="2568" width="15.5703125" style="342" customWidth="1"/>
    <col min="2569" max="2569" width="14" style="342" customWidth="1"/>
    <col min="2570" max="2570" width="15.5703125" style="342" customWidth="1"/>
    <col min="2571" max="2571" width="12.5703125" style="342" customWidth="1"/>
    <col min="2572" max="2572" width="16.42578125" style="342" customWidth="1"/>
    <col min="2573" max="2816" width="9.140625" style="342"/>
    <col min="2817" max="2817" width="15.85546875" style="342" customWidth="1"/>
    <col min="2818" max="2819" width="8.140625" style="342" customWidth="1"/>
    <col min="2820" max="2820" width="9.28515625" style="342" customWidth="1"/>
    <col min="2821" max="2821" width="15" style="342" customWidth="1"/>
    <col min="2822" max="2822" width="17.28515625" style="342" customWidth="1"/>
    <col min="2823" max="2823" width="14.5703125" style="342" customWidth="1"/>
    <col min="2824" max="2824" width="15.5703125" style="342" customWidth="1"/>
    <col min="2825" max="2825" width="14" style="342" customWidth="1"/>
    <col min="2826" max="2826" width="15.5703125" style="342" customWidth="1"/>
    <col min="2827" max="2827" width="12.5703125" style="342" customWidth="1"/>
    <col min="2828" max="2828" width="16.42578125" style="342" customWidth="1"/>
    <col min="2829" max="3072" width="9.140625" style="342"/>
    <col min="3073" max="3073" width="15.85546875" style="342" customWidth="1"/>
    <col min="3074" max="3075" width="8.140625" style="342" customWidth="1"/>
    <col min="3076" max="3076" width="9.28515625" style="342" customWidth="1"/>
    <col min="3077" max="3077" width="15" style="342" customWidth="1"/>
    <col min="3078" max="3078" width="17.28515625" style="342" customWidth="1"/>
    <col min="3079" max="3079" width="14.5703125" style="342" customWidth="1"/>
    <col min="3080" max="3080" width="15.5703125" style="342" customWidth="1"/>
    <col min="3081" max="3081" width="14" style="342" customWidth="1"/>
    <col min="3082" max="3082" width="15.5703125" style="342" customWidth="1"/>
    <col min="3083" max="3083" width="12.5703125" style="342" customWidth="1"/>
    <col min="3084" max="3084" width="16.42578125" style="342" customWidth="1"/>
    <col min="3085" max="3328" width="9.140625" style="342"/>
    <col min="3329" max="3329" width="15.85546875" style="342" customWidth="1"/>
    <col min="3330" max="3331" width="8.140625" style="342" customWidth="1"/>
    <col min="3332" max="3332" width="9.28515625" style="342" customWidth="1"/>
    <col min="3333" max="3333" width="15" style="342" customWidth="1"/>
    <col min="3334" max="3334" width="17.28515625" style="342" customWidth="1"/>
    <col min="3335" max="3335" width="14.5703125" style="342" customWidth="1"/>
    <col min="3336" max="3336" width="15.5703125" style="342" customWidth="1"/>
    <col min="3337" max="3337" width="14" style="342" customWidth="1"/>
    <col min="3338" max="3338" width="15.5703125" style="342" customWidth="1"/>
    <col min="3339" max="3339" width="12.5703125" style="342" customWidth="1"/>
    <col min="3340" max="3340" width="16.42578125" style="342" customWidth="1"/>
    <col min="3341" max="3584" width="9.140625" style="342"/>
    <col min="3585" max="3585" width="15.85546875" style="342" customWidth="1"/>
    <col min="3586" max="3587" width="8.140625" style="342" customWidth="1"/>
    <col min="3588" max="3588" width="9.28515625" style="342" customWidth="1"/>
    <col min="3589" max="3589" width="15" style="342" customWidth="1"/>
    <col min="3590" max="3590" width="17.28515625" style="342" customWidth="1"/>
    <col min="3591" max="3591" width="14.5703125" style="342" customWidth="1"/>
    <col min="3592" max="3592" width="15.5703125" style="342" customWidth="1"/>
    <col min="3593" max="3593" width="14" style="342" customWidth="1"/>
    <col min="3594" max="3594" width="15.5703125" style="342" customWidth="1"/>
    <col min="3595" max="3595" width="12.5703125" style="342" customWidth="1"/>
    <col min="3596" max="3596" width="16.42578125" style="342" customWidth="1"/>
    <col min="3597" max="3840" width="9.140625" style="342"/>
    <col min="3841" max="3841" width="15.85546875" style="342" customWidth="1"/>
    <col min="3842" max="3843" width="8.140625" style="342" customWidth="1"/>
    <col min="3844" max="3844" width="9.28515625" style="342" customWidth="1"/>
    <col min="3845" max="3845" width="15" style="342" customWidth="1"/>
    <col min="3846" max="3846" width="17.28515625" style="342" customWidth="1"/>
    <col min="3847" max="3847" width="14.5703125" style="342" customWidth="1"/>
    <col min="3848" max="3848" width="15.5703125" style="342" customWidth="1"/>
    <col min="3849" max="3849" width="14" style="342" customWidth="1"/>
    <col min="3850" max="3850" width="15.5703125" style="342" customWidth="1"/>
    <col min="3851" max="3851" width="12.5703125" style="342" customWidth="1"/>
    <col min="3852" max="3852" width="16.42578125" style="342" customWidth="1"/>
    <col min="3853" max="4096" width="9.140625" style="342"/>
    <col min="4097" max="4097" width="15.85546875" style="342" customWidth="1"/>
    <col min="4098" max="4099" width="8.140625" style="342" customWidth="1"/>
    <col min="4100" max="4100" width="9.28515625" style="342" customWidth="1"/>
    <col min="4101" max="4101" width="15" style="342" customWidth="1"/>
    <col min="4102" max="4102" width="17.28515625" style="342" customWidth="1"/>
    <col min="4103" max="4103" width="14.5703125" style="342" customWidth="1"/>
    <col min="4104" max="4104" width="15.5703125" style="342" customWidth="1"/>
    <col min="4105" max="4105" width="14" style="342" customWidth="1"/>
    <col min="4106" max="4106" width="15.5703125" style="342" customWidth="1"/>
    <col min="4107" max="4107" width="12.5703125" style="342" customWidth="1"/>
    <col min="4108" max="4108" width="16.42578125" style="342" customWidth="1"/>
    <col min="4109" max="4352" width="9.140625" style="342"/>
    <col min="4353" max="4353" width="15.85546875" style="342" customWidth="1"/>
    <col min="4354" max="4355" width="8.140625" style="342" customWidth="1"/>
    <col min="4356" max="4356" width="9.28515625" style="342" customWidth="1"/>
    <col min="4357" max="4357" width="15" style="342" customWidth="1"/>
    <col min="4358" max="4358" width="17.28515625" style="342" customWidth="1"/>
    <col min="4359" max="4359" width="14.5703125" style="342" customWidth="1"/>
    <col min="4360" max="4360" width="15.5703125" style="342" customWidth="1"/>
    <col min="4361" max="4361" width="14" style="342" customWidth="1"/>
    <col min="4362" max="4362" width="15.5703125" style="342" customWidth="1"/>
    <col min="4363" max="4363" width="12.5703125" style="342" customWidth="1"/>
    <col min="4364" max="4364" width="16.42578125" style="342" customWidth="1"/>
    <col min="4365" max="4608" width="9.140625" style="342"/>
    <col min="4609" max="4609" width="15.85546875" style="342" customWidth="1"/>
    <col min="4610" max="4611" width="8.140625" style="342" customWidth="1"/>
    <col min="4612" max="4612" width="9.28515625" style="342" customWidth="1"/>
    <col min="4613" max="4613" width="15" style="342" customWidth="1"/>
    <col min="4614" max="4614" width="17.28515625" style="342" customWidth="1"/>
    <col min="4615" max="4615" width="14.5703125" style="342" customWidth="1"/>
    <col min="4616" max="4616" width="15.5703125" style="342" customWidth="1"/>
    <col min="4617" max="4617" width="14" style="342" customWidth="1"/>
    <col min="4618" max="4618" width="15.5703125" style="342" customWidth="1"/>
    <col min="4619" max="4619" width="12.5703125" style="342" customWidth="1"/>
    <col min="4620" max="4620" width="16.42578125" style="342" customWidth="1"/>
    <col min="4621" max="4864" width="9.140625" style="342"/>
    <col min="4865" max="4865" width="15.85546875" style="342" customWidth="1"/>
    <col min="4866" max="4867" width="8.140625" style="342" customWidth="1"/>
    <col min="4868" max="4868" width="9.28515625" style="342" customWidth="1"/>
    <col min="4869" max="4869" width="15" style="342" customWidth="1"/>
    <col min="4870" max="4870" width="17.28515625" style="342" customWidth="1"/>
    <col min="4871" max="4871" width="14.5703125" style="342" customWidth="1"/>
    <col min="4872" max="4872" width="15.5703125" style="342" customWidth="1"/>
    <col min="4873" max="4873" width="14" style="342" customWidth="1"/>
    <col min="4874" max="4874" width="15.5703125" style="342" customWidth="1"/>
    <col min="4875" max="4875" width="12.5703125" style="342" customWidth="1"/>
    <col min="4876" max="4876" width="16.42578125" style="342" customWidth="1"/>
    <col min="4877" max="5120" width="9.140625" style="342"/>
    <col min="5121" max="5121" width="15.85546875" style="342" customWidth="1"/>
    <col min="5122" max="5123" width="8.140625" style="342" customWidth="1"/>
    <col min="5124" max="5124" width="9.28515625" style="342" customWidth="1"/>
    <col min="5125" max="5125" width="15" style="342" customWidth="1"/>
    <col min="5126" max="5126" width="17.28515625" style="342" customWidth="1"/>
    <col min="5127" max="5127" width="14.5703125" style="342" customWidth="1"/>
    <col min="5128" max="5128" width="15.5703125" style="342" customWidth="1"/>
    <col min="5129" max="5129" width="14" style="342" customWidth="1"/>
    <col min="5130" max="5130" width="15.5703125" style="342" customWidth="1"/>
    <col min="5131" max="5131" width="12.5703125" style="342" customWidth="1"/>
    <col min="5132" max="5132" width="16.42578125" style="342" customWidth="1"/>
    <col min="5133" max="5376" width="9.140625" style="342"/>
    <col min="5377" max="5377" width="15.85546875" style="342" customWidth="1"/>
    <col min="5378" max="5379" width="8.140625" style="342" customWidth="1"/>
    <col min="5380" max="5380" width="9.28515625" style="342" customWidth="1"/>
    <col min="5381" max="5381" width="15" style="342" customWidth="1"/>
    <col min="5382" max="5382" width="17.28515625" style="342" customWidth="1"/>
    <col min="5383" max="5383" width="14.5703125" style="342" customWidth="1"/>
    <col min="5384" max="5384" width="15.5703125" style="342" customWidth="1"/>
    <col min="5385" max="5385" width="14" style="342" customWidth="1"/>
    <col min="5386" max="5386" width="15.5703125" style="342" customWidth="1"/>
    <col min="5387" max="5387" width="12.5703125" style="342" customWidth="1"/>
    <col min="5388" max="5388" width="16.42578125" style="342" customWidth="1"/>
    <col min="5389" max="5632" width="9.140625" style="342"/>
    <col min="5633" max="5633" width="15.85546875" style="342" customWidth="1"/>
    <col min="5634" max="5635" width="8.140625" style="342" customWidth="1"/>
    <col min="5636" max="5636" width="9.28515625" style="342" customWidth="1"/>
    <col min="5637" max="5637" width="15" style="342" customWidth="1"/>
    <col min="5638" max="5638" width="17.28515625" style="342" customWidth="1"/>
    <col min="5639" max="5639" width="14.5703125" style="342" customWidth="1"/>
    <col min="5640" max="5640" width="15.5703125" style="342" customWidth="1"/>
    <col min="5641" max="5641" width="14" style="342" customWidth="1"/>
    <col min="5642" max="5642" width="15.5703125" style="342" customWidth="1"/>
    <col min="5643" max="5643" width="12.5703125" style="342" customWidth="1"/>
    <col min="5644" max="5644" width="16.42578125" style="342" customWidth="1"/>
    <col min="5645" max="5888" width="9.140625" style="342"/>
    <col min="5889" max="5889" width="15.85546875" style="342" customWidth="1"/>
    <col min="5890" max="5891" width="8.140625" style="342" customWidth="1"/>
    <col min="5892" max="5892" width="9.28515625" style="342" customWidth="1"/>
    <col min="5893" max="5893" width="15" style="342" customWidth="1"/>
    <col min="5894" max="5894" width="17.28515625" style="342" customWidth="1"/>
    <col min="5895" max="5895" width="14.5703125" style="342" customWidth="1"/>
    <col min="5896" max="5896" width="15.5703125" style="342" customWidth="1"/>
    <col min="5897" max="5897" width="14" style="342" customWidth="1"/>
    <col min="5898" max="5898" width="15.5703125" style="342" customWidth="1"/>
    <col min="5899" max="5899" width="12.5703125" style="342" customWidth="1"/>
    <col min="5900" max="5900" width="16.42578125" style="342" customWidth="1"/>
    <col min="5901" max="6144" width="9.140625" style="342"/>
    <col min="6145" max="6145" width="15.85546875" style="342" customWidth="1"/>
    <col min="6146" max="6147" width="8.140625" style="342" customWidth="1"/>
    <col min="6148" max="6148" width="9.28515625" style="342" customWidth="1"/>
    <col min="6149" max="6149" width="15" style="342" customWidth="1"/>
    <col min="6150" max="6150" width="17.28515625" style="342" customWidth="1"/>
    <col min="6151" max="6151" width="14.5703125" style="342" customWidth="1"/>
    <col min="6152" max="6152" width="15.5703125" style="342" customWidth="1"/>
    <col min="6153" max="6153" width="14" style="342" customWidth="1"/>
    <col min="6154" max="6154" width="15.5703125" style="342" customWidth="1"/>
    <col min="6155" max="6155" width="12.5703125" style="342" customWidth="1"/>
    <col min="6156" max="6156" width="16.42578125" style="342" customWidth="1"/>
    <col min="6157" max="6400" width="9.140625" style="342"/>
    <col min="6401" max="6401" width="15.85546875" style="342" customWidth="1"/>
    <col min="6402" max="6403" width="8.140625" style="342" customWidth="1"/>
    <col min="6404" max="6404" width="9.28515625" style="342" customWidth="1"/>
    <col min="6405" max="6405" width="15" style="342" customWidth="1"/>
    <col min="6406" max="6406" width="17.28515625" style="342" customWidth="1"/>
    <col min="6407" max="6407" width="14.5703125" style="342" customWidth="1"/>
    <col min="6408" max="6408" width="15.5703125" style="342" customWidth="1"/>
    <col min="6409" max="6409" width="14" style="342" customWidth="1"/>
    <col min="6410" max="6410" width="15.5703125" style="342" customWidth="1"/>
    <col min="6411" max="6411" width="12.5703125" style="342" customWidth="1"/>
    <col min="6412" max="6412" width="16.42578125" style="342" customWidth="1"/>
    <col min="6413" max="6656" width="9.140625" style="342"/>
    <col min="6657" max="6657" width="15.85546875" style="342" customWidth="1"/>
    <col min="6658" max="6659" width="8.140625" style="342" customWidth="1"/>
    <col min="6660" max="6660" width="9.28515625" style="342" customWidth="1"/>
    <col min="6661" max="6661" width="15" style="342" customWidth="1"/>
    <col min="6662" max="6662" width="17.28515625" style="342" customWidth="1"/>
    <col min="6663" max="6663" width="14.5703125" style="342" customWidth="1"/>
    <col min="6664" max="6664" width="15.5703125" style="342" customWidth="1"/>
    <col min="6665" max="6665" width="14" style="342" customWidth="1"/>
    <col min="6666" max="6666" width="15.5703125" style="342" customWidth="1"/>
    <col min="6667" max="6667" width="12.5703125" style="342" customWidth="1"/>
    <col min="6668" max="6668" width="16.42578125" style="342" customWidth="1"/>
    <col min="6669" max="6912" width="9.140625" style="342"/>
    <col min="6913" max="6913" width="15.85546875" style="342" customWidth="1"/>
    <col min="6914" max="6915" width="8.140625" style="342" customWidth="1"/>
    <col min="6916" max="6916" width="9.28515625" style="342" customWidth="1"/>
    <col min="6917" max="6917" width="15" style="342" customWidth="1"/>
    <col min="6918" max="6918" width="17.28515625" style="342" customWidth="1"/>
    <col min="6919" max="6919" width="14.5703125" style="342" customWidth="1"/>
    <col min="6920" max="6920" width="15.5703125" style="342" customWidth="1"/>
    <col min="6921" max="6921" width="14" style="342" customWidth="1"/>
    <col min="6922" max="6922" width="15.5703125" style="342" customWidth="1"/>
    <col min="6923" max="6923" width="12.5703125" style="342" customWidth="1"/>
    <col min="6924" max="6924" width="16.42578125" style="342" customWidth="1"/>
    <col min="6925" max="7168" width="9.140625" style="342"/>
    <col min="7169" max="7169" width="15.85546875" style="342" customWidth="1"/>
    <col min="7170" max="7171" width="8.140625" style="342" customWidth="1"/>
    <col min="7172" max="7172" width="9.28515625" style="342" customWidth="1"/>
    <col min="7173" max="7173" width="15" style="342" customWidth="1"/>
    <col min="7174" max="7174" width="17.28515625" style="342" customWidth="1"/>
    <col min="7175" max="7175" width="14.5703125" style="342" customWidth="1"/>
    <col min="7176" max="7176" width="15.5703125" style="342" customWidth="1"/>
    <col min="7177" max="7177" width="14" style="342" customWidth="1"/>
    <col min="7178" max="7178" width="15.5703125" style="342" customWidth="1"/>
    <col min="7179" max="7179" width="12.5703125" style="342" customWidth="1"/>
    <col min="7180" max="7180" width="16.42578125" style="342" customWidth="1"/>
    <col min="7181" max="7424" width="9.140625" style="342"/>
    <col min="7425" max="7425" width="15.85546875" style="342" customWidth="1"/>
    <col min="7426" max="7427" width="8.140625" style="342" customWidth="1"/>
    <col min="7428" max="7428" width="9.28515625" style="342" customWidth="1"/>
    <col min="7429" max="7429" width="15" style="342" customWidth="1"/>
    <col min="7430" max="7430" width="17.28515625" style="342" customWidth="1"/>
    <col min="7431" max="7431" width="14.5703125" style="342" customWidth="1"/>
    <col min="7432" max="7432" width="15.5703125" style="342" customWidth="1"/>
    <col min="7433" max="7433" width="14" style="342" customWidth="1"/>
    <col min="7434" max="7434" width="15.5703125" style="342" customWidth="1"/>
    <col min="7435" max="7435" width="12.5703125" style="342" customWidth="1"/>
    <col min="7436" max="7436" width="16.42578125" style="342" customWidth="1"/>
    <col min="7437" max="7680" width="9.140625" style="342"/>
    <col min="7681" max="7681" width="15.85546875" style="342" customWidth="1"/>
    <col min="7682" max="7683" width="8.140625" style="342" customWidth="1"/>
    <col min="7684" max="7684" width="9.28515625" style="342" customWidth="1"/>
    <col min="7685" max="7685" width="15" style="342" customWidth="1"/>
    <col min="7686" max="7686" width="17.28515625" style="342" customWidth="1"/>
    <col min="7687" max="7687" width="14.5703125" style="342" customWidth="1"/>
    <col min="7688" max="7688" width="15.5703125" style="342" customWidth="1"/>
    <col min="7689" max="7689" width="14" style="342" customWidth="1"/>
    <col min="7690" max="7690" width="15.5703125" style="342" customWidth="1"/>
    <col min="7691" max="7691" width="12.5703125" style="342" customWidth="1"/>
    <col min="7692" max="7692" width="16.42578125" style="342" customWidth="1"/>
    <col min="7693" max="7936" width="9.140625" style="342"/>
    <col min="7937" max="7937" width="15.85546875" style="342" customWidth="1"/>
    <col min="7938" max="7939" width="8.140625" style="342" customWidth="1"/>
    <col min="7940" max="7940" width="9.28515625" style="342" customWidth="1"/>
    <col min="7941" max="7941" width="15" style="342" customWidth="1"/>
    <col min="7942" max="7942" width="17.28515625" style="342" customWidth="1"/>
    <col min="7943" max="7943" width="14.5703125" style="342" customWidth="1"/>
    <col min="7944" max="7944" width="15.5703125" style="342" customWidth="1"/>
    <col min="7945" max="7945" width="14" style="342" customWidth="1"/>
    <col min="7946" max="7946" width="15.5703125" style="342" customWidth="1"/>
    <col min="7947" max="7947" width="12.5703125" style="342" customWidth="1"/>
    <col min="7948" max="7948" width="16.42578125" style="342" customWidth="1"/>
    <col min="7949" max="8192" width="9.140625" style="342"/>
    <col min="8193" max="8193" width="15.85546875" style="342" customWidth="1"/>
    <col min="8194" max="8195" width="8.140625" style="342" customWidth="1"/>
    <col min="8196" max="8196" width="9.28515625" style="342" customWidth="1"/>
    <col min="8197" max="8197" width="15" style="342" customWidth="1"/>
    <col min="8198" max="8198" width="17.28515625" style="342" customWidth="1"/>
    <col min="8199" max="8199" width="14.5703125" style="342" customWidth="1"/>
    <col min="8200" max="8200" width="15.5703125" style="342" customWidth="1"/>
    <col min="8201" max="8201" width="14" style="342" customWidth="1"/>
    <col min="8202" max="8202" width="15.5703125" style="342" customWidth="1"/>
    <col min="8203" max="8203" width="12.5703125" style="342" customWidth="1"/>
    <col min="8204" max="8204" width="16.42578125" style="342" customWidth="1"/>
    <col min="8205" max="8448" width="9.140625" style="342"/>
    <col min="8449" max="8449" width="15.85546875" style="342" customWidth="1"/>
    <col min="8450" max="8451" width="8.140625" style="342" customWidth="1"/>
    <col min="8452" max="8452" width="9.28515625" style="342" customWidth="1"/>
    <col min="8453" max="8453" width="15" style="342" customWidth="1"/>
    <col min="8454" max="8454" width="17.28515625" style="342" customWidth="1"/>
    <col min="8455" max="8455" width="14.5703125" style="342" customWidth="1"/>
    <col min="8456" max="8456" width="15.5703125" style="342" customWidth="1"/>
    <col min="8457" max="8457" width="14" style="342" customWidth="1"/>
    <col min="8458" max="8458" width="15.5703125" style="342" customWidth="1"/>
    <col min="8459" max="8459" width="12.5703125" style="342" customWidth="1"/>
    <col min="8460" max="8460" width="16.42578125" style="342" customWidth="1"/>
    <col min="8461" max="8704" width="9.140625" style="342"/>
    <col min="8705" max="8705" width="15.85546875" style="342" customWidth="1"/>
    <col min="8706" max="8707" width="8.140625" style="342" customWidth="1"/>
    <col min="8708" max="8708" width="9.28515625" style="342" customWidth="1"/>
    <col min="8709" max="8709" width="15" style="342" customWidth="1"/>
    <col min="8710" max="8710" width="17.28515625" style="342" customWidth="1"/>
    <col min="8711" max="8711" width="14.5703125" style="342" customWidth="1"/>
    <col min="8712" max="8712" width="15.5703125" style="342" customWidth="1"/>
    <col min="8713" max="8713" width="14" style="342" customWidth="1"/>
    <col min="8714" max="8714" width="15.5703125" style="342" customWidth="1"/>
    <col min="8715" max="8715" width="12.5703125" style="342" customWidth="1"/>
    <col min="8716" max="8716" width="16.42578125" style="342" customWidth="1"/>
    <col min="8717" max="8960" width="9.140625" style="342"/>
    <col min="8961" max="8961" width="15.85546875" style="342" customWidth="1"/>
    <col min="8962" max="8963" width="8.140625" style="342" customWidth="1"/>
    <col min="8964" max="8964" width="9.28515625" style="342" customWidth="1"/>
    <col min="8965" max="8965" width="15" style="342" customWidth="1"/>
    <col min="8966" max="8966" width="17.28515625" style="342" customWidth="1"/>
    <col min="8967" max="8967" width="14.5703125" style="342" customWidth="1"/>
    <col min="8968" max="8968" width="15.5703125" style="342" customWidth="1"/>
    <col min="8969" max="8969" width="14" style="342" customWidth="1"/>
    <col min="8970" max="8970" width="15.5703125" style="342" customWidth="1"/>
    <col min="8971" max="8971" width="12.5703125" style="342" customWidth="1"/>
    <col min="8972" max="8972" width="16.42578125" style="342" customWidth="1"/>
    <col min="8973" max="9216" width="9.140625" style="342"/>
    <col min="9217" max="9217" width="15.85546875" style="342" customWidth="1"/>
    <col min="9218" max="9219" width="8.140625" style="342" customWidth="1"/>
    <col min="9220" max="9220" width="9.28515625" style="342" customWidth="1"/>
    <col min="9221" max="9221" width="15" style="342" customWidth="1"/>
    <col min="9222" max="9222" width="17.28515625" style="342" customWidth="1"/>
    <col min="9223" max="9223" width="14.5703125" style="342" customWidth="1"/>
    <col min="9224" max="9224" width="15.5703125" style="342" customWidth="1"/>
    <col min="9225" max="9225" width="14" style="342" customWidth="1"/>
    <col min="9226" max="9226" width="15.5703125" style="342" customWidth="1"/>
    <col min="9227" max="9227" width="12.5703125" style="342" customWidth="1"/>
    <col min="9228" max="9228" width="16.42578125" style="342" customWidth="1"/>
    <col min="9229" max="9472" width="9.140625" style="342"/>
    <col min="9473" max="9473" width="15.85546875" style="342" customWidth="1"/>
    <col min="9474" max="9475" width="8.140625" style="342" customWidth="1"/>
    <col min="9476" max="9476" width="9.28515625" style="342" customWidth="1"/>
    <col min="9477" max="9477" width="15" style="342" customWidth="1"/>
    <col min="9478" max="9478" width="17.28515625" style="342" customWidth="1"/>
    <col min="9479" max="9479" width="14.5703125" style="342" customWidth="1"/>
    <col min="9480" max="9480" width="15.5703125" style="342" customWidth="1"/>
    <col min="9481" max="9481" width="14" style="342" customWidth="1"/>
    <col min="9482" max="9482" width="15.5703125" style="342" customWidth="1"/>
    <col min="9483" max="9483" width="12.5703125" style="342" customWidth="1"/>
    <col min="9484" max="9484" width="16.42578125" style="342" customWidth="1"/>
    <col min="9485" max="9728" width="9.140625" style="342"/>
    <col min="9729" max="9729" width="15.85546875" style="342" customWidth="1"/>
    <col min="9730" max="9731" width="8.140625" style="342" customWidth="1"/>
    <col min="9732" max="9732" width="9.28515625" style="342" customWidth="1"/>
    <col min="9733" max="9733" width="15" style="342" customWidth="1"/>
    <col min="9734" max="9734" width="17.28515625" style="342" customWidth="1"/>
    <col min="9735" max="9735" width="14.5703125" style="342" customWidth="1"/>
    <col min="9736" max="9736" width="15.5703125" style="342" customWidth="1"/>
    <col min="9737" max="9737" width="14" style="342" customWidth="1"/>
    <col min="9738" max="9738" width="15.5703125" style="342" customWidth="1"/>
    <col min="9739" max="9739" width="12.5703125" style="342" customWidth="1"/>
    <col min="9740" max="9740" width="16.42578125" style="342" customWidth="1"/>
    <col min="9741" max="9984" width="9.140625" style="342"/>
    <col min="9985" max="9985" width="15.85546875" style="342" customWidth="1"/>
    <col min="9986" max="9987" width="8.140625" style="342" customWidth="1"/>
    <col min="9988" max="9988" width="9.28515625" style="342" customWidth="1"/>
    <col min="9989" max="9989" width="15" style="342" customWidth="1"/>
    <col min="9990" max="9990" width="17.28515625" style="342" customWidth="1"/>
    <col min="9991" max="9991" width="14.5703125" style="342" customWidth="1"/>
    <col min="9992" max="9992" width="15.5703125" style="342" customWidth="1"/>
    <col min="9993" max="9993" width="14" style="342" customWidth="1"/>
    <col min="9994" max="9994" width="15.5703125" style="342" customWidth="1"/>
    <col min="9995" max="9995" width="12.5703125" style="342" customWidth="1"/>
    <col min="9996" max="9996" width="16.42578125" style="342" customWidth="1"/>
    <col min="9997" max="10240" width="9.140625" style="342"/>
    <col min="10241" max="10241" width="15.85546875" style="342" customWidth="1"/>
    <col min="10242" max="10243" width="8.140625" style="342" customWidth="1"/>
    <col min="10244" max="10244" width="9.28515625" style="342" customWidth="1"/>
    <col min="10245" max="10245" width="15" style="342" customWidth="1"/>
    <col min="10246" max="10246" width="17.28515625" style="342" customWidth="1"/>
    <col min="10247" max="10247" width="14.5703125" style="342" customWidth="1"/>
    <col min="10248" max="10248" width="15.5703125" style="342" customWidth="1"/>
    <col min="10249" max="10249" width="14" style="342" customWidth="1"/>
    <col min="10250" max="10250" width="15.5703125" style="342" customWidth="1"/>
    <col min="10251" max="10251" width="12.5703125" style="342" customWidth="1"/>
    <col min="10252" max="10252" width="16.42578125" style="342" customWidth="1"/>
    <col min="10253" max="10496" width="9.140625" style="342"/>
    <col min="10497" max="10497" width="15.85546875" style="342" customWidth="1"/>
    <col min="10498" max="10499" width="8.140625" style="342" customWidth="1"/>
    <col min="10500" max="10500" width="9.28515625" style="342" customWidth="1"/>
    <col min="10501" max="10501" width="15" style="342" customWidth="1"/>
    <col min="10502" max="10502" width="17.28515625" style="342" customWidth="1"/>
    <col min="10503" max="10503" width="14.5703125" style="342" customWidth="1"/>
    <col min="10504" max="10504" width="15.5703125" style="342" customWidth="1"/>
    <col min="10505" max="10505" width="14" style="342" customWidth="1"/>
    <col min="10506" max="10506" width="15.5703125" style="342" customWidth="1"/>
    <col min="10507" max="10507" width="12.5703125" style="342" customWidth="1"/>
    <col min="10508" max="10508" width="16.42578125" style="342" customWidth="1"/>
    <col min="10509" max="10752" width="9.140625" style="342"/>
    <col min="10753" max="10753" width="15.85546875" style="342" customWidth="1"/>
    <col min="10754" max="10755" width="8.140625" style="342" customWidth="1"/>
    <col min="10756" max="10756" width="9.28515625" style="342" customWidth="1"/>
    <col min="10757" max="10757" width="15" style="342" customWidth="1"/>
    <col min="10758" max="10758" width="17.28515625" style="342" customWidth="1"/>
    <col min="10759" max="10759" width="14.5703125" style="342" customWidth="1"/>
    <col min="10760" max="10760" width="15.5703125" style="342" customWidth="1"/>
    <col min="10761" max="10761" width="14" style="342" customWidth="1"/>
    <col min="10762" max="10762" width="15.5703125" style="342" customWidth="1"/>
    <col min="10763" max="10763" width="12.5703125" style="342" customWidth="1"/>
    <col min="10764" max="10764" width="16.42578125" style="342" customWidth="1"/>
    <col min="10765" max="11008" width="9.140625" style="342"/>
    <col min="11009" max="11009" width="15.85546875" style="342" customWidth="1"/>
    <col min="11010" max="11011" width="8.140625" style="342" customWidth="1"/>
    <col min="11012" max="11012" width="9.28515625" style="342" customWidth="1"/>
    <col min="11013" max="11013" width="15" style="342" customWidth="1"/>
    <col min="11014" max="11014" width="17.28515625" style="342" customWidth="1"/>
    <col min="11015" max="11015" width="14.5703125" style="342" customWidth="1"/>
    <col min="11016" max="11016" width="15.5703125" style="342" customWidth="1"/>
    <col min="11017" max="11017" width="14" style="342" customWidth="1"/>
    <col min="11018" max="11018" width="15.5703125" style="342" customWidth="1"/>
    <col min="11019" max="11019" width="12.5703125" style="342" customWidth="1"/>
    <col min="11020" max="11020" width="16.42578125" style="342" customWidth="1"/>
    <col min="11021" max="11264" width="9.140625" style="342"/>
    <col min="11265" max="11265" width="15.85546875" style="342" customWidth="1"/>
    <col min="11266" max="11267" width="8.140625" style="342" customWidth="1"/>
    <col min="11268" max="11268" width="9.28515625" style="342" customWidth="1"/>
    <col min="11269" max="11269" width="15" style="342" customWidth="1"/>
    <col min="11270" max="11270" width="17.28515625" style="342" customWidth="1"/>
    <col min="11271" max="11271" width="14.5703125" style="342" customWidth="1"/>
    <col min="11272" max="11272" width="15.5703125" style="342" customWidth="1"/>
    <col min="11273" max="11273" width="14" style="342" customWidth="1"/>
    <col min="11274" max="11274" width="15.5703125" style="342" customWidth="1"/>
    <col min="11275" max="11275" width="12.5703125" style="342" customWidth="1"/>
    <col min="11276" max="11276" width="16.42578125" style="342" customWidth="1"/>
    <col min="11277" max="11520" width="9.140625" style="342"/>
    <col min="11521" max="11521" width="15.85546875" style="342" customWidth="1"/>
    <col min="11522" max="11523" width="8.140625" style="342" customWidth="1"/>
    <col min="11524" max="11524" width="9.28515625" style="342" customWidth="1"/>
    <col min="11525" max="11525" width="15" style="342" customWidth="1"/>
    <col min="11526" max="11526" width="17.28515625" style="342" customWidth="1"/>
    <col min="11527" max="11527" width="14.5703125" style="342" customWidth="1"/>
    <col min="11528" max="11528" width="15.5703125" style="342" customWidth="1"/>
    <col min="11529" max="11529" width="14" style="342" customWidth="1"/>
    <col min="11530" max="11530" width="15.5703125" style="342" customWidth="1"/>
    <col min="11531" max="11531" width="12.5703125" style="342" customWidth="1"/>
    <col min="11532" max="11532" width="16.42578125" style="342" customWidth="1"/>
    <col min="11533" max="11776" width="9.140625" style="342"/>
    <col min="11777" max="11777" width="15.85546875" style="342" customWidth="1"/>
    <col min="11778" max="11779" width="8.140625" style="342" customWidth="1"/>
    <col min="11780" max="11780" width="9.28515625" style="342" customWidth="1"/>
    <col min="11781" max="11781" width="15" style="342" customWidth="1"/>
    <col min="11782" max="11782" width="17.28515625" style="342" customWidth="1"/>
    <col min="11783" max="11783" width="14.5703125" style="342" customWidth="1"/>
    <col min="11784" max="11784" width="15.5703125" style="342" customWidth="1"/>
    <col min="11785" max="11785" width="14" style="342" customWidth="1"/>
    <col min="11786" max="11786" width="15.5703125" style="342" customWidth="1"/>
    <col min="11787" max="11787" width="12.5703125" style="342" customWidth="1"/>
    <col min="11788" max="11788" width="16.42578125" style="342" customWidth="1"/>
    <col min="11789" max="12032" width="9.140625" style="342"/>
    <col min="12033" max="12033" width="15.85546875" style="342" customWidth="1"/>
    <col min="12034" max="12035" width="8.140625" style="342" customWidth="1"/>
    <col min="12036" max="12036" width="9.28515625" style="342" customWidth="1"/>
    <col min="12037" max="12037" width="15" style="342" customWidth="1"/>
    <col min="12038" max="12038" width="17.28515625" style="342" customWidth="1"/>
    <col min="12039" max="12039" width="14.5703125" style="342" customWidth="1"/>
    <col min="12040" max="12040" width="15.5703125" style="342" customWidth="1"/>
    <col min="12041" max="12041" width="14" style="342" customWidth="1"/>
    <col min="12042" max="12042" width="15.5703125" style="342" customWidth="1"/>
    <col min="12043" max="12043" width="12.5703125" style="342" customWidth="1"/>
    <col min="12044" max="12044" width="16.42578125" style="342" customWidth="1"/>
    <col min="12045" max="12288" width="9.140625" style="342"/>
    <col min="12289" max="12289" width="15.85546875" style="342" customWidth="1"/>
    <col min="12290" max="12291" width="8.140625" style="342" customWidth="1"/>
    <col min="12292" max="12292" width="9.28515625" style="342" customWidth="1"/>
    <col min="12293" max="12293" width="15" style="342" customWidth="1"/>
    <col min="12294" max="12294" width="17.28515625" style="342" customWidth="1"/>
    <col min="12295" max="12295" width="14.5703125" style="342" customWidth="1"/>
    <col min="12296" max="12296" width="15.5703125" style="342" customWidth="1"/>
    <col min="12297" max="12297" width="14" style="342" customWidth="1"/>
    <col min="12298" max="12298" width="15.5703125" style="342" customWidth="1"/>
    <col min="12299" max="12299" width="12.5703125" style="342" customWidth="1"/>
    <col min="12300" max="12300" width="16.42578125" style="342" customWidth="1"/>
    <col min="12301" max="12544" width="9.140625" style="342"/>
    <col min="12545" max="12545" width="15.85546875" style="342" customWidth="1"/>
    <col min="12546" max="12547" width="8.140625" style="342" customWidth="1"/>
    <col min="12548" max="12548" width="9.28515625" style="342" customWidth="1"/>
    <col min="12549" max="12549" width="15" style="342" customWidth="1"/>
    <col min="12550" max="12550" width="17.28515625" style="342" customWidth="1"/>
    <col min="12551" max="12551" width="14.5703125" style="342" customWidth="1"/>
    <col min="12552" max="12552" width="15.5703125" style="342" customWidth="1"/>
    <col min="12553" max="12553" width="14" style="342" customWidth="1"/>
    <col min="12554" max="12554" width="15.5703125" style="342" customWidth="1"/>
    <col min="12555" max="12555" width="12.5703125" style="342" customWidth="1"/>
    <col min="12556" max="12556" width="16.42578125" style="342" customWidth="1"/>
    <col min="12557" max="12800" width="9.140625" style="342"/>
    <col min="12801" max="12801" width="15.85546875" style="342" customWidth="1"/>
    <col min="12802" max="12803" width="8.140625" style="342" customWidth="1"/>
    <col min="12804" max="12804" width="9.28515625" style="342" customWidth="1"/>
    <col min="12805" max="12805" width="15" style="342" customWidth="1"/>
    <col min="12806" max="12806" width="17.28515625" style="342" customWidth="1"/>
    <col min="12807" max="12807" width="14.5703125" style="342" customWidth="1"/>
    <col min="12808" max="12808" width="15.5703125" style="342" customWidth="1"/>
    <col min="12809" max="12809" width="14" style="342" customWidth="1"/>
    <col min="12810" max="12810" width="15.5703125" style="342" customWidth="1"/>
    <col min="12811" max="12811" width="12.5703125" style="342" customWidth="1"/>
    <col min="12812" max="12812" width="16.42578125" style="342" customWidth="1"/>
    <col min="12813" max="13056" width="9.140625" style="342"/>
    <col min="13057" max="13057" width="15.85546875" style="342" customWidth="1"/>
    <col min="13058" max="13059" width="8.140625" style="342" customWidth="1"/>
    <col min="13060" max="13060" width="9.28515625" style="342" customWidth="1"/>
    <col min="13061" max="13061" width="15" style="342" customWidth="1"/>
    <col min="13062" max="13062" width="17.28515625" style="342" customWidth="1"/>
    <col min="13063" max="13063" width="14.5703125" style="342" customWidth="1"/>
    <col min="13064" max="13064" width="15.5703125" style="342" customWidth="1"/>
    <col min="13065" max="13065" width="14" style="342" customWidth="1"/>
    <col min="13066" max="13066" width="15.5703125" style="342" customWidth="1"/>
    <col min="13067" max="13067" width="12.5703125" style="342" customWidth="1"/>
    <col min="13068" max="13068" width="16.42578125" style="342" customWidth="1"/>
    <col min="13069" max="13312" width="9.140625" style="342"/>
    <col min="13313" max="13313" width="15.85546875" style="342" customWidth="1"/>
    <col min="13314" max="13315" width="8.140625" style="342" customWidth="1"/>
    <col min="13316" max="13316" width="9.28515625" style="342" customWidth="1"/>
    <col min="13317" max="13317" width="15" style="342" customWidth="1"/>
    <col min="13318" max="13318" width="17.28515625" style="342" customWidth="1"/>
    <col min="13319" max="13319" width="14.5703125" style="342" customWidth="1"/>
    <col min="13320" max="13320" width="15.5703125" style="342" customWidth="1"/>
    <col min="13321" max="13321" width="14" style="342" customWidth="1"/>
    <col min="13322" max="13322" width="15.5703125" style="342" customWidth="1"/>
    <col min="13323" max="13323" width="12.5703125" style="342" customWidth="1"/>
    <col min="13324" max="13324" width="16.42578125" style="342" customWidth="1"/>
    <col min="13325" max="13568" width="9.140625" style="342"/>
    <col min="13569" max="13569" width="15.85546875" style="342" customWidth="1"/>
    <col min="13570" max="13571" width="8.140625" style="342" customWidth="1"/>
    <col min="13572" max="13572" width="9.28515625" style="342" customWidth="1"/>
    <col min="13573" max="13573" width="15" style="342" customWidth="1"/>
    <col min="13574" max="13574" width="17.28515625" style="342" customWidth="1"/>
    <col min="13575" max="13575" width="14.5703125" style="342" customWidth="1"/>
    <col min="13576" max="13576" width="15.5703125" style="342" customWidth="1"/>
    <col min="13577" max="13577" width="14" style="342" customWidth="1"/>
    <col min="13578" max="13578" width="15.5703125" style="342" customWidth="1"/>
    <col min="13579" max="13579" width="12.5703125" style="342" customWidth="1"/>
    <col min="13580" max="13580" width="16.42578125" style="342" customWidth="1"/>
    <col min="13581" max="13824" width="9.140625" style="342"/>
    <col min="13825" max="13825" width="15.85546875" style="342" customWidth="1"/>
    <col min="13826" max="13827" width="8.140625" style="342" customWidth="1"/>
    <col min="13828" max="13828" width="9.28515625" style="342" customWidth="1"/>
    <col min="13829" max="13829" width="15" style="342" customWidth="1"/>
    <col min="13830" max="13830" width="17.28515625" style="342" customWidth="1"/>
    <col min="13831" max="13831" width="14.5703125" style="342" customWidth="1"/>
    <col min="13832" max="13832" width="15.5703125" style="342" customWidth="1"/>
    <col min="13833" max="13833" width="14" style="342" customWidth="1"/>
    <col min="13834" max="13834" width="15.5703125" style="342" customWidth="1"/>
    <col min="13835" max="13835" width="12.5703125" style="342" customWidth="1"/>
    <col min="13836" max="13836" width="16.42578125" style="342" customWidth="1"/>
    <col min="13837" max="14080" width="9.140625" style="342"/>
    <col min="14081" max="14081" width="15.85546875" style="342" customWidth="1"/>
    <col min="14082" max="14083" width="8.140625" style="342" customWidth="1"/>
    <col min="14084" max="14084" width="9.28515625" style="342" customWidth="1"/>
    <col min="14085" max="14085" width="15" style="342" customWidth="1"/>
    <col min="14086" max="14086" width="17.28515625" style="342" customWidth="1"/>
    <col min="14087" max="14087" width="14.5703125" style="342" customWidth="1"/>
    <col min="14088" max="14088" width="15.5703125" style="342" customWidth="1"/>
    <col min="14089" max="14089" width="14" style="342" customWidth="1"/>
    <col min="14090" max="14090" width="15.5703125" style="342" customWidth="1"/>
    <col min="14091" max="14091" width="12.5703125" style="342" customWidth="1"/>
    <col min="14092" max="14092" width="16.42578125" style="342" customWidth="1"/>
    <col min="14093" max="14336" width="9.140625" style="342"/>
    <col min="14337" max="14337" width="15.85546875" style="342" customWidth="1"/>
    <col min="14338" max="14339" width="8.140625" style="342" customWidth="1"/>
    <col min="14340" max="14340" width="9.28515625" style="342" customWidth="1"/>
    <col min="14341" max="14341" width="15" style="342" customWidth="1"/>
    <col min="14342" max="14342" width="17.28515625" style="342" customWidth="1"/>
    <col min="14343" max="14343" width="14.5703125" style="342" customWidth="1"/>
    <col min="14344" max="14344" width="15.5703125" style="342" customWidth="1"/>
    <col min="14345" max="14345" width="14" style="342" customWidth="1"/>
    <col min="14346" max="14346" width="15.5703125" style="342" customWidth="1"/>
    <col min="14347" max="14347" width="12.5703125" style="342" customWidth="1"/>
    <col min="14348" max="14348" width="16.42578125" style="342" customWidth="1"/>
    <col min="14349" max="14592" width="9.140625" style="342"/>
    <col min="14593" max="14593" width="15.85546875" style="342" customWidth="1"/>
    <col min="14594" max="14595" width="8.140625" style="342" customWidth="1"/>
    <col min="14596" max="14596" width="9.28515625" style="342" customWidth="1"/>
    <col min="14597" max="14597" width="15" style="342" customWidth="1"/>
    <col min="14598" max="14598" width="17.28515625" style="342" customWidth="1"/>
    <col min="14599" max="14599" width="14.5703125" style="342" customWidth="1"/>
    <col min="14600" max="14600" width="15.5703125" style="342" customWidth="1"/>
    <col min="14601" max="14601" width="14" style="342" customWidth="1"/>
    <col min="14602" max="14602" width="15.5703125" style="342" customWidth="1"/>
    <col min="14603" max="14603" width="12.5703125" style="342" customWidth="1"/>
    <col min="14604" max="14604" width="16.42578125" style="342" customWidth="1"/>
    <col min="14605" max="14848" width="9.140625" style="342"/>
    <col min="14849" max="14849" width="15.85546875" style="342" customWidth="1"/>
    <col min="14850" max="14851" width="8.140625" style="342" customWidth="1"/>
    <col min="14852" max="14852" width="9.28515625" style="342" customWidth="1"/>
    <col min="14853" max="14853" width="15" style="342" customWidth="1"/>
    <col min="14854" max="14854" width="17.28515625" style="342" customWidth="1"/>
    <col min="14855" max="14855" width="14.5703125" style="342" customWidth="1"/>
    <col min="14856" max="14856" width="15.5703125" style="342" customWidth="1"/>
    <col min="14857" max="14857" width="14" style="342" customWidth="1"/>
    <col min="14858" max="14858" width="15.5703125" style="342" customWidth="1"/>
    <col min="14859" max="14859" width="12.5703125" style="342" customWidth="1"/>
    <col min="14860" max="14860" width="16.42578125" style="342" customWidth="1"/>
    <col min="14861" max="15104" width="9.140625" style="342"/>
    <col min="15105" max="15105" width="15.85546875" style="342" customWidth="1"/>
    <col min="15106" max="15107" width="8.140625" style="342" customWidth="1"/>
    <col min="15108" max="15108" width="9.28515625" style="342" customWidth="1"/>
    <col min="15109" max="15109" width="15" style="342" customWidth="1"/>
    <col min="15110" max="15110" width="17.28515625" style="342" customWidth="1"/>
    <col min="15111" max="15111" width="14.5703125" style="342" customWidth="1"/>
    <col min="15112" max="15112" width="15.5703125" style="342" customWidth="1"/>
    <col min="15113" max="15113" width="14" style="342" customWidth="1"/>
    <col min="15114" max="15114" width="15.5703125" style="342" customWidth="1"/>
    <col min="15115" max="15115" width="12.5703125" style="342" customWidth="1"/>
    <col min="15116" max="15116" width="16.42578125" style="342" customWidth="1"/>
    <col min="15117" max="15360" width="9.140625" style="342"/>
    <col min="15361" max="15361" width="15.85546875" style="342" customWidth="1"/>
    <col min="15362" max="15363" width="8.140625" style="342" customWidth="1"/>
    <col min="15364" max="15364" width="9.28515625" style="342" customWidth="1"/>
    <col min="15365" max="15365" width="15" style="342" customWidth="1"/>
    <col min="15366" max="15366" width="17.28515625" style="342" customWidth="1"/>
    <col min="15367" max="15367" width="14.5703125" style="342" customWidth="1"/>
    <col min="15368" max="15368" width="15.5703125" style="342" customWidth="1"/>
    <col min="15369" max="15369" width="14" style="342" customWidth="1"/>
    <col min="15370" max="15370" width="15.5703125" style="342" customWidth="1"/>
    <col min="15371" max="15371" width="12.5703125" style="342" customWidth="1"/>
    <col min="15372" max="15372" width="16.42578125" style="342" customWidth="1"/>
    <col min="15373" max="15616" width="9.140625" style="342"/>
    <col min="15617" max="15617" width="15.85546875" style="342" customWidth="1"/>
    <col min="15618" max="15619" width="8.140625" style="342" customWidth="1"/>
    <col min="15620" max="15620" width="9.28515625" style="342" customWidth="1"/>
    <col min="15621" max="15621" width="15" style="342" customWidth="1"/>
    <col min="15622" max="15622" width="17.28515625" style="342" customWidth="1"/>
    <col min="15623" max="15623" width="14.5703125" style="342" customWidth="1"/>
    <col min="15624" max="15624" width="15.5703125" style="342" customWidth="1"/>
    <col min="15625" max="15625" width="14" style="342" customWidth="1"/>
    <col min="15626" max="15626" width="15.5703125" style="342" customWidth="1"/>
    <col min="15627" max="15627" width="12.5703125" style="342" customWidth="1"/>
    <col min="15628" max="15628" width="16.42578125" style="342" customWidth="1"/>
    <col min="15629" max="15872" width="9.140625" style="342"/>
    <col min="15873" max="15873" width="15.85546875" style="342" customWidth="1"/>
    <col min="15874" max="15875" width="8.140625" style="342" customWidth="1"/>
    <col min="15876" max="15876" width="9.28515625" style="342" customWidth="1"/>
    <col min="15877" max="15877" width="15" style="342" customWidth="1"/>
    <col min="15878" max="15878" width="17.28515625" style="342" customWidth="1"/>
    <col min="15879" max="15879" width="14.5703125" style="342" customWidth="1"/>
    <col min="15880" max="15880" width="15.5703125" style="342" customWidth="1"/>
    <col min="15881" max="15881" width="14" style="342" customWidth="1"/>
    <col min="15882" max="15882" width="15.5703125" style="342" customWidth="1"/>
    <col min="15883" max="15883" width="12.5703125" style="342" customWidth="1"/>
    <col min="15884" max="15884" width="16.42578125" style="342" customWidth="1"/>
    <col min="15885" max="16128" width="9.140625" style="342"/>
    <col min="16129" max="16129" width="15.85546875" style="342" customWidth="1"/>
    <col min="16130" max="16131" width="8.140625" style="342" customWidth="1"/>
    <col min="16132" max="16132" width="9.28515625" style="342" customWidth="1"/>
    <col min="16133" max="16133" width="15" style="342" customWidth="1"/>
    <col min="16134" max="16134" width="17.28515625" style="342" customWidth="1"/>
    <col min="16135" max="16135" width="14.5703125" style="342" customWidth="1"/>
    <col min="16136" max="16136" width="15.5703125" style="342" customWidth="1"/>
    <col min="16137" max="16137" width="14" style="342" customWidth="1"/>
    <col min="16138" max="16138" width="15.5703125" style="342" customWidth="1"/>
    <col min="16139" max="16139" width="12.5703125" style="342" customWidth="1"/>
    <col min="16140" max="16140" width="16.42578125" style="342" customWidth="1"/>
    <col min="16141" max="16384" width="9.140625" style="342"/>
  </cols>
  <sheetData>
    <row r="1" spans="1:13" x14ac:dyDescent="0.5">
      <c r="A1" s="353" t="s">
        <v>1616</v>
      </c>
      <c r="B1" s="353"/>
      <c r="C1" s="353"/>
    </row>
    <row r="2" spans="1:13" ht="42" customHeight="1" x14ac:dyDescent="0.65">
      <c r="A2" s="366" t="s">
        <v>1221</v>
      </c>
      <c r="B2" s="355"/>
      <c r="C2" s="355"/>
      <c r="H2" s="356"/>
      <c r="M2" s="70"/>
    </row>
    <row r="3" spans="1:13" ht="23.25" x14ac:dyDescent="0.5">
      <c r="A3" s="716" t="s">
        <v>109</v>
      </c>
      <c r="B3" s="705" t="s">
        <v>1222</v>
      </c>
      <c r="C3" s="705" t="s">
        <v>5</v>
      </c>
      <c r="D3" s="705" t="s">
        <v>132</v>
      </c>
      <c r="E3" s="714" t="s">
        <v>1223</v>
      </c>
      <c r="F3" s="717"/>
      <c r="G3" s="717"/>
      <c r="H3" s="717"/>
      <c r="I3" s="717"/>
      <c r="J3" s="715"/>
      <c r="K3" s="671" t="s">
        <v>1224</v>
      </c>
      <c r="L3" s="671" t="s">
        <v>1615</v>
      </c>
      <c r="M3" s="70"/>
    </row>
    <row r="4" spans="1:13" x14ac:dyDescent="0.5">
      <c r="A4" s="716"/>
      <c r="B4" s="705"/>
      <c r="C4" s="705"/>
      <c r="D4" s="705"/>
      <c r="E4" s="712" t="s">
        <v>956</v>
      </c>
      <c r="F4" s="713"/>
      <c r="G4" s="714" t="s">
        <v>958</v>
      </c>
      <c r="H4" s="715"/>
      <c r="I4" s="714" t="s">
        <v>1226</v>
      </c>
      <c r="J4" s="715"/>
      <c r="K4" s="710"/>
      <c r="L4" s="710"/>
    </row>
    <row r="5" spans="1:13" ht="37.5" x14ac:dyDescent="0.5">
      <c r="A5" s="716"/>
      <c r="B5" s="705"/>
      <c r="C5" s="705"/>
      <c r="D5" s="705"/>
      <c r="E5" s="603" t="s">
        <v>1610</v>
      </c>
      <c r="F5" s="603" t="s">
        <v>1609</v>
      </c>
      <c r="G5" s="603" t="s">
        <v>1610</v>
      </c>
      <c r="H5" s="603" t="s">
        <v>1609</v>
      </c>
      <c r="I5" s="603" t="s">
        <v>1610</v>
      </c>
      <c r="J5" s="603" t="s">
        <v>1609</v>
      </c>
      <c r="K5" s="711"/>
      <c r="L5" s="711"/>
    </row>
    <row r="6" spans="1:13" x14ac:dyDescent="0.5">
      <c r="A6" s="361" t="s">
        <v>12</v>
      </c>
      <c r="B6" s="362">
        <v>3</v>
      </c>
      <c r="C6" s="362">
        <v>12</v>
      </c>
      <c r="D6" s="367">
        <v>61</v>
      </c>
      <c r="E6" s="368">
        <v>625</v>
      </c>
      <c r="F6" s="368">
        <f>E6*1113</f>
        <v>695625</v>
      </c>
      <c r="G6" s="368">
        <v>0</v>
      </c>
      <c r="H6" s="369">
        <f>G6*1148</f>
        <v>0</v>
      </c>
      <c r="I6" s="369">
        <v>4.75</v>
      </c>
      <c r="J6" s="368">
        <f>I6*1690</f>
        <v>8027.5</v>
      </c>
      <c r="K6" s="363">
        <f>E6+G6+I6</f>
        <v>629.75</v>
      </c>
      <c r="L6" s="363">
        <f t="shared" ref="K6:L11" si="0">F6+H6+J6</f>
        <v>703652.5</v>
      </c>
    </row>
    <row r="7" spans="1:13" x14ac:dyDescent="0.5">
      <c r="A7" s="361" t="s">
        <v>17</v>
      </c>
      <c r="B7" s="362">
        <v>1</v>
      </c>
      <c r="C7" s="362">
        <v>2</v>
      </c>
      <c r="D7" s="367">
        <v>6</v>
      </c>
      <c r="E7" s="368">
        <v>84</v>
      </c>
      <c r="F7" s="368">
        <f t="shared" ref="F7:F10" si="1">E7*1113</f>
        <v>93492</v>
      </c>
      <c r="G7" s="368">
        <v>0</v>
      </c>
      <c r="H7" s="369">
        <f t="shared" ref="H7:H11" si="2">G7*1148</f>
        <v>0</v>
      </c>
      <c r="I7" s="369">
        <v>0</v>
      </c>
      <c r="J7" s="368">
        <f t="shared" ref="J7:J11" si="3">I7*1690</f>
        <v>0</v>
      </c>
      <c r="K7" s="363">
        <f t="shared" si="0"/>
        <v>84</v>
      </c>
      <c r="L7" s="363">
        <f t="shared" si="0"/>
        <v>93492</v>
      </c>
    </row>
    <row r="8" spans="1:13" x14ac:dyDescent="0.5">
      <c r="A8" s="361" t="s">
        <v>10</v>
      </c>
      <c r="B8" s="362">
        <v>7</v>
      </c>
      <c r="C8" s="362">
        <v>33</v>
      </c>
      <c r="D8" s="367">
        <v>586</v>
      </c>
      <c r="E8" s="368">
        <v>7494.5</v>
      </c>
      <c r="F8" s="368">
        <f t="shared" si="1"/>
        <v>8341378.5</v>
      </c>
      <c r="G8" s="368">
        <v>0</v>
      </c>
      <c r="H8" s="369">
        <f t="shared" si="2"/>
        <v>0</v>
      </c>
      <c r="I8" s="369">
        <v>7.5</v>
      </c>
      <c r="J8" s="368">
        <f t="shared" si="3"/>
        <v>12675</v>
      </c>
      <c r="K8" s="363">
        <f t="shared" si="0"/>
        <v>7502</v>
      </c>
      <c r="L8" s="363">
        <f t="shared" si="0"/>
        <v>8354053.5</v>
      </c>
    </row>
    <row r="9" spans="1:13" x14ac:dyDescent="0.5">
      <c r="A9" s="361" t="s">
        <v>15</v>
      </c>
      <c r="B9" s="362">
        <v>1</v>
      </c>
      <c r="C9" s="362">
        <v>1</v>
      </c>
      <c r="D9" s="367">
        <v>1</v>
      </c>
      <c r="E9" s="368">
        <v>8</v>
      </c>
      <c r="F9" s="368">
        <f t="shared" si="1"/>
        <v>8904</v>
      </c>
      <c r="G9" s="368">
        <v>0</v>
      </c>
      <c r="H9" s="369">
        <f t="shared" si="2"/>
        <v>0</v>
      </c>
      <c r="I9" s="369">
        <v>0</v>
      </c>
      <c r="J9" s="368">
        <f t="shared" si="3"/>
        <v>0</v>
      </c>
      <c r="K9" s="363">
        <f t="shared" si="0"/>
        <v>8</v>
      </c>
      <c r="L9" s="363">
        <f t="shared" si="0"/>
        <v>8904</v>
      </c>
    </row>
    <row r="10" spans="1:13" x14ac:dyDescent="0.5">
      <c r="A10" s="361" t="s">
        <v>13</v>
      </c>
      <c r="B10" s="362">
        <v>2</v>
      </c>
      <c r="C10" s="362">
        <v>7</v>
      </c>
      <c r="D10" s="367">
        <v>115</v>
      </c>
      <c r="E10" s="368">
        <v>782.25</v>
      </c>
      <c r="F10" s="368">
        <f t="shared" si="1"/>
        <v>870644.25</v>
      </c>
      <c r="G10" s="368">
        <v>0</v>
      </c>
      <c r="H10" s="369">
        <f t="shared" si="2"/>
        <v>0</v>
      </c>
      <c r="I10" s="369">
        <v>51</v>
      </c>
      <c r="J10" s="368">
        <f t="shared" si="3"/>
        <v>86190</v>
      </c>
      <c r="K10" s="363">
        <f t="shared" si="0"/>
        <v>833.25</v>
      </c>
      <c r="L10" s="363">
        <f t="shared" si="0"/>
        <v>956834.25</v>
      </c>
    </row>
    <row r="11" spans="1:13" x14ac:dyDescent="0.5">
      <c r="A11" s="370" t="s">
        <v>11</v>
      </c>
      <c r="B11" s="362">
        <v>4</v>
      </c>
      <c r="C11" s="362">
        <v>5</v>
      </c>
      <c r="D11" s="367">
        <v>25</v>
      </c>
      <c r="E11" s="368">
        <v>465.5</v>
      </c>
      <c r="F11" s="368">
        <f>E11*1113</f>
        <v>518101.5</v>
      </c>
      <c r="G11" s="368">
        <v>0</v>
      </c>
      <c r="H11" s="369">
        <f t="shared" si="2"/>
        <v>0</v>
      </c>
      <c r="I11" s="368">
        <v>0</v>
      </c>
      <c r="J11" s="368">
        <f t="shared" si="3"/>
        <v>0</v>
      </c>
      <c r="K11" s="363">
        <f t="shared" si="0"/>
        <v>465.5</v>
      </c>
      <c r="L11" s="363">
        <f t="shared" si="0"/>
        <v>518101.5</v>
      </c>
    </row>
    <row r="12" spans="1:13" x14ac:dyDescent="0.5">
      <c r="A12" s="371" t="s">
        <v>20</v>
      </c>
      <c r="B12" s="371">
        <f>SUM(B6:B11)</f>
        <v>18</v>
      </c>
      <c r="C12" s="371">
        <f t="shared" ref="C12:J12" si="4">SUM(C6:C11)</f>
        <v>60</v>
      </c>
      <c r="D12" s="372">
        <f t="shared" si="4"/>
        <v>794</v>
      </c>
      <c r="E12" s="373">
        <f t="shared" si="4"/>
        <v>9459.25</v>
      </c>
      <c r="F12" s="373">
        <f t="shared" si="4"/>
        <v>10528145.25</v>
      </c>
      <c r="G12" s="373">
        <f t="shared" si="4"/>
        <v>0</v>
      </c>
      <c r="H12" s="373">
        <f t="shared" si="4"/>
        <v>0</v>
      </c>
      <c r="I12" s="373">
        <f t="shared" si="4"/>
        <v>63.25</v>
      </c>
      <c r="J12" s="373">
        <f t="shared" si="4"/>
        <v>106892.5</v>
      </c>
      <c r="K12" s="374">
        <f>SUM(K6:K11)</f>
        <v>9522.5</v>
      </c>
      <c r="L12" s="374">
        <f>SUM(L6:L11)</f>
        <v>10635037.75</v>
      </c>
    </row>
    <row r="13" spans="1:13" ht="28.5" customHeight="1" x14ac:dyDescent="0.5">
      <c r="A13" s="352" t="s">
        <v>1612</v>
      </c>
      <c r="B13" s="352"/>
      <c r="C13" s="352"/>
      <c r="D13" s="352"/>
      <c r="E13" s="70"/>
      <c r="F13" s="70"/>
      <c r="G13" s="70"/>
      <c r="H13" s="70"/>
      <c r="I13" s="70"/>
      <c r="J13" s="70"/>
      <c r="K13" s="70"/>
      <c r="L13" s="70"/>
    </row>
  </sheetData>
  <mergeCells count="10">
    <mergeCell ref="L3:L5"/>
    <mergeCell ref="E4:F4"/>
    <mergeCell ref="G4:H4"/>
    <mergeCell ref="I4:J4"/>
    <mergeCell ref="A3:A5"/>
    <mergeCell ref="B3:B5"/>
    <mergeCell ref="C3:C5"/>
    <mergeCell ref="D3:D5"/>
    <mergeCell ref="E3:J3"/>
    <mergeCell ref="K3:K5"/>
  </mergeCells>
  <hyperlinks>
    <hyperlink ref="A1" location="สารบัญ!A1" display="ตารางที่  17   พื้นที่เสี่ยงภัยต่อดินถล่มและอุทกภัย "/>
  </hyperlinks>
  <pageMargins left="0.98425196850393704" right="0.19685039370078741" top="0.78740157480314965" bottom="0.59055118110236227" header="0.51181102362204722" footer="0.51181102362204722"/>
  <pageSetup paperSize="9" scale="90" orientation="landscape" r:id="rId1"/>
  <headerFooter alignWithMargins="0">
    <oddHeader>&amp;R&amp;17 37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G37" sqref="G37"/>
    </sheetView>
  </sheetViews>
  <sheetFormatPr defaultRowHeight="21" x14ac:dyDescent="0.35"/>
  <cols>
    <col min="1" max="1" width="19.85546875" style="1" customWidth="1"/>
    <col min="2" max="4" width="17.140625" style="1" customWidth="1"/>
    <col min="5" max="6" width="17.42578125" style="1" customWidth="1"/>
    <col min="7" max="7" width="22.85546875" style="1" customWidth="1"/>
    <col min="8" max="16384" width="9.140625" style="1"/>
  </cols>
  <sheetData>
    <row r="1" spans="1:13" s="4" customFormat="1" ht="27.75" customHeight="1" x14ac:dyDescent="0.35">
      <c r="A1" s="2" t="s">
        <v>0</v>
      </c>
      <c r="B1" s="2"/>
      <c r="C1" s="2"/>
      <c r="D1" s="2"/>
      <c r="E1" s="3"/>
    </row>
    <row r="2" spans="1:13" ht="15.75" customHeight="1" x14ac:dyDescent="0.35">
      <c r="A2" s="5"/>
    </row>
    <row r="3" spans="1:13" s="7" customFormat="1" x14ac:dyDescent="0.35">
      <c r="A3" s="6"/>
      <c r="B3" s="614" t="s">
        <v>1</v>
      </c>
      <c r="C3" s="615"/>
      <c r="D3" s="615"/>
      <c r="E3" s="616" t="s">
        <v>2</v>
      </c>
      <c r="F3" s="617"/>
      <c r="G3" s="618"/>
    </row>
    <row r="4" spans="1:13" s="7" customFormat="1" x14ac:dyDescent="0.35">
      <c r="A4" s="8" t="s">
        <v>3</v>
      </c>
      <c r="B4" s="619" t="s">
        <v>4</v>
      </c>
      <c r="C4" s="619" t="s">
        <v>5</v>
      </c>
      <c r="D4" s="619" t="s">
        <v>6</v>
      </c>
      <c r="E4" s="614" t="s">
        <v>7</v>
      </c>
      <c r="F4" s="621"/>
      <c r="G4" s="622" t="s">
        <v>8</v>
      </c>
    </row>
    <row r="5" spans="1:13" s="10" customFormat="1" x14ac:dyDescent="0.35">
      <c r="A5" s="9"/>
      <c r="B5" s="620"/>
      <c r="C5" s="620"/>
      <c r="D5" s="620"/>
      <c r="E5" s="9" t="s">
        <v>9</v>
      </c>
      <c r="F5" s="9" t="s">
        <v>4</v>
      </c>
      <c r="G5" s="620"/>
    </row>
    <row r="6" spans="1:13" s="15" customFormat="1" x14ac:dyDescent="0.35">
      <c r="A6" s="11" t="s">
        <v>10</v>
      </c>
      <c r="B6" s="12">
        <v>9</v>
      </c>
      <c r="C6" s="12">
        <v>86</v>
      </c>
      <c r="D6" s="13">
        <v>40721</v>
      </c>
      <c r="E6" s="14">
        <v>1</v>
      </c>
      <c r="F6" s="14">
        <v>3</v>
      </c>
      <c r="G6" s="14">
        <v>8</v>
      </c>
    </row>
    <row r="7" spans="1:13" s="15" customFormat="1" x14ac:dyDescent="0.35">
      <c r="A7" s="16" t="s">
        <v>11</v>
      </c>
      <c r="B7" s="17">
        <v>13</v>
      </c>
      <c r="C7" s="17">
        <v>117</v>
      </c>
      <c r="D7" s="18">
        <v>32565</v>
      </c>
      <c r="E7" s="19">
        <v>1</v>
      </c>
      <c r="F7" s="19">
        <v>4</v>
      </c>
      <c r="G7" s="19">
        <v>8</v>
      </c>
    </row>
    <row r="8" spans="1:13" s="15" customFormat="1" x14ac:dyDescent="0.35">
      <c r="A8" s="16" t="s">
        <v>12</v>
      </c>
      <c r="B8" s="17">
        <v>11</v>
      </c>
      <c r="C8" s="17">
        <v>109</v>
      </c>
      <c r="D8" s="18">
        <v>22193</v>
      </c>
      <c r="E8" s="19"/>
      <c r="F8" s="19">
        <v>1</v>
      </c>
      <c r="G8" s="19">
        <v>10</v>
      </c>
    </row>
    <row r="9" spans="1:13" s="15" customFormat="1" x14ac:dyDescent="0.35">
      <c r="A9" s="16" t="s">
        <v>13</v>
      </c>
      <c r="B9" s="17">
        <v>13</v>
      </c>
      <c r="C9" s="17">
        <v>118</v>
      </c>
      <c r="D9" s="18">
        <v>25657</v>
      </c>
      <c r="E9" s="19"/>
      <c r="F9" s="19">
        <v>1</v>
      </c>
      <c r="G9" s="19">
        <v>12</v>
      </c>
    </row>
    <row r="10" spans="1:13" s="15" customFormat="1" x14ac:dyDescent="0.35">
      <c r="A10" s="16" t="s">
        <v>14</v>
      </c>
      <c r="B10" s="17">
        <v>5</v>
      </c>
      <c r="C10" s="17">
        <v>59</v>
      </c>
      <c r="D10" s="18">
        <v>17422</v>
      </c>
      <c r="E10" s="19"/>
      <c r="F10" s="19">
        <v>3</v>
      </c>
      <c r="G10" s="19">
        <v>3</v>
      </c>
    </row>
    <row r="11" spans="1:13" s="23" customFormat="1" x14ac:dyDescent="0.35">
      <c r="A11" s="20" t="s">
        <v>15</v>
      </c>
      <c r="B11" s="21">
        <v>5</v>
      </c>
      <c r="C11" s="21">
        <v>49</v>
      </c>
      <c r="D11" s="18">
        <v>9743</v>
      </c>
      <c r="E11" s="22"/>
      <c r="F11" s="22">
        <v>1</v>
      </c>
      <c r="G11" s="19">
        <v>5</v>
      </c>
    </row>
    <row r="12" spans="1:13" s="15" customFormat="1" x14ac:dyDescent="0.35">
      <c r="A12" s="16" t="s">
        <v>16</v>
      </c>
      <c r="B12" s="17">
        <v>11</v>
      </c>
      <c r="C12" s="17">
        <v>134</v>
      </c>
      <c r="D12" s="18">
        <v>35780</v>
      </c>
      <c r="E12" s="19">
        <v>1</v>
      </c>
      <c r="F12" s="19">
        <v>1</v>
      </c>
      <c r="G12" s="19">
        <v>8</v>
      </c>
      <c r="M12" s="430"/>
    </row>
    <row r="13" spans="1:13" s="15" customFormat="1" x14ac:dyDescent="0.35">
      <c r="A13" s="16" t="s">
        <v>17</v>
      </c>
      <c r="B13" s="17">
        <v>10</v>
      </c>
      <c r="C13" s="17">
        <v>100</v>
      </c>
      <c r="D13" s="18">
        <v>18043</v>
      </c>
      <c r="E13" s="19"/>
      <c r="F13" s="19">
        <v>2</v>
      </c>
      <c r="G13" s="19">
        <v>9</v>
      </c>
    </row>
    <row r="14" spans="1:13" s="15" customFormat="1" x14ac:dyDescent="0.35">
      <c r="A14" s="16" t="s">
        <v>18</v>
      </c>
      <c r="B14" s="17">
        <v>7</v>
      </c>
      <c r="C14" s="17">
        <v>71</v>
      </c>
      <c r="D14" s="18">
        <v>15717</v>
      </c>
      <c r="E14" s="19"/>
      <c r="F14" s="19">
        <v>2</v>
      </c>
      <c r="G14" s="19">
        <v>6</v>
      </c>
    </row>
    <row r="15" spans="1:13" s="23" customFormat="1" x14ac:dyDescent="0.35">
      <c r="A15" s="20"/>
      <c r="B15" s="21"/>
      <c r="C15" s="21"/>
      <c r="D15" s="24"/>
      <c r="E15" s="22"/>
      <c r="F15" s="22"/>
      <c r="G15" s="19"/>
    </row>
    <row r="16" spans="1:13" s="15" customFormat="1" x14ac:dyDescent="0.35">
      <c r="A16" s="25" t="s">
        <v>19</v>
      </c>
      <c r="B16" s="26"/>
      <c r="C16" s="26"/>
      <c r="D16" s="27"/>
      <c r="E16" s="28"/>
      <c r="F16" s="28"/>
      <c r="G16" s="28"/>
    </row>
    <row r="17" spans="1:7" s="7" customFormat="1" ht="24.75" customHeight="1" x14ac:dyDescent="0.35">
      <c r="A17" s="29" t="s">
        <v>20</v>
      </c>
      <c r="B17" s="30">
        <f t="shared" ref="B17:G17" si="0">SUM(B6:B16)</f>
        <v>84</v>
      </c>
      <c r="C17" s="30">
        <f t="shared" si="0"/>
        <v>843</v>
      </c>
      <c r="D17" s="31">
        <f>SUM(D6:D16)</f>
        <v>217841</v>
      </c>
      <c r="E17" s="29">
        <f t="shared" si="0"/>
        <v>3</v>
      </c>
      <c r="F17" s="29">
        <f t="shared" si="0"/>
        <v>18</v>
      </c>
      <c r="G17" s="29">
        <f t="shared" si="0"/>
        <v>69</v>
      </c>
    </row>
    <row r="19" spans="1:7" x14ac:dyDescent="0.35">
      <c r="A19" s="1" t="s">
        <v>21</v>
      </c>
    </row>
  </sheetData>
  <mergeCells count="7">
    <mergeCell ref="B3:D3"/>
    <mergeCell ref="E3:G3"/>
    <mergeCell ref="B4:B5"/>
    <mergeCell ref="C4:C5"/>
    <mergeCell ref="D4:D5"/>
    <mergeCell ref="E4:F4"/>
    <mergeCell ref="G4:G5"/>
  </mergeCells>
  <hyperlinks>
    <hyperlink ref="A1:D1" location="สารบัญSheet!A1" display="ตารางที่  1    ลักษณะการแบ่งหน่วยปกครอง จังหวัดสุโขทัย ปี  2546"/>
    <hyperlink ref="A1" location="สารบัญ!A1" display="ตารางที่  1    ลักษณะการแบ่งหน่วยปกครอง จังหวัดสุโขทัย ปี  2546"/>
  </hyperlinks>
  <pageMargins left="1.5748031496062993" right="0.35433070866141736" top="0.78740157480314965" bottom="0.59055118110236227" header="0.51181102362204722" footer="0.51181102362204722"/>
  <pageSetup paperSize="9" orientation="landscape" r:id="rId1"/>
  <headerFooter alignWithMargins="0">
    <oddHeader>&amp;R&amp;17 1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70" zoomScaleNormal="100" zoomScaleSheetLayoutView="70" workbookViewId="0">
      <selection activeCell="N26" sqref="N26"/>
    </sheetView>
  </sheetViews>
  <sheetFormatPr defaultRowHeight="21.75" x14ac:dyDescent="0.5"/>
  <cols>
    <col min="1" max="1" width="15.85546875" style="342" customWidth="1"/>
    <col min="2" max="3" width="8.140625" style="342" customWidth="1"/>
    <col min="4" max="4" width="9.28515625" style="342" customWidth="1"/>
    <col min="5" max="6" width="16.140625" style="342" customWidth="1"/>
    <col min="7" max="8" width="14" style="342" customWidth="1"/>
    <col min="9" max="10" width="13.140625" style="342" customWidth="1"/>
    <col min="11" max="11" width="13.85546875" style="342" customWidth="1"/>
    <col min="12" max="12" width="17.42578125" style="342" customWidth="1"/>
    <col min="13" max="256" width="9.140625" style="342"/>
    <col min="257" max="257" width="15.85546875" style="342" customWidth="1"/>
    <col min="258" max="259" width="8.140625" style="342" customWidth="1"/>
    <col min="260" max="260" width="9.28515625" style="342" customWidth="1"/>
    <col min="261" max="261" width="15" style="342" customWidth="1"/>
    <col min="262" max="262" width="17.28515625" style="342" customWidth="1"/>
    <col min="263" max="263" width="14.5703125" style="342" customWidth="1"/>
    <col min="264" max="264" width="15.5703125" style="342" customWidth="1"/>
    <col min="265" max="265" width="14" style="342" customWidth="1"/>
    <col min="266" max="266" width="15.5703125" style="342" customWidth="1"/>
    <col min="267" max="267" width="12.5703125" style="342" customWidth="1"/>
    <col min="268" max="268" width="16.42578125" style="342" customWidth="1"/>
    <col min="269" max="512" width="9.140625" style="342"/>
    <col min="513" max="513" width="15.85546875" style="342" customWidth="1"/>
    <col min="514" max="515" width="8.140625" style="342" customWidth="1"/>
    <col min="516" max="516" width="9.28515625" style="342" customWidth="1"/>
    <col min="517" max="517" width="15" style="342" customWidth="1"/>
    <col min="518" max="518" width="17.28515625" style="342" customWidth="1"/>
    <col min="519" max="519" width="14.5703125" style="342" customWidth="1"/>
    <col min="520" max="520" width="15.5703125" style="342" customWidth="1"/>
    <col min="521" max="521" width="14" style="342" customWidth="1"/>
    <col min="522" max="522" width="15.5703125" style="342" customWidth="1"/>
    <col min="523" max="523" width="12.5703125" style="342" customWidth="1"/>
    <col min="524" max="524" width="16.42578125" style="342" customWidth="1"/>
    <col min="525" max="768" width="9.140625" style="342"/>
    <col min="769" max="769" width="15.85546875" style="342" customWidth="1"/>
    <col min="770" max="771" width="8.140625" style="342" customWidth="1"/>
    <col min="772" max="772" width="9.28515625" style="342" customWidth="1"/>
    <col min="773" max="773" width="15" style="342" customWidth="1"/>
    <col min="774" max="774" width="17.28515625" style="342" customWidth="1"/>
    <col min="775" max="775" width="14.5703125" style="342" customWidth="1"/>
    <col min="776" max="776" width="15.5703125" style="342" customWidth="1"/>
    <col min="777" max="777" width="14" style="342" customWidth="1"/>
    <col min="778" max="778" width="15.5703125" style="342" customWidth="1"/>
    <col min="779" max="779" width="12.5703125" style="342" customWidth="1"/>
    <col min="780" max="780" width="16.42578125" style="342" customWidth="1"/>
    <col min="781" max="1024" width="9.140625" style="342"/>
    <col min="1025" max="1025" width="15.85546875" style="342" customWidth="1"/>
    <col min="1026" max="1027" width="8.140625" style="342" customWidth="1"/>
    <col min="1028" max="1028" width="9.28515625" style="342" customWidth="1"/>
    <col min="1029" max="1029" width="15" style="342" customWidth="1"/>
    <col min="1030" max="1030" width="17.28515625" style="342" customWidth="1"/>
    <col min="1031" max="1031" width="14.5703125" style="342" customWidth="1"/>
    <col min="1032" max="1032" width="15.5703125" style="342" customWidth="1"/>
    <col min="1033" max="1033" width="14" style="342" customWidth="1"/>
    <col min="1034" max="1034" width="15.5703125" style="342" customWidth="1"/>
    <col min="1035" max="1035" width="12.5703125" style="342" customWidth="1"/>
    <col min="1036" max="1036" width="16.42578125" style="342" customWidth="1"/>
    <col min="1037" max="1280" width="9.140625" style="342"/>
    <col min="1281" max="1281" width="15.85546875" style="342" customWidth="1"/>
    <col min="1282" max="1283" width="8.140625" style="342" customWidth="1"/>
    <col min="1284" max="1284" width="9.28515625" style="342" customWidth="1"/>
    <col min="1285" max="1285" width="15" style="342" customWidth="1"/>
    <col min="1286" max="1286" width="17.28515625" style="342" customWidth="1"/>
    <col min="1287" max="1287" width="14.5703125" style="342" customWidth="1"/>
    <col min="1288" max="1288" width="15.5703125" style="342" customWidth="1"/>
    <col min="1289" max="1289" width="14" style="342" customWidth="1"/>
    <col min="1290" max="1290" width="15.5703125" style="342" customWidth="1"/>
    <col min="1291" max="1291" width="12.5703125" style="342" customWidth="1"/>
    <col min="1292" max="1292" width="16.42578125" style="342" customWidth="1"/>
    <col min="1293" max="1536" width="9.140625" style="342"/>
    <col min="1537" max="1537" width="15.85546875" style="342" customWidth="1"/>
    <col min="1538" max="1539" width="8.140625" style="342" customWidth="1"/>
    <col min="1540" max="1540" width="9.28515625" style="342" customWidth="1"/>
    <col min="1541" max="1541" width="15" style="342" customWidth="1"/>
    <col min="1542" max="1542" width="17.28515625" style="342" customWidth="1"/>
    <col min="1543" max="1543" width="14.5703125" style="342" customWidth="1"/>
    <col min="1544" max="1544" width="15.5703125" style="342" customWidth="1"/>
    <col min="1545" max="1545" width="14" style="342" customWidth="1"/>
    <col min="1546" max="1546" width="15.5703125" style="342" customWidth="1"/>
    <col min="1547" max="1547" width="12.5703125" style="342" customWidth="1"/>
    <col min="1548" max="1548" width="16.42578125" style="342" customWidth="1"/>
    <col min="1549" max="1792" width="9.140625" style="342"/>
    <col min="1793" max="1793" width="15.85546875" style="342" customWidth="1"/>
    <col min="1794" max="1795" width="8.140625" style="342" customWidth="1"/>
    <col min="1796" max="1796" width="9.28515625" style="342" customWidth="1"/>
    <col min="1797" max="1797" width="15" style="342" customWidth="1"/>
    <col min="1798" max="1798" width="17.28515625" style="342" customWidth="1"/>
    <col min="1799" max="1799" width="14.5703125" style="342" customWidth="1"/>
    <col min="1800" max="1800" width="15.5703125" style="342" customWidth="1"/>
    <col min="1801" max="1801" width="14" style="342" customWidth="1"/>
    <col min="1802" max="1802" width="15.5703125" style="342" customWidth="1"/>
    <col min="1803" max="1803" width="12.5703125" style="342" customWidth="1"/>
    <col min="1804" max="1804" width="16.42578125" style="342" customWidth="1"/>
    <col min="1805" max="2048" width="9.140625" style="342"/>
    <col min="2049" max="2049" width="15.85546875" style="342" customWidth="1"/>
    <col min="2050" max="2051" width="8.140625" style="342" customWidth="1"/>
    <col min="2052" max="2052" width="9.28515625" style="342" customWidth="1"/>
    <col min="2053" max="2053" width="15" style="342" customWidth="1"/>
    <col min="2054" max="2054" width="17.28515625" style="342" customWidth="1"/>
    <col min="2055" max="2055" width="14.5703125" style="342" customWidth="1"/>
    <col min="2056" max="2056" width="15.5703125" style="342" customWidth="1"/>
    <col min="2057" max="2057" width="14" style="342" customWidth="1"/>
    <col min="2058" max="2058" width="15.5703125" style="342" customWidth="1"/>
    <col min="2059" max="2059" width="12.5703125" style="342" customWidth="1"/>
    <col min="2060" max="2060" width="16.42578125" style="342" customWidth="1"/>
    <col min="2061" max="2304" width="9.140625" style="342"/>
    <col min="2305" max="2305" width="15.85546875" style="342" customWidth="1"/>
    <col min="2306" max="2307" width="8.140625" style="342" customWidth="1"/>
    <col min="2308" max="2308" width="9.28515625" style="342" customWidth="1"/>
    <col min="2309" max="2309" width="15" style="342" customWidth="1"/>
    <col min="2310" max="2310" width="17.28515625" style="342" customWidth="1"/>
    <col min="2311" max="2311" width="14.5703125" style="342" customWidth="1"/>
    <col min="2312" max="2312" width="15.5703125" style="342" customWidth="1"/>
    <col min="2313" max="2313" width="14" style="342" customWidth="1"/>
    <col min="2314" max="2314" width="15.5703125" style="342" customWidth="1"/>
    <col min="2315" max="2315" width="12.5703125" style="342" customWidth="1"/>
    <col min="2316" max="2316" width="16.42578125" style="342" customWidth="1"/>
    <col min="2317" max="2560" width="9.140625" style="342"/>
    <col min="2561" max="2561" width="15.85546875" style="342" customWidth="1"/>
    <col min="2562" max="2563" width="8.140625" style="342" customWidth="1"/>
    <col min="2564" max="2564" width="9.28515625" style="342" customWidth="1"/>
    <col min="2565" max="2565" width="15" style="342" customWidth="1"/>
    <col min="2566" max="2566" width="17.28515625" style="342" customWidth="1"/>
    <col min="2567" max="2567" width="14.5703125" style="342" customWidth="1"/>
    <col min="2568" max="2568" width="15.5703125" style="342" customWidth="1"/>
    <col min="2569" max="2569" width="14" style="342" customWidth="1"/>
    <col min="2570" max="2570" width="15.5703125" style="342" customWidth="1"/>
    <col min="2571" max="2571" width="12.5703125" style="342" customWidth="1"/>
    <col min="2572" max="2572" width="16.42578125" style="342" customWidth="1"/>
    <col min="2573" max="2816" width="9.140625" style="342"/>
    <col min="2817" max="2817" width="15.85546875" style="342" customWidth="1"/>
    <col min="2818" max="2819" width="8.140625" style="342" customWidth="1"/>
    <col min="2820" max="2820" width="9.28515625" style="342" customWidth="1"/>
    <col min="2821" max="2821" width="15" style="342" customWidth="1"/>
    <col min="2822" max="2822" width="17.28515625" style="342" customWidth="1"/>
    <col min="2823" max="2823" width="14.5703125" style="342" customWidth="1"/>
    <col min="2824" max="2824" width="15.5703125" style="342" customWidth="1"/>
    <col min="2825" max="2825" width="14" style="342" customWidth="1"/>
    <col min="2826" max="2826" width="15.5703125" style="342" customWidth="1"/>
    <col min="2827" max="2827" width="12.5703125" style="342" customWidth="1"/>
    <col min="2828" max="2828" width="16.42578125" style="342" customWidth="1"/>
    <col min="2829" max="3072" width="9.140625" style="342"/>
    <col min="3073" max="3073" width="15.85546875" style="342" customWidth="1"/>
    <col min="3074" max="3075" width="8.140625" style="342" customWidth="1"/>
    <col min="3076" max="3076" width="9.28515625" style="342" customWidth="1"/>
    <col min="3077" max="3077" width="15" style="342" customWidth="1"/>
    <col min="3078" max="3078" width="17.28515625" style="342" customWidth="1"/>
    <col min="3079" max="3079" width="14.5703125" style="342" customWidth="1"/>
    <col min="3080" max="3080" width="15.5703125" style="342" customWidth="1"/>
    <col min="3081" max="3081" width="14" style="342" customWidth="1"/>
    <col min="3082" max="3082" width="15.5703125" style="342" customWidth="1"/>
    <col min="3083" max="3083" width="12.5703125" style="342" customWidth="1"/>
    <col min="3084" max="3084" width="16.42578125" style="342" customWidth="1"/>
    <col min="3085" max="3328" width="9.140625" style="342"/>
    <col min="3329" max="3329" width="15.85546875" style="342" customWidth="1"/>
    <col min="3330" max="3331" width="8.140625" style="342" customWidth="1"/>
    <col min="3332" max="3332" width="9.28515625" style="342" customWidth="1"/>
    <col min="3333" max="3333" width="15" style="342" customWidth="1"/>
    <col min="3334" max="3334" width="17.28515625" style="342" customWidth="1"/>
    <col min="3335" max="3335" width="14.5703125" style="342" customWidth="1"/>
    <col min="3336" max="3336" width="15.5703125" style="342" customWidth="1"/>
    <col min="3337" max="3337" width="14" style="342" customWidth="1"/>
    <col min="3338" max="3338" width="15.5703125" style="342" customWidth="1"/>
    <col min="3339" max="3339" width="12.5703125" style="342" customWidth="1"/>
    <col min="3340" max="3340" width="16.42578125" style="342" customWidth="1"/>
    <col min="3341" max="3584" width="9.140625" style="342"/>
    <col min="3585" max="3585" width="15.85546875" style="342" customWidth="1"/>
    <col min="3586" max="3587" width="8.140625" style="342" customWidth="1"/>
    <col min="3588" max="3588" width="9.28515625" style="342" customWidth="1"/>
    <col min="3589" max="3589" width="15" style="342" customWidth="1"/>
    <col min="3590" max="3590" width="17.28515625" style="342" customWidth="1"/>
    <col min="3591" max="3591" width="14.5703125" style="342" customWidth="1"/>
    <col min="3592" max="3592" width="15.5703125" style="342" customWidth="1"/>
    <col min="3593" max="3593" width="14" style="342" customWidth="1"/>
    <col min="3594" max="3594" width="15.5703125" style="342" customWidth="1"/>
    <col min="3595" max="3595" width="12.5703125" style="342" customWidth="1"/>
    <col min="3596" max="3596" width="16.42578125" style="342" customWidth="1"/>
    <col min="3597" max="3840" width="9.140625" style="342"/>
    <col min="3841" max="3841" width="15.85546875" style="342" customWidth="1"/>
    <col min="3842" max="3843" width="8.140625" style="342" customWidth="1"/>
    <col min="3844" max="3844" width="9.28515625" style="342" customWidth="1"/>
    <col min="3845" max="3845" width="15" style="342" customWidth="1"/>
    <col min="3846" max="3846" width="17.28515625" style="342" customWidth="1"/>
    <col min="3847" max="3847" width="14.5703125" style="342" customWidth="1"/>
    <col min="3848" max="3848" width="15.5703125" style="342" customWidth="1"/>
    <col min="3849" max="3849" width="14" style="342" customWidth="1"/>
    <col min="3850" max="3850" width="15.5703125" style="342" customWidth="1"/>
    <col min="3851" max="3851" width="12.5703125" style="342" customWidth="1"/>
    <col min="3852" max="3852" width="16.42578125" style="342" customWidth="1"/>
    <col min="3853" max="4096" width="9.140625" style="342"/>
    <col min="4097" max="4097" width="15.85546875" style="342" customWidth="1"/>
    <col min="4098" max="4099" width="8.140625" style="342" customWidth="1"/>
    <col min="4100" max="4100" width="9.28515625" style="342" customWidth="1"/>
    <col min="4101" max="4101" width="15" style="342" customWidth="1"/>
    <col min="4102" max="4102" width="17.28515625" style="342" customWidth="1"/>
    <col min="4103" max="4103" width="14.5703125" style="342" customWidth="1"/>
    <col min="4104" max="4104" width="15.5703125" style="342" customWidth="1"/>
    <col min="4105" max="4105" width="14" style="342" customWidth="1"/>
    <col min="4106" max="4106" width="15.5703125" style="342" customWidth="1"/>
    <col min="4107" max="4107" width="12.5703125" style="342" customWidth="1"/>
    <col min="4108" max="4108" width="16.42578125" style="342" customWidth="1"/>
    <col min="4109" max="4352" width="9.140625" style="342"/>
    <col min="4353" max="4353" width="15.85546875" style="342" customWidth="1"/>
    <col min="4354" max="4355" width="8.140625" style="342" customWidth="1"/>
    <col min="4356" max="4356" width="9.28515625" style="342" customWidth="1"/>
    <col min="4357" max="4357" width="15" style="342" customWidth="1"/>
    <col min="4358" max="4358" width="17.28515625" style="342" customWidth="1"/>
    <col min="4359" max="4359" width="14.5703125" style="342" customWidth="1"/>
    <col min="4360" max="4360" width="15.5703125" style="342" customWidth="1"/>
    <col min="4361" max="4361" width="14" style="342" customWidth="1"/>
    <col min="4362" max="4362" width="15.5703125" style="342" customWidth="1"/>
    <col min="4363" max="4363" width="12.5703125" style="342" customWidth="1"/>
    <col min="4364" max="4364" width="16.42578125" style="342" customWidth="1"/>
    <col min="4365" max="4608" width="9.140625" style="342"/>
    <col min="4609" max="4609" width="15.85546875" style="342" customWidth="1"/>
    <col min="4610" max="4611" width="8.140625" style="342" customWidth="1"/>
    <col min="4612" max="4612" width="9.28515625" style="342" customWidth="1"/>
    <col min="4613" max="4613" width="15" style="342" customWidth="1"/>
    <col min="4614" max="4614" width="17.28515625" style="342" customWidth="1"/>
    <col min="4615" max="4615" width="14.5703125" style="342" customWidth="1"/>
    <col min="4616" max="4616" width="15.5703125" style="342" customWidth="1"/>
    <col min="4617" max="4617" width="14" style="342" customWidth="1"/>
    <col min="4618" max="4618" width="15.5703125" style="342" customWidth="1"/>
    <col min="4619" max="4619" width="12.5703125" style="342" customWidth="1"/>
    <col min="4620" max="4620" width="16.42578125" style="342" customWidth="1"/>
    <col min="4621" max="4864" width="9.140625" style="342"/>
    <col min="4865" max="4865" width="15.85546875" style="342" customWidth="1"/>
    <col min="4866" max="4867" width="8.140625" style="342" customWidth="1"/>
    <col min="4868" max="4868" width="9.28515625" style="342" customWidth="1"/>
    <col min="4869" max="4869" width="15" style="342" customWidth="1"/>
    <col min="4870" max="4870" width="17.28515625" style="342" customWidth="1"/>
    <col min="4871" max="4871" width="14.5703125" style="342" customWidth="1"/>
    <col min="4872" max="4872" width="15.5703125" style="342" customWidth="1"/>
    <col min="4873" max="4873" width="14" style="342" customWidth="1"/>
    <col min="4874" max="4874" width="15.5703125" style="342" customWidth="1"/>
    <col min="4875" max="4875" width="12.5703125" style="342" customWidth="1"/>
    <col min="4876" max="4876" width="16.42578125" style="342" customWidth="1"/>
    <col min="4877" max="5120" width="9.140625" style="342"/>
    <col min="5121" max="5121" width="15.85546875" style="342" customWidth="1"/>
    <col min="5122" max="5123" width="8.140625" style="342" customWidth="1"/>
    <col min="5124" max="5124" width="9.28515625" style="342" customWidth="1"/>
    <col min="5125" max="5125" width="15" style="342" customWidth="1"/>
    <col min="5126" max="5126" width="17.28515625" style="342" customWidth="1"/>
    <col min="5127" max="5127" width="14.5703125" style="342" customWidth="1"/>
    <col min="5128" max="5128" width="15.5703125" style="342" customWidth="1"/>
    <col min="5129" max="5129" width="14" style="342" customWidth="1"/>
    <col min="5130" max="5130" width="15.5703125" style="342" customWidth="1"/>
    <col min="5131" max="5131" width="12.5703125" style="342" customWidth="1"/>
    <col min="5132" max="5132" width="16.42578125" style="342" customWidth="1"/>
    <col min="5133" max="5376" width="9.140625" style="342"/>
    <col min="5377" max="5377" width="15.85546875" style="342" customWidth="1"/>
    <col min="5378" max="5379" width="8.140625" style="342" customWidth="1"/>
    <col min="5380" max="5380" width="9.28515625" style="342" customWidth="1"/>
    <col min="5381" max="5381" width="15" style="342" customWidth="1"/>
    <col min="5382" max="5382" width="17.28515625" style="342" customWidth="1"/>
    <col min="5383" max="5383" width="14.5703125" style="342" customWidth="1"/>
    <col min="5384" max="5384" width="15.5703125" style="342" customWidth="1"/>
    <col min="5385" max="5385" width="14" style="342" customWidth="1"/>
    <col min="5386" max="5386" width="15.5703125" style="342" customWidth="1"/>
    <col min="5387" max="5387" width="12.5703125" style="342" customWidth="1"/>
    <col min="5388" max="5388" width="16.42578125" style="342" customWidth="1"/>
    <col min="5389" max="5632" width="9.140625" style="342"/>
    <col min="5633" max="5633" width="15.85546875" style="342" customWidth="1"/>
    <col min="5634" max="5635" width="8.140625" style="342" customWidth="1"/>
    <col min="5636" max="5636" width="9.28515625" style="342" customWidth="1"/>
    <col min="5637" max="5637" width="15" style="342" customWidth="1"/>
    <col min="5638" max="5638" width="17.28515625" style="342" customWidth="1"/>
    <col min="5639" max="5639" width="14.5703125" style="342" customWidth="1"/>
    <col min="5640" max="5640" width="15.5703125" style="342" customWidth="1"/>
    <col min="5641" max="5641" width="14" style="342" customWidth="1"/>
    <col min="5642" max="5642" width="15.5703125" style="342" customWidth="1"/>
    <col min="5643" max="5643" width="12.5703125" style="342" customWidth="1"/>
    <col min="5644" max="5644" width="16.42578125" style="342" customWidth="1"/>
    <col min="5645" max="5888" width="9.140625" style="342"/>
    <col min="5889" max="5889" width="15.85546875" style="342" customWidth="1"/>
    <col min="5890" max="5891" width="8.140625" style="342" customWidth="1"/>
    <col min="5892" max="5892" width="9.28515625" style="342" customWidth="1"/>
    <col min="5893" max="5893" width="15" style="342" customWidth="1"/>
    <col min="5894" max="5894" width="17.28515625" style="342" customWidth="1"/>
    <col min="5895" max="5895" width="14.5703125" style="342" customWidth="1"/>
    <col min="5896" max="5896" width="15.5703125" style="342" customWidth="1"/>
    <col min="5897" max="5897" width="14" style="342" customWidth="1"/>
    <col min="5898" max="5898" width="15.5703125" style="342" customWidth="1"/>
    <col min="5899" max="5899" width="12.5703125" style="342" customWidth="1"/>
    <col min="5900" max="5900" width="16.42578125" style="342" customWidth="1"/>
    <col min="5901" max="6144" width="9.140625" style="342"/>
    <col min="6145" max="6145" width="15.85546875" style="342" customWidth="1"/>
    <col min="6146" max="6147" width="8.140625" style="342" customWidth="1"/>
    <col min="6148" max="6148" width="9.28515625" style="342" customWidth="1"/>
    <col min="6149" max="6149" width="15" style="342" customWidth="1"/>
    <col min="6150" max="6150" width="17.28515625" style="342" customWidth="1"/>
    <col min="6151" max="6151" width="14.5703125" style="342" customWidth="1"/>
    <col min="6152" max="6152" width="15.5703125" style="342" customWidth="1"/>
    <col min="6153" max="6153" width="14" style="342" customWidth="1"/>
    <col min="6154" max="6154" width="15.5703125" style="342" customWidth="1"/>
    <col min="6155" max="6155" width="12.5703125" style="342" customWidth="1"/>
    <col min="6156" max="6156" width="16.42578125" style="342" customWidth="1"/>
    <col min="6157" max="6400" width="9.140625" style="342"/>
    <col min="6401" max="6401" width="15.85546875" style="342" customWidth="1"/>
    <col min="6402" max="6403" width="8.140625" style="342" customWidth="1"/>
    <col min="6404" max="6404" width="9.28515625" style="342" customWidth="1"/>
    <col min="6405" max="6405" width="15" style="342" customWidth="1"/>
    <col min="6406" max="6406" width="17.28515625" style="342" customWidth="1"/>
    <col min="6407" max="6407" width="14.5703125" style="342" customWidth="1"/>
    <col min="6408" max="6408" width="15.5703125" style="342" customWidth="1"/>
    <col min="6409" max="6409" width="14" style="342" customWidth="1"/>
    <col min="6410" max="6410" width="15.5703125" style="342" customWidth="1"/>
    <col min="6411" max="6411" width="12.5703125" style="342" customWidth="1"/>
    <col min="6412" max="6412" width="16.42578125" style="342" customWidth="1"/>
    <col min="6413" max="6656" width="9.140625" style="342"/>
    <col min="6657" max="6657" width="15.85546875" style="342" customWidth="1"/>
    <col min="6658" max="6659" width="8.140625" style="342" customWidth="1"/>
    <col min="6660" max="6660" width="9.28515625" style="342" customWidth="1"/>
    <col min="6661" max="6661" width="15" style="342" customWidth="1"/>
    <col min="6662" max="6662" width="17.28515625" style="342" customWidth="1"/>
    <col min="6663" max="6663" width="14.5703125" style="342" customWidth="1"/>
    <col min="6664" max="6664" width="15.5703125" style="342" customWidth="1"/>
    <col min="6665" max="6665" width="14" style="342" customWidth="1"/>
    <col min="6666" max="6666" width="15.5703125" style="342" customWidth="1"/>
    <col min="6667" max="6667" width="12.5703125" style="342" customWidth="1"/>
    <col min="6668" max="6668" width="16.42578125" style="342" customWidth="1"/>
    <col min="6669" max="6912" width="9.140625" style="342"/>
    <col min="6913" max="6913" width="15.85546875" style="342" customWidth="1"/>
    <col min="6914" max="6915" width="8.140625" style="342" customWidth="1"/>
    <col min="6916" max="6916" width="9.28515625" style="342" customWidth="1"/>
    <col min="6917" max="6917" width="15" style="342" customWidth="1"/>
    <col min="6918" max="6918" width="17.28515625" style="342" customWidth="1"/>
    <col min="6919" max="6919" width="14.5703125" style="342" customWidth="1"/>
    <col min="6920" max="6920" width="15.5703125" style="342" customWidth="1"/>
    <col min="6921" max="6921" width="14" style="342" customWidth="1"/>
    <col min="6922" max="6922" width="15.5703125" style="342" customWidth="1"/>
    <col min="6923" max="6923" width="12.5703125" style="342" customWidth="1"/>
    <col min="6924" max="6924" width="16.42578125" style="342" customWidth="1"/>
    <col min="6925" max="7168" width="9.140625" style="342"/>
    <col min="7169" max="7169" width="15.85546875" style="342" customWidth="1"/>
    <col min="7170" max="7171" width="8.140625" style="342" customWidth="1"/>
    <col min="7172" max="7172" width="9.28515625" style="342" customWidth="1"/>
    <col min="7173" max="7173" width="15" style="342" customWidth="1"/>
    <col min="7174" max="7174" width="17.28515625" style="342" customWidth="1"/>
    <col min="7175" max="7175" width="14.5703125" style="342" customWidth="1"/>
    <col min="7176" max="7176" width="15.5703125" style="342" customWidth="1"/>
    <col min="7177" max="7177" width="14" style="342" customWidth="1"/>
    <col min="7178" max="7178" width="15.5703125" style="342" customWidth="1"/>
    <col min="7179" max="7179" width="12.5703125" style="342" customWidth="1"/>
    <col min="7180" max="7180" width="16.42578125" style="342" customWidth="1"/>
    <col min="7181" max="7424" width="9.140625" style="342"/>
    <col min="7425" max="7425" width="15.85546875" style="342" customWidth="1"/>
    <col min="7426" max="7427" width="8.140625" style="342" customWidth="1"/>
    <col min="7428" max="7428" width="9.28515625" style="342" customWidth="1"/>
    <col min="7429" max="7429" width="15" style="342" customWidth="1"/>
    <col min="7430" max="7430" width="17.28515625" style="342" customWidth="1"/>
    <col min="7431" max="7431" width="14.5703125" style="342" customWidth="1"/>
    <col min="7432" max="7432" width="15.5703125" style="342" customWidth="1"/>
    <col min="7433" max="7433" width="14" style="342" customWidth="1"/>
    <col min="7434" max="7434" width="15.5703125" style="342" customWidth="1"/>
    <col min="7435" max="7435" width="12.5703125" style="342" customWidth="1"/>
    <col min="7436" max="7436" width="16.42578125" style="342" customWidth="1"/>
    <col min="7437" max="7680" width="9.140625" style="342"/>
    <col min="7681" max="7681" width="15.85546875" style="342" customWidth="1"/>
    <col min="7682" max="7683" width="8.140625" style="342" customWidth="1"/>
    <col min="7684" max="7684" width="9.28515625" style="342" customWidth="1"/>
    <col min="7685" max="7685" width="15" style="342" customWidth="1"/>
    <col min="7686" max="7686" width="17.28515625" style="342" customWidth="1"/>
    <col min="7687" max="7687" width="14.5703125" style="342" customWidth="1"/>
    <col min="7688" max="7688" width="15.5703125" style="342" customWidth="1"/>
    <col min="7689" max="7689" width="14" style="342" customWidth="1"/>
    <col min="7690" max="7690" width="15.5703125" style="342" customWidth="1"/>
    <col min="7691" max="7691" width="12.5703125" style="342" customWidth="1"/>
    <col min="7692" max="7692" width="16.42578125" style="342" customWidth="1"/>
    <col min="7693" max="7936" width="9.140625" style="342"/>
    <col min="7937" max="7937" width="15.85546875" style="342" customWidth="1"/>
    <col min="7938" max="7939" width="8.140625" style="342" customWidth="1"/>
    <col min="7940" max="7940" width="9.28515625" style="342" customWidth="1"/>
    <col min="7941" max="7941" width="15" style="342" customWidth="1"/>
    <col min="7942" max="7942" width="17.28515625" style="342" customWidth="1"/>
    <col min="7943" max="7943" width="14.5703125" style="342" customWidth="1"/>
    <col min="7944" max="7944" width="15.5703125" style="342" customWidth="1"/>
    <col min="7945" max="7945" width="14" style="342" customWidth="1"/>
    <col min="7946" max="7946" width="15.5703125" style="342" customWidth="1"/>
    <col min="7947" max="7947" width="12.5703125" style="342" customWidth="1"/>
    <col min="7948" max="7948" width="16.42578125" style="342" customWidth="1"/>
    <col min="7949" max="8192" width="9.140625" style="342"/>
    <col min="8193" max="8193" width="15.85546875" style="342" customWidth="1"/>
    <col min="8194" max="8195" width="8.140625" style="342" customWidth="1"/>
    <col min="8196" max="8196" width="9.28515625" style="342" customWidth="1"/>
    <col min="8197" max="8197" width="15" style="342" customWidth="1"/>
    <col min="8198" max="8198" width="17.28515625" style="342" customWidth="1"/>
    <col min="8199" max="8199" width="14.5703125" style="342" customWidth="1"/>
    <col min="8200" max="8200" width="15.5703125" style="342" customWidth="1"/>
    <col min="8201" max="8201" width="14" style="342" customWidth="1"/>
    <col min="8202" max="8202" width="15.5703125" style="342" customWidth="1"/>
    <col min="8203" max="8203" width="12.5703125" style="342" customWidth="1"/>
    <col min="8204" max="8204" width="16.42578125" style="342" customWidth="1"/>
    <col min="8205" max="8448" width="9.140625" style="342"/>
    <col min="8449" max="8449" width="15.85546875" style="342" customWidth="1"/>
    <col min="8450" max="8451" width="8.140625" style="342" customWidth="1"/>
    <col min="8452" max="8452" width="9.28515625" style="342" customWidth="1"/>
    <col min="8453" max="8453" width="15" style="342" customWidth="1"/>
    <col min="8454" max="8454" width="17.28515625" style="342" customWidth="1"/>
    <col min="8455" max="8455" width="14.5703125" style="342" customWidth="1"/>
    <col min="8456" max="8456" width="15.5703125" style="342" customWidth="1"/>
    <col min="8457" max="8457" width="14" style="342" customWidth="1"/>
    <col min="8458" max="8458" width="15.5703125" style="342" customWidth="1"/>
    <col min="8459" max="8459" width="12.5703125" style="342" customWidth="1"/>
    <col min="8460" max="8460" width="16.42578125" style="342" customWidth="1"/>
    <col min="8461" max="8704" width="9.140625" style="342"/>
    <col min="8705" max="8705" width="15.85546875" style="342" customWidth="1"/>
    <col min="8706" max="8707" width="8.140625" style="342" customWidth="1"/>
    <col min="8708" max="8708" width="9.28515625" style="342" customWidth="1"/>
    <col min="8709" max="8709" width="15" style="342" customWidth="1"/>
    <col min="8710" max="8710" width="17.28515625" style="342" customWidth="1"/>
    <col min="8711" max="8711" width="14.5703125" style="342" customWidth="1"/>
    <col min="8712" max="8712" width="15.5703125" style="342" customWidth="1"/>
    <col min="8713" max="8713" width="14" style="342" customWidth="1"/>
    <col min="8714" max="8714" width="15.5703125" style="342" customWidth="1"/>
    <col min="8715" max="8715" width="12.5703125" style="342" customWidth="1"/>
    <col min="8716" max="8716" width="16.42578125" style="342" customWidth="1"/>
    <col min="8717" max="8960" width="9.140625" style="342"/>
    <col min="8961" max="8961" width="15.85546875" style="342" customWidth="1"/>
    <col min="8962" max="8963" width="8.140625" style="342" customWidth="1"/>
    <col min="8964" max="8964" width="9.28515625" style="342" customWidth="1"/>
    <col min="8965" max="8965" width="15" style="342" customWidth="1"/>
    <col min="8966" max="8966" width="17.28515625" style="342" customWidth="1"/>
    <col min="8967" max="8967" width="14.5703125" style="342" customWidth="1"/>
    <col min="8968" max="8968" width="15.5703125" style="342" customWidth="1"/>
    <col min="8969" max="8969" width="14" style="342" customWidth="1"/>
    <col min="8970" max="8970" width="15.5703125" style="342" customWidth="1"/>
    <col min="8971" max="8971" width="12.5703125" style="342" customWidth="1"/>
    <col min="8972" max="8972" width="16.42578125" style="342" customWidth="1"/>
    <col min="8973" max="9216" width="9.140625" style="342"/>
    <col min="9217" max="9217" width="15.85546875" style="342" customWidth="1"/>
    <col min="9218" max="9219" width="8.140625" style="342" customWidth="1"/>
    <col min="9220" max="9220" width="9.28515625" style="342" customWidth="1"/>
    <col min="9221" max="9221" width="15" style="342" customWidth="1"/>
    <col min="9222" max="9222" width="17.28515625" style="342" customWidth="1"/>
    <col min="9223" max="9223" width="14.5703125" style="342" customWidth="1"/>
    <col min="9224" max="9224" width="15.5703125" style="342" customWidth="1"/>
    <col min="9225" max="9225" width="14" style="342" customWidth="1"/>
    <col min="9226" max="9226" width="15.5703125" style="342" customWidth="1"/>
    <col min="9227" max="9227" width="12.5703125" style="342" customWidth="1"/>
    <col min="9228" max="9228" width="16.42578125" style="342" customWidth="1"/>
    <col min="9229" max="9472" width="9.140625" style="342"/>
    <col min="9473" max="9473" width="15.85546875" style="342" customWidth="1"/>
    <col min="9474" max="9475" width="8.140625" style="342" customWidth="1"/>
    <col min="9476" max="9476" width="9.28515625" style="342" customWidth="1"/>
    <col min="9477" max="9477" width="15" style="342" customWidth="1"/>
    <col min="9478" max="9478" width="17.28515625" style="342" customWidth="1"/>
    <col min="9479" max="9479" width="14.5703125" style="342" customWidth="1"/>
    <col min="9480" max="9480" width="15.5703125" style="342" customWidth="1"/>
    <col min="9481" max="9481" width="14" style="342" customWidth="1"/>
    <col min="9482" max="9482" width="15.5703125" style="342" customWidth="1"/>
    <col min="9483" max="9483" width="12.5703125" style="342" customWidth="1"/>
    <col min="9484" max="9484" width="16.42578125" style="342" customWidth="1"/>
    <col min="9485" max="9728" width="9.140625" style="342"/>
    <col min="9729" max="9729" width="15.85546875" style="342" customWidth="1"/>
    <col min="9730" max="9731" width="8.140625" style="342" customWidth="1"/>
    <col min="9732" max="9732" width="9.28515625" style="342" customWidth="1"/>
    <col min="9733" max="9733" width="15" style="342" customWidth="1"/>
    <col min="9734" max="9734" width="17.28515625" style="342" customWidth="1"/>
    <col min="9735" max="9735" width="14.5703125" style="342" customWidth="1"/>
    <col min="9736" max="9736" width="15.5703125" style="342" customWidth="1"/>
    <col min="9737" max="9737" width="14" style="342" customWidth="1"/>
    <col min="9738" max="9738" width="15.5703125" style="342" customWidth="1"/>
    <col min="9739" max="9739" width="12.5703125" style="342" customWidth="1"/>
    <col min="9740" max="9740" width="16.42578125" style="342" customWidth="1"/>
    <col min="9741" max="9984" width="9.140625" style="342"/>
    <col min="9985" max="9985" width="15.85546875" style="342" customWidth="1"/>
    <col min="9986" max="9987" width="8.140625" style="342" customWidth="1"/>
    <col min="9988" max="9988" width="9.28515625" style="342" customWidth="1"/>
    <col min="9989" max="9989" width="15" style="342" customWidth="1"/>
    <col min="9990" max="9990" width="17.28515625" style="342" customWidth="1"/>
    <col min="9991" max="9991" width="14.5703125" style="342" customWidth="1"/>
    <col min="9992" max="9992" width="15.5703125" style="342" customWidth="1"/>
    <col min="9993" max="9993" width="14" style="342" customWidth="1"/>
    <col min="9994" max="9994" width="15.5703125" style="342" customWidth="1"/>
    <col min="9995" max="9995" width="12.5703125" style="342" customWidth="1"/>
    <col min="9996" max="9996" width="16.42578125" style="342" customWidth="1"/>
    <col min="9997" max="10240" width="9.140625" style="342"/>
    <col min="10241" max="10241" width="15.85546875" style="342" customWidth="1"/>
    <col min="10242" max="10243" width="8.140625" style="342" customWidth="1"/>
    <col min="10244" max="10244" width="9.28515625" style="342" customWidth="1"/>
    <col min="10245" max="10245" width="15" style="342" customWidth="1"/>
    <col min="10246" max="10246" width="17.28515625" style="342" customWidth="1"/>
    <col min="10247" max="10247" width="14.5703125" style="342" customWidth="1"/>
    <col min="10248" max="10248" width="15.5703125" style="342" customWidth="1"/>
    <col min="10249" max="10249" width="14" style="342" customWidth="1"/>
    <col min="10250" max="10250" width="15.5703125" style="342" customWidth="1"/>
    <col min="10251" max="10251" width="12.5703125" style="342" customWidth="1"/>
    <col min="10252" max="10252" width="16.42578125" style="342" customWidth="1"/>
    <col min="10253" max="10496" width="9.140625" style="342"/>
    <col min="10497" max="10497" width="15.85546875" style="342" customWidth="1"/>
    <col min="10498" max="10499" width="8.140625" style="342" customWidth="1"/>
    <col min="10500" max="10500" width="9.28515625" style="342" customWidth="1"/>
    <col min="10501" max="10501" width="15" style="342" customWidth="1"/>
    <col min="10502" max="10502" width="17.28515625" style="342" customWidth="1"/>
    <col min="10503" max="10503" width="14.5703125" style="342" customWidth="1"/>
    <col min="10504" max="10504" width="15.5703125" style="342" customWidth="1"/>
    <col min="10505" max="10505" width="14" style="342" customWidth="1"/>
    <col min="10506" max="10506" width="15.5703125" style="342" customWidth="1"/>
    <col min="10507" max="10507" width="12.5703125" style="342" customWidth="1"/>
    <col min="10508" max="10508" width="16.42578125" style="342" customWidth="1"/>
    <col min="10509" max="10752" width="9.140625" style="342"/>
    <col min="10753" max="10753" width="15.85546875" style="342" customWidth="1"/>
    <col min="10754" max="10755" width="8.140625" style="342" customWidth="1"/>
    <col min="10756" max="10756" width="9.28515625" style="342" customWidth="1"/>
    <col min="10757" max="10757" width="15" style="342" customWidth="1"/>
    <col min="10758" max="10758" width="17.28515625" style="342" customWidth="1"/>
    <col min="10759" max="10759" width="14.5703125" style="342" customWidth="1"/>
    <col min="10760" max="10760" width="15.5703125" style="342" customWidth="1"/>
    <col min="10761" max="10761" width="14" style="342" customWidth="1"/>
    <col min="10762" max="10762" width="15.5703125" style="342" customWidth="1"/>
    <col min="10763" max="10763" width="12.5703125" style="342" customWidth="1"/>
    <col min="10764" max="10764" width="16.42578125" style="342" customWidth="1"/>
    <col min="10765" max="11008" width="9.140625" style="342"/>
    <col min="11009" max="11009" width="15.85546875" style="342" customWidth="1"/>
    <col min="11010" max="11011" width="8.140625" style="342" customWidth="1"/>
    <col min="11012" max="11012" width="9.28515625" style="342" customWidth="1"/>
    <col min="11013" max="11013" width="15" style="342" customWidth="1"/>
    <col min="11014" max="11014" width="17.28515625" style="342" customWidth="1"/>
    <col min="11015" max="11015" width="14.5703125" style="342" customWidth="1"/>
    <col min="11016" max="11016" width="15.5703125" style="342" customWidth="1"/>
    <col min="11017" max="11017" width="14" style="342" customWidth="1"/>
    <col min="11018" max="11018" width="15.5703125" style="342" customWidth="1"/>
    <col min="11019" max="11019" width="12.5703125" style="342" customWidth="1"/>
    <col min="11020" max="11020" width="16.42578125" style="342" customWidth="1"/>
    <col min="11021" max="11264" width="9.140625" style="342"/>
    <col min="11265" max="11265" width="15.85546875" style="342" customWidth="1"/>
    <col min="11266" max="11267" width="8.140625" style="342" customWidth="1"/>
    <col min="11268" max="11268" width="9.28515625" style="342" customWidth="1"/>
    <col min="11269" max="11269" width="15" style="342" customWidth="1"/>
    <col min="11270" max="11270" width="17.28515625" style="342" customWidth="1"/>
    <col min="11271" max="11271" width="14.5703125" style="342" customWidth="1"/>
    <col min="11272" max="11272" width="15.5703125" style="342" customWidth="1"/>
    <col min="11273" max="11273" width="14" style="342" customWidth="1"/>
    <col min="11274" max="11274" width="15.5703125" style="342" customWidth="1"/>
    <col min="11275" max="11275" width="12.5703125" style="342" customWidth="1"/>
    <col min="11276" max="11276" width="16.42578125" style="342" customWidth="1"/>
    <col min="11277" max="11520" width="9.140625" style="342"/>
    <col min="11521" max="11521" width="15.85546875" style="342" customWidth="1"/>
    <col min="11522" max="11523" width="8.140625" style="342" customWidth="1"/>
    <col min="11524" max="11524" width="9.28515625" style="342" customWidth="1"/>
    <col min="11525" max="11525" width="15" style="342" customWidth="1"/>
    <col min="11526" max="11526" width="17.28515625" style="342" customWidth="1"/>
    <col min="11527" max="11527" width="14.5703125" style="342" customWidth="1"/>
    <col min="11528" max="11528" width="15.5703125" style="342" customWidth="1"/>
    <col min="11529" max="11529" width="14" style="342" customWidth="1"/>
    <col min="11530" max="11530" width="15.5703125" style="342" customWidth="1"/>
    <col min="11531" max="11531" width="12.5703125" style="342" customWidth="1"/>
    <col min="11532" max="11532" width="16.42578125" style="342" customWidth="1"/>
    <col min="11533" max="11776" width="9.140625" style="342"/>
    <col min="11777" max="11777" width="15.85546875" style="342" customWidth="1"/>
    <col min="11778" max="11779" width="8.140625" style="342" customWidth="1"/>
    <col min="11780" max="11780" width="9.28515625" style="342" customWidth="1"/>
    <col min="11781" max="11781" width="15" style="342" customWidth="1"/>
    <col min="11782" max="11782" width="17.28515625" style="342" customWidth="1"/>
    <col min="11783" max="11783" width="14.5703125" style="342" customWidth="1"/>
    <col min="11784" max="11784" width="15.5703125" style="342" customWidth="1"/>
    <col min="11785" max="11785" width="14" style="342" customWidth="1"/>
    <col min="11786" max="11786" width="15.5703125" style="342" customWidth="1"/>
    <col min="11787" max="11787" width="12.5703125" style="342" customWidth="1"/>
    <col min="11788" max="11788" width="16.42578125" style="342" customWidth="1"/>
    <col min="11789" max="12032" width="9.140625" style="342"/>
    <col min="12033" max="12033" width="15.85546875" style="342" customWidth="1"/>
    <col min="12034" max="12035" width="8.140625" style="342" customWidth="1"/>
    <col min="12036" max="12036" width="9.28515625" style="342" customWidth="1"/>
    <col min="12037" max="12037" width="15" style="342" customWidth="1"/>
    <col min="12038" max="12038" width="17.28515625" style="342" customWidth="1"/>
    <col min="12039" max="12039" width="14.5703125" style="342" customWidth="1"/>
    <col min="12040" max="12040" width="15.5703125" style="342" customWidth="1"/>
    <col min="12041" max="12041" width="14" style="342" customWidth="1"/>
    <col min="12042" max="12042" width="15.5703125" style="342" customWidth="1"/>
    <col min="12043" max="12043" width="12.5703125" style="342" customWidth="1"/>
    <col min="12044" max="12044" width="16.42578125" style="342" customWidth="1"/>
    <col min="12045" max="12288" width="9.140625" style="342"/>
    <col min="12289" max="12289" width="15.85546875" style="342" customWidth="1"/>
    <col min="12290" max="12291" width="8.140625" style="342" customWidth="1"/>
    <col min="12292" max="12292" width="9.28515625" style="342" customWidth="1"/>
    <col min="12293" max="12293" width="15" style="342" customWidth="1"/>
    <col min="12294" max="12294" width="17.28515625" style="342" customWidth="1"/>
    <col min="12295" max="12295" width="14.5703125" style="342" customWidth="1"/>
    <col min="12296" max="12296" width="15.5703125" style="342" customWidth="1"/>
    <col min="12297" max="12297" width="14" style="342" customWidth="1"/>
    <col min="12298" max="12298" width="15.5703125" style="342" customWidth="1"/>
    <col min="12299" max="12299" width="12.5703125" style="342" customWidth="1"/>
    <col min="12300" max="12300" width="16.42578125" style="342" customWidth="1"/>
    <col min="12301" max="12544" width="9.140625" style="342"/>
    <col min="12545" max="12545" width="15.85546875" style="342" customWidth="1"/>
    <col min="12546" max="12547" width="8.140625" style="342" customWidth="1"/>
    <col min="12548" max="12548" width="9.28515625" style="342" customWidth="1"/>
    <col min="12549" max="12549" width="15" style="342" customWidth="1"/>
    <col min="12550" max="12550" width="17.28515625" style="342" customWidth="1"/>
    <col min="12551" max="12551" width="14.5703125" style="342" customWidth="1"/>
    <col min="12552" max="12552" width="15.5703125" style="342" customWidth="1"/>
    <col min="12553" max="12553" width="14" style="342" customWidth="1"/>
    <col min="12554" max="12554" width="15.5703125" style="342" customWidth="1"/>
    <col min="12555" max="12555" width="12.5703125" style="342" customWidth="1"/>
    <col min="12556" max="12556" width="16.42578125" style="342" customWidth="1"/>
    <col min="12557" max="12800" width="9.140625" style="342"/>
    <col min="12801" max="12801" width="15.85546875" style="342" customWidth="1"/>
    <col min="12802" max="12803" width="8.140625" style="342" customWidth="1"/>
    <col min="12804" max="12804" width="9.28515625" style="342" customWidth="1"/>
    <col min="12805" max="12805" width="15" style="342" customWidth="1"/>
    <col min="12806" max="12806" width="17.28515625" style="342" customWidth="1"/>
    <col min="12807" max="12807" width="14.5703125" style="342" customWidth="1"/>
    <col min="12808" max="12808" width="15.5703125" style="342" customWidth="1"/>
    <col min="12809" max="12809" width="14" style="342" customWidth="1"/>
    <col min="12810" max="12810" width="15.5703125" style="342" customWidth="1"/>
    <col min="12811" max="12811" width="12.5703125" style="342" customWidth="1"/>
    <col min="12812" max="12812" width="16.42578125" style="342" customWidth="1"/>
    <col min="12813" max="13056" width="9.140625" style="342"/>
    <col min="13057" max="13057" width="15.85546875" style="342" customWidth="1"/>
    <col min="13058" max="13059" width="8.140625" style="342" customWidth="1"/>
    <col min="13060" max="13060" width="9.28515625" style="342" customWidth="1"/>
    <col min="13061" max="13061" width="15" style="342" customWidth="1"/>
    <col min="13062" max="13062" width="17.28515625" style="342" customWidth="1"/>
    <col min="13063" max="13063" width="14.5703125" style="342" customWidth="1"/>
    <col min="13064" max="13064" width="15.5703125" style="342" customWidth="1"/>
    <col min="13065" max="13065" width="14" style="342" customWidth="1"/>
    <col min="13066" max="13066" width="15.5703125" style="342" customWidth="1"/>
    <col min="13067" max="13067" width="12.5703125" style="342" customWidth="1"/>
    <col min="13068" max="13068" width="16.42578125" style="342" customWidth="1"/>
    <col min="13069" max="13312" width="9.140625" style="342"/>
    <col min="13313" max="13313" width="15.85546875" style="342" customWidth="1"/>
    <col min="13314" max="13315" width="8.140625" style="342" customWidth="1"/>
    <col min="13316" max="13316" width="9.28515625" style="342" customWidth="1"/>
    <col min="13317" max="13317" width="15" style="342" customWidth="1"/>
    <col min="13318" max="13318" width="17.28515625" style="342" customWidth="1"/>
    <col min="13319" max="13319" width="14.5703125" style="342" customWidth="1"/>
    <col min="13320" max="13320" width="15.5703125" style="342" customWidth="1"/>
    <col min="13321" max="13321" width="14" style="342" customWidth="1"/>
    <col min="13322" max="13322" width="15.5703125" style="342" customWidth="1"/>
    <col min="13323" max="13323" width="12.5703125" style="342" customWidth="1"/>
    <col min="13324" max="13324" width="16.42578125" style="342" customWidth="1"/>
    <col min="13325" max="13568" width="9.140625" style="342"/>
    <col min="13569" max="13569" width="15.85546875" style="342" customWidth="1"/>
    <col min="13570" max="13571" width="8.140625" style="342" customWidth="1"/>
    <col min="13572" max="13572" width="9.28515625" style="342" customWidth="1"/>
    <col min="13573" max="13573" width="15" style="342" customWidth="1"/>
    <col min="13574" max="13574" width="17.28515625" style="342" customWidth="1"/>
    <col min="13575" max="13575" width="14.5703125" style="342" customWidth="1"/>
    <col min="13576" max="13576" width="15.5703125" style="342" customWidth="1"/>
    <col min="13577" max="13577" width="14" style="342" customWidth="1"/>
    <col min="13578" max="13578" width="15.5703125" style="342" customWidth="1"/>
    <col min="13579" max="13579" width="12.5703125" style="342" customWidth="1"/>
    <col min="13580" max="13580" width="16.42578125" style="342" customWidth="1"/>
    <col min="13581" max="13824" width="9.140625" style="342"/>
    <col min="13825" max="13825" width="15.85546875" style="342" customWidth="1"/>
    <col min="13826" max="13827" width="8.140625" style="342" customWidth="1"/>
    <col min="13828" max="13828" width="9.28515625" style="342" customWidth="1"/>
    <col min="13829" max="13829" width="15" style="342" customWidth="1"/>
    <col min="13830" max="13830" width="17.28515625" style="342" customWidth="1"/>
    <col min="13831" max="13831" width="14.5703125" style="342" customWidth="1"/>
    <col min="13832" max="13832" width="15.5703125" style="342" customWidth="1"/>
    <col min="13833" max="13833" width="14" style="342" customWidth="1"/>
    <col min="13834" max="13834" width="15.5703125" style="342" customWidth="1"/>
    <col min="13835" max="13835" width="12.5703125" style="342" customWidth="1"/>
    <col min="13836" max="13836" width="16.42578125" style="342" customWidth="1"/>
    <col min="13837" max="14080" width="9.140625" style="342"/>
    <col min="14081" max="14081" width="15.85546875" style="342" customWidth="1"/>
    <col min="14082" max="14083" width="8.140625" style="342" customWidth="1"/>
    <col min="14084" max="14084" width="9.28515625" style="342" customWidth="1"/>
    <col min="14085" max="14085" width="15" style="342" customWidth="1"/>
    <col min="14086" max="14086" width="17.28515625" style="342" customWidth="1"/>
    <col min="14087" max="14087" width="14.5703125" style="342" customWidth="1"/>
    <col min="14088" max="14088" width="15.5703125" style="342" customWidth="1"/>
    <col min="14089" max="14089" width="14" style="342" customWidth="1"/>
    <col min="14090" max="14090" width="15.5703125" style="342" customWidth="1"/>
    <col min="14091" max="14091" width="12.5703125" style="342" customWidth="1"/>
    <col min="14092" max="14092" width="16.42578125" style="342" customWidth="1"/>
    <col min="14093" max="14336" width="9.140625" style="342"/>
    <col min="14337" max="14337" width="15.85546875" style="342" customWidth="1"/>
    <col min="14338" max="14339" width="8.140625" style="342" customWidth="1"/>
    <col min="14340" max="14340" width="9.28515625" style="342" customWidth="1"/>
    <col min="14341" max="14341" width="15" style="342" customWidth="1"/>
    <col min="14342" max="14342" width="17.28515625" style="342" customWidth="1"/>
    <col min="14343" max="14343" width="14.5703125" style="342" customWidth="1"/>
    <col min="14344" max="14344" width="15.5703125" style="342" customWidth="1"/>
    <col min="14345" max="14345" width="14" style="342" customWidth="1"/>
    <col min="14346" max="14346" width="15.5703125" style="342" customWidth="1"/>
    <col min="14347" max="14347" width="12.5703125" style="342" customWidth="1"/>
    <col min="14348" max="14348" width="16.42578125" style="342" customWidth="1"/>
    <col min="14349" max="14592" width="9.140625" style="342"/>
    <col min="14593" max="14593" width="15.85546875" style="342" customWidth="1"/>
    <col min="14594" max="14595" width="8.140625" style="342" customWidth="1"/>
    <col min="14596" max="14596" width="9.28515625" style="342" customWidth="1"/>
    <col min="14597" max="14597" width="15" style="342" customWidth="1"/>
    <col min="14598" max="14598" width="17.28515625" style="342" customWidth="1"/>
    <col min="14599" max="14599" width="14.5703125" style="342" customWidth="1"/>
    <col min="14600" max="14600" width="15.5703125" style="342" customWidth="1"/>
    <col min="14601" max="14601" width="14" style="342" customWidth="1"/>
    <col min="14602" max="14602" width="15.5703125" style="342" customWidth="1"/>
    <col min="14603" max="14603" width="12.5703125" style="342" customWidth="1"/>
    <col min="14604" max="14604" width="16.42578125" style="342" customWidth="1"/>
    <col min="14605" max="14848" width="9.140625" style="342"/>
    <col min="14849" max="14849" width="15.85546875" style="342" customWidth="1"/>
    <col min="14850" max="14851" width="8.140625" style="342" customWidth="1"/>
    <col min="14852" max="14852" width="9.28515625" style="342" customWidth="1"/>
    <col min="14853" max="14853" width="15" style="342" customWidth="1"/>
    <col min="14854" max="14854" width="17.28515625" style="342" customWidth="1"/>
    <col min="14855" max="14855" width="14.5703125" style="342" customWidth="1"/>
    <col min="14856" max="14856" width="15.5703125" style="342" customWidth="1"/>
    <col min="14857" max="14857" width="14" style="342" customWidth="1"/>
    <col min="14858" max="14858" width="15.5703125" style="342" customWidth="1"/>
    <col min="14859" max="14859" width="12.5703125" style="342" customWidth="1"/>
    <col min="14860" max="14860" width="16.42578125" style="342" customWidth="1"/>
    <col min="14861" max="15104" width="9.140625" style="342"/>
    <col min="15105" max="15105" width="15.85546875" style="342" customWidth="1"/>
    <col min="15106" max="15107" width="8.140625" style="342" customWidth="1"/>
    <col min="15108" max="15108" width="9.28515625" style="342" customWidth="1"/>
    <col min="15109" max="15109" width="15" style="342" customWidth="1"/>
    <col min="15110" max="15110" width="17.28515625" style="342" customWidth="1"/>
    <col min="15111" max="15111" width="14.5703125" style="342" customWidth="1"/>
    <col min="15112" max="15112" width="15.5703125" style="342" customWidth="1"/>
    <col min="15113" max="15113" width="14" style="342" customWidth="1"/>
    <col min="15114" max="15114" width="15.5703125" style="342" customWidth="1"/>
    <col min="15115" max="15115" width="12.5703125" style="342" customWidth="1"/>
    <col min="15116" max="15116" width="16.42578125" style="342" customWidth="1"/>
    <col min="15117" max="15360" width="9.140625" style="342"/>
    <col min="15361" max="15361" width="15.85546875" style="342" customWidth="1"/>
    <col min="15362" max="15363" width="8.140625" style="342" customWidth="1"/>
    <col min="15364" max="15364" width="9.28515625" style="342" customWidth="1"/>
    <col min="15365" max="15365" width="15" style="342" customWidth="1"/>
    <col min="15366" max="15366" width="17.28515625" style="342" customWidth="1"/>
    <col min="15367" max="15367" width="14.5703125" style="342" customWidth="1"/>
    <col min="15368" max="15368" width="15.5703125" style="342" customWidth="1"/>
    <col min="15369" max="15369" width="14" style="342" customWidth="1"/>
    <col min="15370" max="15370" width="15.5703125" style="342" customWidth="1"/>
    <col min="15371" max="15371" width="12.5703125" style="342" customWidth="1"/>
    <col min="15372" max="15372" width="16.42578125" style="342" customWidth="1"/>
    <col min="15373" max="15616" width="9.140625" style="342"/>
    <col min="15617" max="15617" width="15.85546875" style="342" customWidth="1"/>
    <col min="15618" max="15619" width="8.140625" style="342" customWidth="1"/>
    <col min="15620" max="15620" width="9.28515625" style="342" customWidth="1"/>
    <col min="15621" max="15621" width="15" style="342" customWidth="1"/>
    <col min="15622" max="15622" width="17.28515625" style="342" customWidth="1"/>
    <col min="15623" max="15623" width="14.5703125" style="342" customWidth="1"/>
    <col min="15624" max="15624" width="15.5703125" style="342" customWidth="1"/>
    <col min="15625" max="15625" width="14" style="342" customWidth="1"/>
    <col min="15626" max="15626" width="15.5703125" style="342" customWidth="1"/>
    <col min="15627" max="15627" width="12.5703125" style="342" customWidth="1"/>
    <col min="15628" max="15628" width="16.42578125" style="342" customWidth="1"/>
    <col min="15629" max="15872" width="9.140625" style="342"/>
    <col min="15873" max="15873" width="15.85546875" style="342" customWidth="1"/>
    <col min="15874" max="15875" width="8.140625" style="342" customWidth="1"/>
    <col min="15876" max="15876" width="9.28515625" style="342" customWidth="1"/>
    <col min="15877" max="15877" width="15" style="342" customWidth="1"/>
    <col min="15878" max="15878" width="17.28515625" style="342" customWidth="1"/>
    <col min="15879" max="15879" width="14.5703125" style="342" customWidth="1"/>
    <col min="15880" max="15880" width="15.5703125" style="342" customWidth="1"/>
    <col min="15881" max="15881" width="14" style="342" customWidth="1"/>
    <col min="15882" max="15882" width="15.5703125" style="342" customWidth="1"/>
    <col min="15883" max="15883" width="12.5703125" style="342" customWidth="1"/>
    <col min="15884" max="15884" width="16.42578125" style="342" customWidth="1"/>
    <col min="15885" max="16128" width="9.140625" style="342"/>
    <col min="16129" max="16129" width="15.85546875" style="342" customWidth="1"/>
    <col min="16130" max="16131" width="8.140625" style="342" customWidth="1"/>
    <col min="16132" max="16132" width="9.28515625" style="342" customWidth="1"/>
    <col min="16133" max="16133" width="15" style="342" customWidth="1"/>
    <col min="16134" max="16134" width="17.28515625" style="342" customWidth="1"/>
    <col min="16135" max="16135" width="14.5703125" style="342" customWidth="1"/>
    <col min="16136" max="16136" width="15.5703125" style="342" customWidth="1"/>
    <col min="16137" max="16137" width="14" style="342" customWidth="1"/>
    <col min="16138" max="16138" width="15.5703125" style="342" customWidth="1"/>
    <col min="16139" max="16139" width="12.5703125" style="342" customWidth="1"/>
    <col min="16140" max="16140" width="16.42578125" style="342" customWidth="1"/>
    <col min="16141" max="16384" width="9.140625" style="342"/>
  </cols>
  <sheetData>
    <row r="1" spans="1:13" x14ac:dyDescent="0.5">
      <c r="A1" s="353" t="s">
        <v>1617</v>
      </c>
      <c r="B1" s="353"/>
      <c r="C1" s="353"/>
    </row>
    <row r="2" spans="1:13" ht="42" customHeight="1" x14ac:dyDescent="0.65">
      <c r="A2" s="366" t="s">
        <v>1221</v>
      </c>
      <c r="B2" s="355"/>
      <c r="C2" s="355"/>
      <c r="H2" s="356"/>
      <c r="M2" s="70"/>
    </row>
    <row r="3" spans="1:13" ht="23.25" x14ac:dyDescent="0.5">
      <c r="A3" s="716" t="s">
        <v>109</v>
      </c>
      <c r="B3" s="705" t="s">
        <v>1222</v>
      </c>
      <c r="C3" s="705" t="s">
        <v>5</v>
      </c>
      <c r="D3" s="705" t="s">
        <v>132</v>
      </c>
      <c r="E3" s="714" t="s">
        <v>1223</v>
      </c>
      <c r="F3" s="717"/>
      <c r="G3" s="717"/>
      <c r="H3" s="717"/>
      <c r="I3" s="717"/>
      <c r="J3" s="715"/>
      <c r="K3" s="671" t="s">
        <v>1224</v>
      </c>
      <c r="L3" s="671" t="s">
        <v>1615</v>
      </c>
      <c r="M3" s="70"/>
    </row>
    <row r="4" spans="1:13" x14ac:dyDescent="0.5">
      <c r="A4" s="716"/>
      <c r="B4" s="705"/>
      <c r="C4" s="705"/>
      <c r="D4" s="705"/>
      <c r="E4" s="712" t="s">
        <v>956</v>
      </c>
      <c r="F4" s="713"/>
      <c r="G4" s="714" t="s">
        <v>958</v>
      </c>
      <c r="H4" s="715"/>
      <c r="I4" s="714" t="s">
        <v>1226</v>
      </c>
      <c r="J4" s="715"/>
      <c r="K4" s="710"/>
      <c r="L4" s="710"/>
    </row>
    <row r="5" spans="1:13" ht="37.5" x14ac:dyDescent="0.5">
      <c r="A5" s="716"/>
      <c r="B5" s="705"/>
      <c r="C5" s="705"/>
      <c r="D5" s="705"/>
      <c r="E5" s="603" t="s">
        <v>1610</v>
      </c>
      <c r="F5" s="603" t="s">
        <v>1609</v>
      </c>
      <c r="G5" s="603" t="s">
        <v>1610</v>
      </c>
      <c r="H5" s="603" t="s">
        <v>1609</v>
      </c>
      <c r="I5" s="603" t="s">
        <v>1610</v>
      </c>
      <c r="J5" s="603" t="s">
        <v>1609</v>
      </c>
      <c r="K5" s="711"/>
      <c r="L5" s="711"/>
    </row>
    <row r="6" spans="1:13" x14ac:dyDescent="0.5">
      <c r="A6" s="361" t="s">
        <v>10</v>
      </c>
      <c r="B6" s="362">
        <v>3</v>
      </c>
      <c r="C6" s="362">
        <v>22</v>
      </c>
      <c r="D6" s="367">
        <v>633</v>
      </c>
      <c r="E6" s="606">
        <v>10156.5</v>
      </c>
      <c r="F6" s="606">
        <f>E6*1113</f>
        <v>11304184.5</v>
      </c>
      <c r="G6" s="368">
        <v>0</v>
      </c>
      <c r="H6" s="369">
        <f>G6*1148</f>
        <v>0</v>
      </c>
      <c r="I6" s="369">
        <v>0</v>
      </c>
      <c r="J6" s="368">
        <f>I6*1690</f>
        <v>0</v>
      </c>
      <c r="K6" s="363">
        <f>E6+G6+I6</f>
        <v>10156.5</v>
      </c>
      <c r="L6" s="363">
        <f>F6+H6+J6</f>
        <v>11304184.5</v>
      </c>
    </row>
    <row r="7" spans="1:13" x14ac:dyDescent="0.5">
      <c r="A7" s="361" t="s">
        <v>17</v>
      </c>
      <c r="B7" s="362">
        <v>7</v>
      </c>
      <c r="C7" s="362">
        <v>40</v>
      </c>
      <c r="D7" s="367">
        <v>1430</v>
      </c>
      <c r="E7" s="606">
        <v>13956.25</v>
      </c>
      <c r="F7" s="606">
        <f t="shared" ref="F7:F9" si="0">E7*1113</f>
        <v>15533306.25</v>
      </c>
      <c r="G7" s="368">
        <v>0</v>
      </c>
      <c r="H7" s="369">
        <f t="shared" ref="H7:H9" si="1">G7*1148</f>
        <v>0</v>
      </c>
      <c r="I7" s="369">
        <v>0</v>
      </c>
      <c r="J7" s="368">
        <f t="shared" ref="J7:J9" si="2">I7*1690</f>
        <v>0</v>
      </c>
      <c r="K7" s="363">
        <f t="shared" ref="K7:K9" si="3">E7+G7+I7</f>
        <v>13956.25</v>
      </c>
      <c r="L7" s="363">
        <f>F7+H7+J7</f>
        <v>15533306.25</v>
      </c>
    </row>
    <row r="8" spans="1:13" x14ac:dyDescent="0.5">
      <c r="A8" s="361" t="s">
        <v>16</v>
      </c>
      <c r="B8" s="362">
        <v>3</v>
      </c>
      <c r="C8" s="362">
        <v>7</v>
      </c>
      <c r="D8" s="367">
        <v>72</v>
      </c>
      <c r="E8" s="606">
        <v>732.5</v>
      </c>
      <c r="F8" s="606">
        <f t="shared" si="0"/>
        <v>815272.5</v>
      </c>
      <c r="G8" s="368">
        <v>0</v>
      </c>
      <c r="H8" s="369">
        <f t="shared" si="1"/>
        <v>0</v>
      </c>
      <c r="I8" s="369">
        <v>0</v>
      </c>
      <c r="J8" s="368">
        <f t="shared" si="2"/>
        <v>0</v>
      </c>
      <c r="K8" s="363">
        <f t="shared" si="3"/>
        <v>732.5</v>
      </c>
      <c r="L8" s="363">
        <f>F8+H8+J8</f>
        <v>815272.5</v>
      </c>
    </row>
    <row r="9" spans="1:13" x14ac:dyDescent="0.5">
      <c r="A9" s="361" t="s">
        <v>13</v>
      </c>
      <c r="B9" s="362">
        <v>2</v>
      </c>
      <c r="C9" s="362">
        <v>9</v>
      </c>
      <c r="D9" s="367">
        <v>168</v>
      </c>
      <c r="E9" s="606">
        <v>2416</v>
      </c>
      <c r="F9" s="606">
        <f t="shared" si="0"/>
        <v>2689008</v>
      </c>
      <c r="G9" s="368">
        <v>0</v>
      </c>
      <c r="H9" s="369">
        <f t="shared" si="1"/>
        <v>0</v>
      </c>
      <c r="I9" s="369">
        <v>0</v>
      </c>
      <c r="J9" s="368">
        <f t="shared" si="2"/>
        <v>0</v>
      </c>
      <c r="K9" s="363">
        <f t="shared" si="3"/>
        <v>2416</v>
      </c>
      <c r="L9" s="363">
        <f>F9+H9+J9</f>
        <v>2689008</v>
      </c>
    </row>
    <row r="10" spans="1:13" x14ac:dyDescent="0.5">
      <c r="A10" s="371" t="s">
        <v>20</v>
      </c>
      <c r="B10" s="371">
        <f t="shared" ref="B10:L10" si="4">SUM(B6:B9)</f>
        <v>15</v>
      </c>
      <c r="C10" s="371">
        <f t="shared" si="4"/>
        <v>78</v>
      </c>
      <c r="D10" s="372">
        <f t="shared" si="4"/>
        <v>2303</v>
      </c>
      <c r="E10" s="607">
        <f t="shared" si="4"/>
        <v>27261.25</v>
      </c>
      <c r="F10" s="607">
        <f t="shared" si="4"/>
        <v>30341771.25</v>
      </c>
      <c r="G10" s="373">
        <f t="shared" si="4"/>
        <v>0</v>
      </c>
      <c r="H10" s="373">
        <f t="shared" si="4"/>
        <v>0</v>
      </c>
      <c r="I10" s="373">
        <f t="shared" si="4"/>
        <v>0</v>
      </c>
      <c r="J10" s="373">
        <f t="shared" si="4"/>
        <v>0</v>
      </c>
      <c r="K10" s="374">
        <f t="shared" si="4"/>
        <v>27261.25</v>
      </c>
      <c r="L10" s="374">
        <f t="shared" si="4"/>
        <v>30341771.25</v>
      </c>
    </row>
    <row r="11" spans="1:13" ht="30.75" customHeight="1" x14ac:dyDescent="0.5">
      <c r="A11" s="352" t="s">
        <v>1612</v>
      </c>
      <c r="B11" s="352"/>
      <c r="C11" s="352"/>
      <c r="D11" s="352"/>
      <c r="E11" s="70"/>
      <c r="F11" s="70"/>
      <c r="G11" s="70"/>
      <c r="H11" s="70"/>
      <c r="I11" s="70"/>
      <c r="J11" s="70"/>
      <c r="K11" s="70"/>
      <c r="L11" s="70"/>
    </row>
  </sheetData>
  <mergeCells count="10">
    <mergeCell ref="L3:L5"/>
    <mergeCell ref="E4:F4"/>
    <mergeCell ref="G4:H4"/>
    <mergeCell ref="I4:J4"/>
    <mergeCell ref="A3:A5"/>
    <mergeCell ref="B3:B5"/>
    <mergeCell ref="C3:C5"/>
    <mergeCell ref="D3:D5"/>
    <mergeCell ref="E3:J3"/>
    <mergeCell ref="K3:K5"/>
  </mergeCells>
  <hyperlinks>
    <hyperlink ref="A1" location="สารบัญ!A1" display="ตารางที่  17   พื้นที่เสี่ยงภัยต่อดินถล่มและอุทกภัย "/>
  </hyperlinks>
  <pageMargins left="0.98425196850393704" right="0.19685039370078741" top="0.78740157480314965" bottom="0.59055118110236227" header="0.51181102362204722" footer="0.51181102362204722"/>
  <pageSetup paperSize="9" scale="91" orientation="landscape" r:id="rId1"/>
  <headerFooter alignWithMargins="0">
    <oddHeader>&amp;R&amp;17 38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70" workbookViewId="0">
      <selection activeCell="C32" sqref="C32"/>
    </sheetView>
  </sheetViews>
  <sheetFormatPr defaultRowHeight="18.75" customHeight="1" x14ac:dyDescent="0.5"/>
  <cols>
    <col min="1" max="1" width="18.42578125" style="378" customWidth="1"/>
    <col min="2" max="2" width="28" style="378" customWidth="1"/>
    <col min="3" max="3" width="24.42578125" style="378" customWidth="1"/>
    <col min="4" max="5" width="20.140625" style="378" customWidth="1"/>
    <col min="6" max="6" width="23.7109375" style="378" customWidth="1"/>
    <col min="7" max="256" width="9.140625" style="378"/>
    <col min="257" max="257" width="18.42578125" style="378" customWidth="1"/>
    <col min="258" max="258" width="26.7109375" style="378" customWidth="1"/>
    <col min="259" max="259" width="24.42578125" style="378" customWidth="1"/>
    <col min="260" max="261" width="19.140625" style="378" customWidth="1"/>
    <col min="262" max="262" width="22.85546875" style="378" customWidth="1"/>
    <col min="263" max="512" width="9.140625" style="378"/>
    <col min="513" max="513" width="18.42578125" style="378" customWidth="1"/>
    <col min="514" max="514" width="26.7109375" style="378" customWidth="1"/>
    <col min="515" max="515" width="24.42578125" style="378" customWidth="1"/>
    <col min="516" max="517" width="19.140625" style="378" customWidth="1"/>
    <col min="518" max="518" width="22.85546875" style="378" customWidth="1"/>
    <col min="519" max="768" width="9.140625" style="378"/>
    <col min="769" max="769" width="18.42578125" style="378" customWidth="1"/>
    <col min="770" max="770" width="26.7109375" style="378" customWidth="1"/>
    <col min="771" max="771" width="24.42578125" style="378" customWidth="1"/>
    <col min="772" max="773" width="19.140625" style="378" customWidth="1"/>
    <col min="774" max="774" width="22.85546875" style="378" customWidth="1"/>
    <col min="775" max="1024" width="9.140625" style="378"/>
    <col min="1025" max="1025" width="18.42578125" style="378" customWidth="1"/>
    <col min="1026" max="1026" width="26.7109375" style="378" customWidth="1"/>
    <col min="1027" max="1027" width="24.42578125" style="378" customWidth="1"/>
    <col min="1028" max="1029" width="19.140625" style="378" customWidth="1"/>
    <col min="1030" max="1030" width="22.85546875" style="378" customWidth="1"/>
    <col min="1031" max="1280" width="9.140625" style="378"/>
    <col min="1281" max="1281" width="18.42578125" style="378" customWidth="1"/>
    <col min="1282" max="1282" width="26.7109375" style="378" customWidth="1"/>
    <col min="1283" max="1283" width="24.42578125" style="378" customWidth="1"/>
    <col min="1284" max="1285" width="19.140625" style="378" customWidth="1"/>
    <col min="1286" max="1286" width="22.85546875" style="378" customWidth="1"/>
    <col min="1287" max="1536" width="9.140625" style="378"/>
    <col min="1537" max="1537" width="18.42578125" style="378" customWidth="1"/>
    <col min="1538" max="1538" width="26.7109375" style="378" customWidth="1"/>
    <col min="1539" max="1539" width="24.42578125" style="378" customWidth="1"/>
    <col min="1540" max="1541" width="19.140625" style="378" customWidth="1"/>
    <col min="1542" max="1542" width="22.85546875" style="378" customWidth="1"/>
    <col min="1543" max="1792" width="9.140625" style="378"/>
    <col min="1793" max="1793" width="18.42578125" style="378" customWidth="1"/>
    <col min="1794" max="1794" width="26.7109375" style="378" customWidth="1"/>
    <col min="1795" max="1795" width="24.42578125" style="378" customWidth="1"/>
    <col min="1796" max="1797" width="19.140625" style="378" customWidth="1"/>
    <col min="1798" max="1798" width="22.85546875" style="378" customWidth="1"/>
    <col min="1799" max="2048" width="9.140625" style="378"/>
    <col min="2049" max="2049" width="18.42578125" style="378" customWidth="1"/>
    <col min="2050" max="2050" width="26.7109375" style="378" customWidth="1"/>
    <col min="2051" max="2051" width="24.42578125" style="378" customWidth="1"/>
    <col min="2052" max="2053" width="19.140625" style="378" customWidth="1"/>
    <col min="2054" max="2054" width="22.85546875" style="378" customWidth="1"/>
    <col min="2055" max="2304" width="9.140625" style="378"/>
    <col min="2305" max="2305" width="18.42578125" style="378" customWidth="1"/>
    <col min="2306" max="2306" width="26.7109375" style="378" customWidth="1"/>
    <col min="2307" max="2307" width="24.42578125" style="378" customWidth="1"/>
    <col min="2308" max="2309" width="19.140625" style="378" customWidth="1"/>
    <col min="2310" max="2310" width="22.85546875" style="378" customWidth="1"/>
    <col min="2311" max="2560" width="9.140625" style="378"/>
    <col min="2561" max="2561" width="18.42578125" style="378" customWidth="1"/>
    <col min="2562" max="2562" width="26.7109375" style="378" customWidth="1"/>
    <col min="2563" max="2563" width="24.42578125" style="378" customWidth="1"/>
    <col min="2564" max="2565" width="19.140625" style="378" customWidth="1"/>
    <col min="2566" max="2566" width="22.85546875" style="378" customWidth="1"/>
    <col min="2567" max="2816" width="9.140625" style="378"/>
    <col min="2817" max="2817" width="18.42578125" style="378" customWidth="1"/>
    <col min="2818" max="2818" width="26.7109375" style="378" customWidth="1"/>
    <col min="2819" max="2819" width="24.42578125" style="378" customWidth="1"/>
    <col min="2820" max="2821" width="19.140625" style="378" customWidth="1"/>
    <col min="2822" max="2822" width="22.85546875" style="378" customWidth="1"/>
    <col min="2823" max="3072" width="9.140625" style="378"/>
    <col min="3073" max="3073" width="18.42578125" style="378" customWidth="1"/>
    <col min="3074" max="3074" width="26.7109375" style="378" customWidth="1"/>
    <col min="3075" max="3075" width="24.42578125" style="378" customWidth="1"/>
    <col min="3076" max="3077" width="19.140625" style="378" customWidth="1"/>
    <col min="3078" max="3078" width="22.85546875" style="378" customWidth="1"/>
    <col min="3079" max="3328" width="9.140625" style="378"/>
    <col min="3329" max="3329" width="18.42578125" style="378" customWidth="1"/>
    <col min="3330" max="3330" width="26.7109375" style="378" customWidth="1"/>
    <col min="3331" max="3331" width="24.42578125" style="378" customWidth="1"/>
    <col min="3332" max="3333" width="19.140625" style="378" customWidth="1"/>
    <col min="3334" max="3334" width="22.85546875" style="378" customWidth="1"/>
    <col min="3335" max="3584" width="9.140625" style="378"/>
    <col min="3585" max="3585" width="18.42578125" style="378" customWidth="1"/>
    <col min="3586" max="3586" width="26.7109375" style="378" customWidth="1"/>
    <col min="3587" max="3587" width="24.42578125" style="378" customWidth="1"/>
    <col min="3588" max="3589" width="19.140625" style="378" customWidth="1"/>
    <col min="3590" max="3590" width="22.85546875" style="378" customWidth="1"/>
    <col min="3591" max="3840" width="9.140625" style="378"/>
    <col min="3841" max="3841" width="18.42578125" style="378" customWidth="1"/>
    <col min="3842" max="3842" width="26.7109375" style="378" customWidth="1"/>
    <col min="3843" max="3843" width="24.42578125" style="378" customWidth="1"/>
    <col min="3844" max="3845" width="19.140625" style="378" customWidth="1"/>
    <col min="3846" max="3846" width="22.85546875" style="378" customWidth="1"/>
    <col min="3847" max="4096" width="9.140625" style="378"/>
    <col min="4097" max="4097" width="18.42578125" style="378" customWidth="1"/>
    <col min="4098" max="4098" width="26.7109375" style="378" customWidth="1"/>
    <col min="4099" max="4099" width="24.42578125" style="378" customWidth="1"/>
    <col min="4100" max="4101" width="19.140625" style="378" customWidth="1"/>
    <col min="4102" max="4102" width="22.85546875" style="378" customWidth="1"/>
    <col min="4103" max="4352" width="9.140625" style="378"/>
    <col min="4353" max="4353" width="18.42578125" style="378" customWidth="1"/>
    <col min="4354" max="4354" width="26.7109375" style="378" customWidth="1"/>
    <col min="4355" max="4355" width="24.42578125" style="378" customWidth="1"/>
    <col min="4356" max="4357" width="19.140625" style="378" customWidth="1"/>
    <col min="4358" max="4358" width="22.85546875" style="378" customWidth="1"/>
    <col min="4359" max="4608" width="9.140625" style="378"/>
    <col min="4609" max="4609" width="18.42578125" style="378" customWidth="1"/>
    <col min="4610" max="4610" width="26.7109375" style="378" customWidth="1"/>
    <col min="4611" max="4611" width="24.42578125" style="378" customWidth="1"/>
    <col min="4612" max="4613" width="19.140625" style="378" customWidth="1"/>
    <col min="4614" max="4614" width="22.85546875" style="378" customWidth="1"/>
    <col min="4615" max="4864" width="9.140625" style="378"/>
    <col min="4865" max="4865" width="18.42578125" style="378" customWidth="1"/>
    <col min="4866" max="4866" width="26.7109375" style="378" customWidth="1"/>
    <col min="4867" max="4867" width="24.42578125" style="378" customWidth="1"/>
    <col min="4868" max="4869" width="19.140625" style="378" customWidth="1"/>
    <col min="4870" max="4870" width="22.85546875" style="378" customWidth="1"/>
    <col min="4871" max="5120" width="9.140625" style="378"/>
    <col min="5121" max="5121" width="18.42578125" style="378" customWidth="1"/>
    <col min="5122" max="5122" width="26.7109375" style="378" customWidth="1"/>
    <col min="5123" max="5123" width="24.42578125" style="378" customWidth="1"/>
    <col min="5124" max="5125" width="19.140625" style="378" customWidth="1"/>
    <col min="5126" max="5126" width="22.85546875" style="378" customWidth="1"/>
    <col min="5127" max="5376" width="9.140625" style="378"/>
    <col min="5377" max="5377" width="18.42578125" style="378" customWidth="1"/>
    <col min="5378" max="5378" width="26.7109375" style="378" customWidth="1"/>
    <col min="5379" max="5379" width="24.42578125" style="378" customWidth="1"/>
    <col min="5380" max="5381" width="19.140625" style="378" customWidth="1"/>
    <col min="5382" max="5382" width="22.85546875" style="378" customWidth="1"/>
    <col min="5383" max="5632" width="9.140625" style="378"/>
    <col min="5633" max="5633" width="18.42578125" style="378" customWidth="1"/>
    <col min="5634" max="5634" width="26.7109375" style="378" customWidth="1"/>
    <col min="5635" max="5635" width="24.42578125" style="378" customWidth="1"/>
    <col min="5636" max="5637" width="19.140625" style="378" customWidth="1"/>
    <col min="5638" max="5638" width="22.85546875" style="378" customWidth="1"/>
    <col min="5639" max="5888" width="9.140625" style="378"/>
    <col min="5889" max="5889" width="18.42578125" style="378" customWidth="1"/>
    <col min="5890" max="5890" width="26.7109375" style="378" customWidth="1"/>
    <col min="5891" max="5891" width="24.42578125" style="378" customWidth="1"/>
    <col min="5892" max="5893" width="19.140625" style="378" customWidth="1"/>
    <col min="5894" max="5894" width="22.85546875" style="378" customWidth="1"/>
    <col min="5895" max="6144" width="9.140625" style="378"/>
    <col min="6145" max="6145" width="18.42578125" style="378" customWidth="1"/>
    <col min="6146" max="6146" width="26.7109375" style="378" customWidth="1"/>
    <col min="6147" max="6147" width="24.42578125" style="378" customWidth="1"/>
    <col min="6148" max="6149" width="19.140625" style="378" customWidth="1"/>
    <col min="6150" max="6150" width="22.85546875" style="378" customWidth="1"/>
    <col min="6151" max="6400" width="9.140625" style="378"/>
    <col min="6401" max="6401" width="18.42578125" style="378" customWidth="1"/>
    <col min="6402" max="6402" width="26.7109375" style="378" customWidth="1"/>
    <col min="6403" max="6403" width="24.42578125" style="378" customWidth="1"/>
    <col min="6404" max="6405" width="19.140625" style="378" customWidth="1"/>
    <col min="6406" max="6406" width="22.85546875" style="378" customWidth="1"/>
    <col min="6407" max="6656" width="9.140625" style="378"/>
    <col min="6657" max="6657" width="18.42578125" style="378" customWidth="1"/>
    <col min="6658" max="6658" width="26.7109375" style="378" customWidth="1"/>
    <col min="6659" max="6659" width="24.42578125" style="378" customWidth="1"/>
    <col min="6660" max="6661" width="19.140625" style="378" customWidth="1"/>
    <col min="6662" max="6662" width="22.85546875" style="378" customWidth="1"/>
    <col min="6663" max="6912" width="9.140625" style="378"/>
    <col min="6913" max="6913" width="18.42578125" style="378" customWidth="1"/>
    <col min="6914" max="6914" width="26.7109375" style="378" customWidth="1"/>
    <col min="6915" max="6915" width="24.42578125" style="378" customWidth="1"/>
    <col min="6916" max="6917" width="19.140625" style="378" customWidth="1"/>
    <col min="6918" max="6918" width="22.85546875" style="378" customWidth="1"/>
    <col min="6919" max="7168" width="9.140625" style="378"/>
    <col min="7169" max="7169" width="18.42578125" style="378" customWidth="1"/>
    <col min="7170" max="7170" width="26.7109375" style="378" customWidth="1"/>
    <col min="7171" max="7171" width="24.42578125" style="378" customWidth="1"/>
    <col min="7172" max="7173" width="19.140625" style="378" customWidth="1"/>
    <col min="7174" max="7174" width="22.85546875" style="378" customWidth="1"/>
    <col min="7175" max="7424" width="9.140625" style="378"/>
    <col min="7425" max="7425" width="18.42578125" style="378" customWidth="1"/>
    <col min="7426" max="7426" width="26.7109375" style="378" customWidth="1"/>
    <col min="7427" max="7427" width="24.42578125" style="378" customWidth="1"/>
    <col min="7428" max="7429" width="19.140625" style="378" customWidth="1"/>
    <col min="7430" max="7430" width="22.85546875" style="378" customWidth="1"/>
    <col min="7431" max="7680" width="9.140625" style="378"/>
    <col min="7681" max="7681" width="18.42578125" style="378" customWidth="1"/>
    <col min="7682" max="7682" width="26.7109375" style="378" customWidth="1"/>
    <col min="7683" max="7683" width="24.42578125" style="378" customWidth="1"/>
    <col min="7684" max="7685" width="19.140625" style="378" customWidth="1"/>
    <col min="7686" max="7686" width="22.85546875" style="378" customWidth="1"/>
    <col min="7687" max="7936" width="9.140625" style="378"/>
    <col min="7937" max="7937" width="18.42578125" style="378" customWidth="1"/>
    <col min="7938" max="7938" width="26.7109375" style="378" customWidth="1"/>
    <col min="7939" max="7939" width="24.42578125" style="378" customWidth="1"/>
    <col min="7940" max="7941" width="19.140625" style="378" customWidth="1"/>
    <col min="7942" max="7942" width="22.85546875" style="378" customWidth="1"/>
    <col min="7943" max="8192" width="9.140625" style="378"/>
    <col min="8193" max="8193" width="18.42578125" style="378" customWidth="1"/>
    <col min="8194" max="8194" width="26.7109375" style="378" customWidth="1"/>
    <col min="8195" max="8195" width="24.42578125" style="378" customWidth="1"/>
    <col min="8196" max="8197" width="19.140625" style="378" customWidth="1"/>
    <col min="8198" max="8198" width="22.85546875" style="378" customWidth="1"/>
    <col min="8199" max="8448" width="9.140625" style="378"/>
    <col min="8449" max="8449" width="18.42578125" style="378" customWidth="1"/>
    <col min="8450" max="8450" width="26.7109375" style="378" customWidth="1"/>
    <col min="8451" max="8451" width="24.42578125" style="378" customWidth="1"/>
    <col min="8452" max="8453" width="19.140625" style="378" customWidth="1"/>
    <col min="8454" max="8454" width="22.85546875" style="378" customWidth="1"/>
    <col min="8455" max="8704" width="9.140625" style="378"/>
    <col min="8705" max="8705" width="18.42578125" style="378" customWidth="1"/>
    <col min="8706" max="8706" width="26.7109375" style="378" customWidth="1"/>
    <col min="8707" max="8707" width="24.42578125" style="378" customWidth="1"/>
    <col min="8708" max="8709" width="19.140625" style="378" customWidth="1"/>
    <col min="8710" max="8710" width="22.85546875" style="378" customWidth="1"/>
    <col min="8711" max="8960" width="9.140625" style="378"/>
    <col min="8961" max="8961" width="18.42578125" style="378" customWidth="1"/>
    <col min="8962" max="8962" width="26.7109375" style="378" customWidth="1"/>
    <col min="8963" max="8963" width="24.42578125" style="378" customWidth="1"/>
    <col min="8964" max="8965" width="19.140625" style="378" customWidth="1"/>
    <col min="8966" max="8966" width="22.85546875" style="378" customWidth="1"/>
    <col min="8967" max="9216" width="9.140625" style="378"/>
    <col min="9217" max="9217" width="18.42578125" style="378" customWidth="1"/>
    <col min="9218" max="9218" width="26.7109375" style="378" customWidth="1"/>
    <col min="9219" max="9219" width="24.42578125" style="378" customWidth="1"/>
    <col min="9220" max="9221" width="19.140625" style="378" customWidth="1"/>
    <col min="9222" max="9222" width="22.85546875" style="378" customWidth="1"/>
    <col min="9223" max="9472" width="9.140625" style="378"/>
    <col min="9473" max="9473" width="18.42578125" style="378" customWidth="1"/>
    <col min="9474" max="9474" width="26.7109375" style="378" customWidth="1"/>
    <col min="9475" max="9475" width="24.42578125" style="378" customWidth="1"/>
    <col min="9476" max="9477" width="19.140625" style="378" customWidth="1"/>
    <col min="9478" max="9478" width="22.85546875" style="378" customWidth="1"/>
    <col min="9479" max="9728" width="9.140625" style="378"/>
    <col min="9729" max="9729" width="18.42578125" style="378" customWidth="1"/>
    <col min="9730" max="9730" width="26.7109375" style="378" customWidth="1"/>
    <col min="9731" max="9731" width="24.42578125" style="378" customWidth="1"/>
    <col min="9732" max="9733" width="19.140625" style="378" customWidth="1"/>
    <col min="9734" max="9734" width="22.85546875" style="378" customWidth="1"/>
    <col min="9735" max="9984" width="9.140625" style="378"/>
    <col min="9985" max="9985" width="18.42578125" style="378" customWidth="1"/>
    <col min="9986" max="9986" width="26.7109375" style="378" customWidth="1"/>
    <col min="9987" max="9987" width="24.42578125" style="378" customWidth="1"/>
    <col min="9988" max="9989" width="19.140625" style="378" customWidth="1"/>
    <col min="9990" max="9990" width="22.85546875" style="378" customWidth="1"/>
    <col min="9991" max="10240" width="9.140625" style="378"/>
    <col min="10241" max="10241" width="18.42578125" style="378" customWidth="1"/>
    <col min="10242" max="10242" width="26.7109375" style="378" customWidth="1"/>
    <col min="10243" max="10243" width="24.42578125" style="378" customWidth="1"/>
    <col min="10244" max="10245" width="19.140625" style="378" customWidth="1"/>
    <col min="10246" max="10246" width="22.85546875" style="378" customWidth="1"/>
    <col min="10247" max="10496" width="9.140625" style="378"/>
    <col min="10497" max="10497" width="18.42578125" style="378" customWidth="1"/>
    <col min="10498" max="10498" width="26.7109375" style="378" customWidth="1"/>
    <col min="10499" max="10499" width="24.42578125" style="378" customWidth="1"/>
    <col min="10500" max="10501" width="19.140625" style="378" customWidth="1"/>
    <col min="10502" max="10502" width="22.85546875" style="378" customWidth="1"/>
    <col min="10503" max="10752" width="9.140625" style="378"/>
    <col min="10753" max="10753" width="18.42578125" style="378" customWidth="1"/>
    <col min="10754" max="10754" width="26.7109375" style="378" customWidth="1"/>
    <col min="10755" max="10755" width="24.42578125" style="378" customWidth="1"/>
    <col min="10756" max="10757" width="19.140625" style="378" customWidth="1"/>
    <col min="10758" max="10758" width="22.85546875" style="378" customWidth="1"/>
    <col min="10759" max="11008" width="9.140625" style="378"/>
    <col min="11009" max="11009" width="18.42578125" style="378" customWidth="1"/>
    <col min="11010" max="11010" width="26.7109375" style="378" customWidth="1"/>
    <col min="11011" max="11011" width="24.42578125" style="378" customWidth="1"/>
    <col min="11012" max="11013" width="19.140625" style="378" customWidth="1"/>
    <col min="11014" max="11014" width="22.85546875" style="378" customWidth="1"/>
    <col min="11015" max="11264" width="9.140625" style="378"/>
    <col min="11265" max="11265" width="18.42578125" style="378" customWidth="1"/>
    <col min="11266" max="11266" width="26.7109375" style="378" customWidth="1"/>
    <col min="11267" max="11267" width="24.42578125" style="378" customWidth="1"/>
    <col min="11268" max="11269" width="19.140625" style="378" customWidth="1"/>
    <col min="11270" max="11270" width="22.85546875" style="378" customWidth="1"/>
    <col min="11271" max="11520" width="9.140625" style="378"/>
    <col min="11521" max="11521" width="18.42578125" style="378" customWidth="1"/>
    <col min="11522" max="11522" width="26.7109375" style="378" customWidth="1"/>
    <col min="11523" max="11523" width="24.42578125" style="378" customWidth="1"/>
    <col min="11524" max="11525" width="19.140625" style="378" customWidth="1"/>
    <col min="11526" max="11526" width="22.85546875" style="378" customWidth="1"/>
    <col min="11527" max="11776" width="9.140625" style="378"/>
    <col min="11777" max="11777" width="18.42578125" style="378" customWidth="1"/>
    <col min="11778" max="11778" width="26.7109375" style="378" customWidth="1"/>
    <col min="11779" max="11779" width="24.42578125" style="378" customWidth="1"/>
    <col min="11780" max="11781" width="19.140625" style="378" customWidth="1"/>
    <col min="11782" max="11782" width="22.85546875" style="378" customWidth="1"/>
    <col min="11783" max="12032" width="9.140625" style="378"/>
    <col min="12033" max="12033" width="18.42578125" style="378" customWidth="1"/>
    <col min="12034" max="12034" width="26.7109375" style="378" customWidth="1"/>
    <col min="12035" max="12035" width="24.42578125" style="378" customWidth="1"/>
    <col min="12036" max="12037" width="19.140625" style="378" customWidth="1"/>
    <col min="12038" max="12038" width="22.85546875" style="378" customWidth="1"/>
    <col min="12039" max="12288" width="9.140625" style="378"/>
    <col min="12289" max="12289" width="18.42578125" style="378" customWidth="1"/>
    <col min="12290" max="12290" width="26.7109375" style="378" customWidth="1"/>
    <col min="12291" max="12291" width="24.42578125" style="378" customWidth="1"/>
    <col min="12292" max="12293" width="19.140625" style="378" customWidth="1"/>
    <col min="12294" max="12294" width="22.85546875" style="378" customWidth="1"/>
    <col min="12295" max="12544" width="9.140625" style="378"/>
    <col min="12545" max="12545" width="18.42578125" style="378" customWidth="1"/>
    <col min="12546" max="12546" width="26.7109375" style="378" customWidth="1"/>
    <col min="12547" max="12547" width="24.42578125" style="378" customWidth="1"/>
    <col min="12548" max="12549" width="19.140625" style="378" customWidth="1"/>
    <col min="12550" max="12550" width="22.85546875" style="378" customWidth="1"/>
    <col min="12551" max="12800" width="9.140625" style="378"/>
    <col min="12801" max="12801" width="18.42578125" style="378" customWidth="1"/>
    <col min="12802" max="12802" width="26.7109375" style="378" customWidth="1"/>
    <col min="12803" max="12803" width="24.42578125" style="378" customWidth="1"/>
    <col min="12804" max="12805" width="19.140625" style="378" customWidth="1"/>
    <col min="12806" max="12806" width="22.85546875" style="378" customWidth="1"/>
    <col min="12807" max="13056" width="9.140625" style="378"/>
    <col min="13057" max="13057" width="18.42578125" style="378" customWidth="1"/>
    <col min="13058" max="13058" width="26.7109375" style="378" customWidth="1"/>
    <col min="13059" max="13059" width="24.42578125" style="378" customWidth="1"/>
    <col min="13060" max="13061" width="19.140625" style="378" customWidth="1"/>
    <col min="13062" max="13062" width="22.85546875" style="378" customWidth="1"/>
    <col min="13063" max="13312" width="9.140625" style="378"/>
    <col min="13313" max="13313" width="18.42578125" style="378" customWidth="1"/>
    <col min="13314" max="13314" width="26.7109375" style="378" customWidth="1"/>
    <col min="13315" max="13315" width="24.42578125" style="378" customWidth="1"/>
    <col min="13316" max="13317" width="19.140625" style="378" customWidth="1"/>
    <col min="13318" max="13318" width="22.85546875" style="378" customWidth="1"/>
    <col min="13319" max="13568" width="9.140625" style="378"/>
    <col min="13569" max="13569" width="18.42578125" style="378" customWidth="1"/>
    <col min="13570" max="13570" width="26.7109375" style="378" customWidth="1"/>
    <col min="13571" max="13571" width="24.42578125" style="378" customWidth="1"/>
    <col min="13572" max="13573" width="19.140625" style="378" customWidth="1"/>
    <col min="13574" max="13574" width="22.85546875" style="378" customWidth="1"/>
    <col min="13575" max="13824" width="9.140625" style="378"/>
    <col min="13825" max="13825" width="18.42578125" style="378" customWidth="1"/>
    <col min="13826" max="13826" width="26.7109375" style="378" customWidth="1"/>
    <col min="13827" max="13827" width="24.42578125" style="378" customWidth="1"/>
    <col min="13828" max="13829" width="19.140625" style="378" customWidth="1"/>
    <col min="13830" max="13830" width="22.85546875" style="378" customWidth="1"/>
    <col min="13831" max="14080" width="9.140625" style="378"/>
    <col min="14081" max="14081" width="18.42578125" style="378" customWidth="1"/>
    <col min="14082" max="14082" width="26.7109375" style="378" customWidth="1"/>
    <col min="14083" max="14083" width="24.42578125" style="378" customWidth="1"/>
    <col min="14084" max="14085" width="19.140625" style="378" customWidth="1"/>
    <col min="14086" max="14086" width="22.85546875" style="378" customWidth="1"/>
    <col min="14087" max="14336" width="9.140625" style="378"/>
    <col min="14337" max="14337" width="18.42578125" style="378" customWidth="1"/>
    <col min="14338" max="14338" width="26.7109375" style="378" customWidth="1"/>
    <col min="14339" max="14339" width="24.42578125" style="378" customWidth="1"/>
    <col min="14340" max="14341" width="19.140625" style="378" customWidth="1"/>
    <col min="14342" max="14342" width="22.85546875" style="378" customWidth="1"/>
    <col min="14343" max="14592" width="9.140625" style="378"/>
    <col min="14593" max="14593" width="18.42578125" style="378" customWidth="1"/>
    <col min="14594" max="14594" width="26.7109375" style="378" customWidth="1"/>
    <col min="14595" max="14595" width="24.42578125" style="378" customWidth="1"/>
    <col min="14596" max="14597" width="19.140625" style="378" customWidth="1"/>
    <col min="14598" max="14598" width="22.85546875" style="378" customWidth="1"/>
    <col min="14599" max="14848" width="9.140625" style="378"/>
    <col min="14849" max="14849" width="18.42578125" style="378" customWidth="1"/>
    <col min="14850" max="14850" width="26.7109375" style="378" customWidth="1"/>
    <col min="14851" max="14851" width="24.42578125" style="378" customWidth="1"/>
    <col min="14852" max="14853" width="19.140625" style="378" customWidth="1"/>
    <col min="14854" max="14854" width="22.85546875" style="378" customWidth="1"/>
    <col min="14855" max="15104" width="9.140625" style="378"/>
    <col min="15105" max="15105" width="18.42578125" style="378" customWidth="1"/>
    <col min="15106" max="15106" width="26.7109375" style="378" customWidth="1"/>
    <col min="15107" max="15107" width="24.42578125" style="378" customWidth="1"/>
    <col min="15108" max="15109" width="19.140625" style="378" customWidth="1"/>
    <col min="15110" max="15110" width="22.85546875" style="378" customWidth="1"/>
    <col min="15111" max="15360" width="9.140625" style="378"/>
    <col min="15361" max="15361" width="18.42578125" style="378" customWidth="1"/>
    <col min="15362" max="15362" width="26.7109375" style="378" customWidth="1"/>
    <col min="15363" max="15363" width="24.42578125" style="378" customWidth="1"/>
    <col min="15364" max="15365" width="19.140625" style="378" customWidth="1"/>
    <col min="15366" max="15366" width="22.85546875" style="378" customWidth="1"/>
    <col min="15367" max="15616" width="9.140625" style="378"/>
    <col min="15617" max="15617" width="18.42578125" style="378" customWidth="1"/>
    <col min="15618" max="15618" width="26.7109375" style="378" customWidth="1"/>
    <col min="15619" max="15619" width="24.42578125" style="378" customWidth="1"/>
    <col min="15620" max="15621" width="19.140625" style="378" customWidth="1"/>
    <col min="15622" max="15622" width="22.85546875" style="378" customWidth="1"/>
    <col min="15623" max="15872" width="9.140625" style="378"/>
    <col min="15873" max="15873" width="18.42578125" style="378" customWidth="1"/>
    <col min="15874" max="15874" width="26.7109375" style="378" customWidth="1"/>
    <col min="15875" max="15875" width="24.42578125" style="378" customWidth="1"/>
    <col min="15876" max="15877" width="19.140625" style="378" customWidth="1"/>
    <col min="15878" max="15878" width="22.85546875" style="378" customWidth="1"/>
    <col min="15879" max="16128" width="9.140625" style="378"/>
    <col min="16129" max="16129" width="18.42578125" style="378" customWidth="1"/>
    <col min="16130" max="16130" width="26.7109375" style="378" customWidth="1"/>
    <col min="16131" max="16131" width="24.42578125" style="378" customWidth="1"/>
    <col min="16132" max="16133" width="19.140625" style="378" customWidth="1"/>
    <col min="16134" max="16134" width="22.85546875" style="378" customWidth="1"/>
    <col min="16135" max="16384" width="9.140625" style="378"/>
  </cols>
  <sheetData>
    <row r="1" spans="1:6" s="376" customFormat="1" ht="33.75" customHeight="1" x14ac:dyDescent="0.5">
      <c r="A1" s="375" t="s">
        <v>1230</v>
      </c>
      <c r="C1" s="377"/>
    </row>
    <row r="2" spans="1:6" ht="7.5" customHeight="1" x14ac:dyDescent="0.5">
      <c r="C2" s="379"/>
    </row>
    <row r="3" spans="1:6" ht="24.75" customHeight="1" x14ac:dyDescent="0.5">
      <c r="A3" s="665" t="s">
        <v>267</v>
      </c>
      <c r="B3" s="662" t="s">
        <v>109</v>
      </c>
      <c r="C3" s="662" t="s">
        <v>4</v>
      </c>
      <c r="D3" s="718" t="s">
        <v>1231</v>
      </c>
      <c r="E3" s="720"/>
      <c r="F3" s="716" t="s">
        <v>1232</v>
      </c>
    </row>
    <row r="4" spans="1:6" ht="24.75" customHeight="1" x14ac:dyDescent="0.5">
      <c r="A4" s="665"/>
      <c r="B4" s="664"/>
      <c r="C4" s="664"/>
      <c r="D4" s="155" t="s">
        <v>117</v>
      </c>
      <c r="E4" s="155" t="s">
        <v>1233</v>
      </c>
      <c r="F4" s="716"/>
    </row>
    <row r="5" spans="1:6" ht="18.75" customHeight="1" x14ac:dyDescent="0.5">
      <c r="A5" s="380" t="s">
        <v>270</v>
      </c>
      <c r="B5" s="381" t="s">
        <v>10</v>
      </c>
      <c r="C5" s="382" t="s">
        <v>294</v>
      </c>
      <c r="D5" s="383">
        <v>1171</v>
      </c>
      <c r="E5" s="383">
        <v>0</v>
      </c>
      <c r="F5" s="383">
        <f>SUM(D5:E5)</f>
        <v>1171</v>
      </c>
    </row>
    <row r="6" spans="1:6" ht="18.75" customHeight="1" x14ac:dyDescent="0.5">
      <c r="A6" s="384"/>
      <c r="B6" s="721" t="s">
        <v>1234</v>
      </c>
      <c r="C6" s="722"/>
      <c r="D6" s="385">
        <f>SUM(D5)</f>
        <v>1171</v>
      </c>
      <c r="E6" s="385">
        <f>SUM(E5)</f>
        <v>0</v>
      </c>
      <c r="F6" s="385">
        <f>SUM(F5)</f>
        <v>1171</v>
      </c>
    </row>
    <row r="7" spans="1:6" ht="18.75" customHeight="1" x14ac:dyDescent="0.5">
      <c r="A7" s="384"/>
      <c r="B7" s="381" t="s">
        <v>17</v>
      </c>
      <c r="C7" s="386" t="s">
        <v>1235</v>
      </c>
      <c r="D7" s="102">
        <v>1982</v>
      </c>
      <c r="E7" s="102">
        <v>0</v>
      </c>
      <c r="F7" s="102">
        <f>SUM(D7:E7)</f>
        <v>1982</v>
      </c>
    </row>
    <row r="8" spans="1:6" ht="18.75" customHeight="1" x14ac:dyDescent="0.5">
      <c r="A8" s="384"/>
      <c r="B8" s="387"/>
      <c r="C8" s="388" t="s">
        <v>898</v>
      </c>
      <c r="D8" s="107">
        <v>2633</v>
      </c>
      <c r="E8" s="107">
        <v>0</v>
      </c>
      <c r="F8" s="107">
        <f>SUM(D8:E8)</f>
        <v>2633</v>
      </c>
    </row>
    <row r="9" spans="1:6" ht="18.75" customHeight="1" x14ac:dyDescent="0.5">
      <c r="A9" s="384"/>
      <c r="B9" s="389"/>
      <c r="C9" s="390" t="s">
        <v>935</v>
      </c>
      <c r="D9" s="112">
        <v>4865</v>
      </c>
      <c r="E9" s="112">
        <v>0</v>
      </c>
      <c r="F9" s="112">
        <f>SUM(D9:E9)</f>
        <v>4865</v>
      </c>
    </row>
    <row r="10" spans="1:6" ht="18.75" customHeight="1" x14ac:dyDescent="0.5">
      <c r="A10" s="384"/>
      <c r="B10" s="721" t="s">
        <v>1236</v>
      </c>
      <c r="C10" s="722"/>
      <c r="D10" s="391">
        <f>SUM(D7:D9)</f>
        <v>9480</v>
      </c>
      <c r="E10" s="391">
        <f>SUM(E7:E9)</f>
        <v>0</v>
      </c>
      <c r="F10" s="391">
        <f>SUM(F7:F9)</f>
        <v>9480</v>
      </c>
    </row>
    <row r="11" spans="1:6" ht="18.75" customHeight="1" x14ac:dyDescent="0.5">
      <c r="A11" s="384"/>
      <c r="B11" s="381" t="s">
        <v>14</v>
      </c>
      <c r="C11" s="386" t="s">
        <v>562</v>
      </c>
      <c r="D11" s="102">
        <v>139</v>
      </c>
      <c r="E11" s="102">
        <v>0</v>
      </c>
      <c r="F11" s="102">
        <f>SUM(D11:E11)</f>
        <v>139</v>
      </c>
    </row>
    <row r="12" spans="1:6" ht="18.75" customHeight="1" x14ac:dyDescent="0.5">
      <c r="A12" s="384"/>
      <c r="B12" s="387"/>
      <c r="C12" s="388" t="s">
        <v>1002</v>
      </c>
      <c r="D12" s="107">
        <v>10292</v>
      </c>
      <c r="E12" s="107">
        <v>0</v>
      </c>
      <c r="F12" s="107">
        <f>SUM(D12:E12)</f>
        <v>10292</v>
      </c>
    </row>
    <row r="13" spans="1:6" ht="18.75" customHeight="1" x14ac:dyDescent="0.5">
      <c r="A13" s="384"/>
      <c r="B13" s="389"/>
      <c r="C13" s="392" t="s">
        <v>14</v>
      </c>
      <c r="D13" s="393">
        <v>227</v>
      </c>
      <c r="E13" s="393">
        <v>0</v>
      </c>
      <c r="F13" s="393">
        <f>SUM(D13:E13)</f>
        <v>227</v>
      </c>
    </row>
    <row r="14" spans="1:6" ht="18.75" customHeight="1" x14ac:dyDescent="0.5">
      <c r="A14" s="384"/>
      <c r="B14" s="394" t="s">
        <v>1237</v>
      </c>
      <c r="C14" s="395"/>
      <c r="D14" s="396">
        <f>SUM(D11:D13)</f>
        <v>10658</v>
      </c>
      <c r="E14" s="396">
        <f>SUM(E11:E13)</f>
        <v>0</v>
      </c>
      <c r="F14" s="396">
        <f>SUM(F11:F13)</f>
        <v>10658</v>
      </c>
    </row>
    <row r="15" spans="1:6" ht="18.75" customHeight="1" x14ac:dyDescent="0.5">
      <c r="A15" s="384"/>
      <c r="B15" s="381" t="s">
        <v>18</v>
      </c>
      <c r="C15" s="386" t="s">
        <v>1025</v>
      </c>
      <c r="D15" s="102">
        <v>2058</v>
      </c>
      <c r="E15" s="102">
        <v>0</v>
      </c>
      <c r="F15" s="102">
        <f>SUM(D15:E15)</f>
        <v>2058</v>
      </c>
    </row>
    <row r="16" spans="1:6" ht="18.75" customHeight="1" x14ac:dyDescent="0.5">
      <c r="A16" s="384"/>
      <c r="B16" s="387"/>
      <c r="C16" s="388" t="s">
        <v>1011</v>
      </c>
      <c r="D16" s="107">
        <v>230</v>
      </c>
      <c r="E16" s="107">
        <v>0</v>
      </c>
      <c r="F16" s="107">
        <f>SUM(D16:E16)</f>
        <v>230</v>
      </c>
    </row>
    <row r="17" spans="1:6" ht="18.75" customHeight="1" x14ac:dyDescent="0.5">
      <c r="A17" s="384"/>
      <c r="B17" s="387"/>
      <c r="C17" s="388" t="s">
        <v>309</v>
      </c>
      <c r="D17" s="107">
        <v>744</v>
      </c>
      <c r="E17" s="107">
        <v>0</v>
      </c>
      <c r="F17" s="107">
        <f>SUM(D17:E17)</f>
        <v>744</v>
      </c>
    </row>
    <row r="18" spans="1:6" ht="18.75" customHeight="1" x14ac:dyDescent="0.5">
      <c r="A18" s="384"/>
      <c r="B18" s="387"/>
      <c r="C18" s="388" t="s">
        <v>333</v>
      </c>
      <c r="D18" s="107">
        <v>1069</v>
      </c>
      <c r="E18" s="107">
        <v>0</v>
      </c>
      <c r="F18" s="107">
        <f>SUM(D18:E18)</f>
        <v>1069</v>
      </c>
    </row>
    <row r="19" spans="1:6" ht="18.75" customHeight="1" x14ac:dyDescent="0.5">
      <c r="A19" s="384"/>
      <c r="B19" s="389"/>
      <c r="C19" s="390" t="s">
        <v>347</v>
      </c>
      <c r="D19" s="112">
        <v>227</v>
      </c>
      <c r="E19" s="112">
        <v>0</v>
      </c>
      <c r="F19" s="112">
        <f>SUM(D19:E19)</f>
        <v>227</v>
      </c>
    </row>
    <row r="20" spans="1:6" ht="18.75" customHeight="1" x14ac:dyDescent="0.5">
      <c r="A20" s="384"/>
      <c r="B20" s="721" t="s">
        <v>1238</v>
      </c>
      <c r="C20" s="722"/>
      <c r="D20" s="391">
        <f>SUM(D15:D19)</f>
        <v>4328</v>
      </c>
      <c r="E20" s="391">
        <f>SUM(E15:E19)</f>
        <v>0</v>
      </c>
      <c r="F20" s="391">
        <f>SUM(F15:F19)</f>
        <v>4328</v>
      </c>
    </row>
    <row r="21" spans="1:6" ht="18.75" customHeight="1" x14ac:dyDescent="0.5">
      <c r="A21" s="384"/>
      <c r="B21" s="381" t="s">
        <v>16</v>
      </c>
      <c r="C21" s="386" t="s">
        <v>794</v>
      </c>
      <c r="D21" s="102">
        <v>302</v>
      </c>
      <c r="E21" s="102">
        <v>0</v>
      </c>
      <c r="F21" s="102">
        <f>SUM(D21:E21)</f>
        <v>302</v>
      </c>
    </row>
    <row r="22" spans="1:6" ht="18.75" customHeight="1" x14ac:dyDescent="0.5">
      <c r="A22" s="384"/>
      <c r="B22" s="387"/>
      <c r="C22" s="388" t="s">
        <v>436</v>
      </c>
      <c r="D22" s="107">
        <v>570</v>
      </c>
      <c r="E22" s="107">
        <v>0</v>
      </c>
      <c r="F22" s="107">
        <f>SUM(D22:E22)</f>
        <v>570</v>
      </c>
    </row>
    <row r="23" spans="1:6" ht="18.75" customHeight="1" x14ac:dyDescent="0.5">
      <c r="A23" s="397"/>
      <c r="B23" s="389"/>
      <c r="C23" s="390" t="s">
        <v>458</v>
      </c>
      <c r="D23" s="112">
        <v>2327</v>
      </c>
      <c r="E23" s="112">
        <v>70</v>
      </c>
      <c r="F23" s="112">
        <f>SUM(D23:E23)</f>
        <v>2397</v>
      </c>
    </row>
    <row r="24" spans="1:6" ht="18.75" customHeight="1" x14ac:dyDescent="0.5">
      <c r="A24" s="384"/>
      <c r="B24" s="721" t="s">
        <v>1239</v>
      </c>
      <c r="C24" s="722"/>
      <c r="D24" s="398">
        <f>SUM(D21:D23)</f>
        <v>3199</v>
      </c>
      <c r="E24" s="398">
        <f>SUM(E21:E23)</f>
        <v>70</v>
      </c>
      <c r="F24" s="398">
        <f>SUM(F21:F23)</f>
        <v>3269</v>
      </c>
    </row>
    <row r="25" spans="1:6" ht="18.75" customHeight="1" x14ac:dyDescent="0.5">
      <c r="A25" s="384"/>
      <c r="B25" s="389" t="s">
        <v>13</v>
      </c>
      <c r="C25" s="399" t="s">
        <v>720</v>
      </c>
      <c r="D25" s="400">
        <v>2224</v>
      </c>
      <c r="E25" s="400">
        <v>0</v>
      </c>
      <c r="F25" s="112">
        <f>SUM(D25:E25)</f>
        <v>2224</v>
      </c>
    </row>
    <row r="26" spans="1:6" ht="18.75" customHeight="1" x14ac:dyDescent="0.5">
      <c r="A26" s="397"/>
      <c r="B26" s="721" t="s">
        <v>1240</v>
      </c>
      <c r="C26" s="722"/>
      <c r="D26" s="398">
        <f>SUM(D25)</f>
        <v>2224</v>
      </c>
      <c r="E26" s="398">
        <f>SUM(E25)</f>
        <v>0</v>
      </c>
      <c r="F26" s="398">
        <f>SUM(F25)</f>
        <v>2224</v>
      </c>
    </row>
    <row r="27" spans="1:6" ht="18.75" customHeight="1" x14ac:dyDescent="0.5">
      <c r="A27" s="718" t="s">
        <v>1241</v>
      </c>
      <c r="B27" s="719"/>
      <c r="C27" s="720"/>
      <c r="D27" s="401">
        <f>D6+D10+D14+D20+D24+D26</f>
        <v>31060</v>
      </c>
      <c r="E27" s="401">
        <f>E6+E10+E14+E20+E24+E26</f>
        <v>70</v>
      </c>
      <c r="F27" s="401">
        <f>F6+F10+F14+F20+F24+F26</f>
        <v>31130</v>
      </c>
    </row>
    <row r="28" spans="1:6" ht="24.75" customHeight="1" x14ac:dyDescent="0.5">
      <c r="A28" s="402" t="s">
        <v>1242</v>
      </c>
      <c r="C28" s="402"/>
    </row>
    <row r="29" spans="1:6" ht="18.75" customHeight="1" x14ac:dyDescent="0.5">
      <c r="C29" s="402"/>
    </row>
    <row r="30" spans="1:6" ht="18.75" customHeight="1" x14ac:dyDescent="0.5">
      <c r="C30" s="402"/>
    </row>
    <row r="31" spans="1:6" ht="18.75" customHeight="1" x14ac:dyDescent="0.5">
      <c r="C31" s="402"/>
    </row>
    <row r="32" spans="1:6" ht="18.75" customHeight="1" x14ac:dyDescent="0.5">
      <c r="C32" s="402"/>
    </row>
    <row r="33" spans="3:3" ht="18.75" customHeight="1" x14ac:dyDescent="0.5">
      <c r="C33" s="402"/>
    </row>
    <row r="34" spans="3:3" ht="18.75" customHeight="1" x14ac:dyDescent="0.5">
      <c r="C34" s="402"/>
    </row>
    <row r="35" spans="3:3" ht="18.75" customHeight="1" x14ac:dyDescent="0.5">
      <c r="C35" s="402"/>
    </row>
  </sheetData>
  <mergeCells count="11">
    <mergeCell ref="A27:C27"/>
    <mergeCell ref="F3:F4"/>
    <mergeCell ref="B10:C10"/>
    <mergeCell ref="B20:C20"/>
    <mergeCell ref="B24:C24"/>
    <mergeCell ref="B26:C26"/>
    <mergeCell ref="B6:C6"/>
    <mergeCell ref="A3:A4"/>
    <mergeCell ref="B3:B4"/>
    <mergeCell ref="C3:C4"/>
    <mergeCell ref="D3:E3"/>
  </mergeCells>
  <hyperlinks>
    <hyperlink ref="A1" location="สารบัญ!A1" display="ตารางที่  17   พื้นที่เสี่ยงภัยต่อดินถล่มและอุทกภัย "/>
  </hyperlinks>
  <pageMargins left="1.1811023622047245" right="0.19685039370078741" top="0.59055118110236227" bottom="0.39370078740157483" header="0.51181102362204722" footer="0.51181102362204722"/>
  <pageSetup paperSize="9" firstPageNumber="35" orientation="landscape" r:id="rId1"/>
  <headerFooter alignWithMargins="0">
    <oddHeader>&amp;R&amp;17 &amp;16 39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70" workbookViewId="0">
      <selection activeCell="J18" sqref="J18"/>
    </sheetView>
  </sheetViews>
  <sheetFormatPr defaultRowHeight="22.5" customHeight="1" x14ac:dyDescent="0.35"/>
  <cols>
    <col min="1" max="1" width="36.5703125" style="70" customWidth="1"/>
    <col min="2" max="2" width="16.7109375" style="120" customWidth="1"/>
    <col min="3" max="3" width="16.5703125" style="120" customWidth="1"/>
    <col min="4" max="4" width="17.140625" style="120" customWidth="1"/>
    <col min="5" max="5" width="18.28515625" style="70" customWidth="1"/>
    <col min="6" max="6" width="16.7109375" style="70" customWidth="1"/>
    <col min="7" max="7" width="18" style="70" customWidth="1"/>
    <col min="8" max="8" width="29.28515625" style="70" customWidth="1"/>
    <col min="9" max="9" width="20.5703125" style="70" customWidth="1"/>
    <col min="10" max="10" width="13.5703125" style="70" bestFit="1" customWidth="1"/>
    <col min="11" max="11" width="17" style="179" customWidth="1"/>
    <col min="12" max="255" width="9.140625" style="70"/>
    <col min="256" max="256" width="41.85546875" style="70" customWidth="1"/>
    <col min="257" max="263" width="16" style="70" customWidth="1"/>
    <col min="264" max="264" width="29.28515625" style="70" customWidth="1"/>
    <col min="265" max="265" width="20.5703125" style="70" customWidth="1"/>
    <col min="266" max="266" width="13.5703125" style="70" bestFit="1" customWidth="1"/>
    <col min="267" max="267" width="17" style="70" customWidth="1"/>
    <col min="268" max="511" width="9.140625" style="70"/>
    <col min="512" max="512" width="41.85546875" style="70" customWidth="1"/>
    <col min="513" max="519" width="16" style="70" customWidth="1"/>
    <col min="520" max="520" width="29.28515625" style="70" customWidth="1"/>
    <col min="521" max="521" width="20.5703125" style="70" customWidth="1"/>
    <col min="522" max="522" width="13.5703125" style="70" bestFit="1" customWidth="1"/>
    <col min="523" max="523" width="17" style="70" customWidth="1"/>
    <col min="524" max="767" width="9.140625" style="70"/>
    <col min="768" max="768" width="41.85546875" style="70" customWidth="1"/>
    <col min="769" max="775" width="16" style="70" customWidth="1"/>
    <col min="776" max="776" width="29.28515625" style="70" customWidth="1"/>
    <col min="777" max="777" width="20.5703125" style="70" customWidth="1"/>
    <col min="778" max="778" width="13.5703125" style="70" bestFit="1" customWidth="1"/>
    <col min="779" max="779" width="17" style="70" customWidth="1"/>
    <col min="780" max="1023" width="9.140625" style="70"/>
    <col min="1024" max="1024" width="41.85546875" style="70" customWidth="1"/>
    <col min="1025" max="1031" width="16" style="70" customWidth="1"/>
    <col min="1032" max="1032" width="29.28515625" style="70" customWidth="1"/>
    <col min="1033" max="1033" width="20.5703125" style="70" customWidth="1"/>
    <col min="1034" max="1034" width="13.5703125" style="70" bestFit="1" customWidth="1"/>
    <col min="1035" max="1035" width="17" style="70" customWidth="1"/>
    <col min="1036" max="1279" width="9.140625" style="70"/>
    <col min="1280" max="1280" width="41.85546875" style="70" customWidth="1"/>
    <col min="1281" max="1287" width="16" style="70" customWidth="1"/>
    <col min="1288" max="1288" width="29.28515625" style="70" customWidth="1"/>
    <col min="1289" max="1289" width="20.5703125" style="70" customWidth="1"/>
    <col min="1290" max="1290" width="13.5703125" style="70" bestFit="1" customWidth="1"/>
    <col min="1291" max="1291" width="17" style="70" customWidth="1"/>
    <col min="1292" max="1535" width="9.140625" style="70"/>
    <col min="1536" max="1536" width="41.85546875" style="70" customWidth="1"/>
    <col min="1537" max="1543" width="16" style="70" customWidth="1"/>
    <col min="1544" max="1544" width="29.28515625" style="70" customWidth="1"/>
    <col min="1545" max="1545" width="20.5703125" style="70" customWidth="1"/>
    <col min="1546" max="1546" width="13.5703125" style="70" bestFit="1" customWidth="1"/>
    <col min="1547" max="1547" width="17" style="70" customWidth="1"/>
    <col min="1548" max="1791" width="9.140625" style="70"/>
    <col min="1792" max="1792" width="41.85546875" style="70" customWidth="1"/>
    <col min="1793" max="1799" width="16" style="70" customWidth="1"/>
    <col min="1800" max="1800" width="29.28515625" style="70" customWidth="1"/>
    <col min="1801" max="1801" width="20.5703125" style="70" customWidth="1"/>
    <col min="1802" max="1802" width="13.5703125" style="70" bestFit="1" customWidth="1"/>
    <col min="1803" max="1803" width="17" style="70" customWidth="1"/>
    <col min="1804" max="2047" width="9.140625" style="70"/>
    <col min="2048" max="2048" width="41.85546875" style="70" customWidth="1"/>
    <col min="2049" max="2055" width="16" style="70" customWidth="1"/>
    <col min="2056" max="2056" width="29.28515625" style="70" customWidth="1"/>
    <col min="2057" max="2057" width="20.5703125" style="70" customWidth="1"/>
    <col min="2058" max="2058" width="13.5703125" style="70" bestFit="1" customWidth="1"/>
    <col min="2059" max="2059" width="17" style="70" customWidth="1"/>
    <col min="2060" max="2303" width="9.140625" style="70"/>
    <col min="2304" max="2304" width="41.85546875" style="70" customWidth="1"/>
    <col min="2305" max="2311" width="16" style="70" customWidth="1"/>
    <col min="2312" max="2312" width="29.28515625" style="70" customWidth="1"/>
    <col min="2313" max="2313" width="20.5703125" style="70" customWidth="1"/>
    <col min="2314" max="2314" width="13.5703125" style="70" bestFit="1" customWidth="1"/>
    <col min="2315" max="2315" width="17" style="70" customWidth="1"/>
    <col min="2316" max="2559" width="9.140625" style="70"/>
    <col min="2560" max="2560" width="41.85546875" style="70" customWidth="1"/>
    <col min="2561" max="2567" width="16" style="70" customWidth="1"/>
    <col min="2568" max="2568" width="29.28515625" style="70" customWidth="1"/>
    <col min="2569" max="2569" width="20.5703125" style="70" customWidth="1"/>
    <col min="2570" max="2570" width="13.5703125" style="70" bestFit="1" customWidth="1"/>
    <col min="2571" max="2571" width="17" style="70" customWidth="1"/>
    <col min="2572" max="2815" width="9.140625" style="70"/>
    <col min="2816" max="2816" width="41.85546875" style="70" customWidth="1"/>
    <col min="2817" max="2823" width="16" style="70" customWidth="1"/>
    <col min="2824" max="2824" width="29.28515625" style="70" customWidth="1"/>
    <col min="2825" max="2825" width="20.5703125" style="70" customWidth="1"/>
    <col min="2826" max="2826" width="13.5703125" style="70" bestFit="1" customWidth="1"/>
    <col min="2827" max="2827" width="17" style="70" customWidth="1"/>
    <col min="2828" max="3071" width="9.140625" style="70"/>
    <col min="3072" max="3072" width="41.85546875" style="70" customWidth="1"/>
    <col min="3073" max="3079" width="16" style="70" customWidth="1"/>
    <col min="3080" max="3080" width="29.28515625" style="70" customWidth="1"/>
    <col min="3081" max="3081" width="20.5703125" style="70" customWidth="1"/>
    <col min="3082" max="3082" width="13.5703125" style="70" bestFit="1" customWidth="1"/>
    <col min="3083" max="3083" width="17" style="70" customWidth="1"/>
    <col min="3084" max="3327" width="9.140625" style="70"/>
    <col min="3328" max="3328" width="41.85546875" style="70" customWidth="1"/>
    <col min="3329" max="3335" width="16" style="70" customWidth="1"/>
    <col min="3336" max="3336" width="29.28515625" style="70" customWidth="1"/>
    <col min="3337" max="3337" width="20.5703125" style="70" customWidth="1"/>
    <col min="3338" max="3338" width="13.5703125" style="70" bestFit="1" customWidth="1"/>
    <col min="3339" max="3339" width="17" style="70" customWidth="1"/>
    <col min="3340" max="3583" width="9.140625" style="70"/>
    <col min="3584" max="3584" width="41.85546875" style="70" customWidth="1"/>
    <col min="3585" max="3591" width="16" style="70" customWidth="1"/>
    <col min="3592" max="3592" width="29.28515625" style="70" customWidth="1"/>
    <col min="3593" max="3593" width="20.5703125" style="70" customWidth="1"/>
    <col min="3594" max="3594" width="13.5703125" style="70" bestFit="1" customWidth="1"/>
    <col min="3595" max="3595" width="17" style="70" customWidth="1"/>
    <col min="3596" max="3839" width="9.140625" style="70"/>
    <col min="3840" max="3840" width="41.85546875" style="70" customWidth="1"/>
    <col min="3841" max="3847" width="16" style="70" customWidth="1"/>
    <col min="3848" max="3848" width="29.28515625" style="70" customWidth="1"/>
    <col min="3849" max="3849" width="20.5703125" style="70" customWidth="1"/>
    <col min="3850" max="3850" width="13.5703125" style="70" bestFit="1" customWidth="1"/>
    <col min="3851" max="3851" width="17" style="70" customWidth="1"/>
    <col min="3852" max="4095" width="9.140625" style="70"/>
    <col min="4096" max="4096" width="41.85546875" style="70" customWidth="1"/>
    <col min="4097" max="4103" width="16" style="70" customWidth="1"/>
    <col min="4104" max="4104" width="29.28515625" style="70" customWidth="1"/>
    <col min="4105" max="4105" width="20.5703125" style="70" customWidth="1"/>
    <col min="4106" max="4106" width="13.5703125" style="70" bestFit="1" customWidth="1"/>
    <col min="4107" max="4107" width="17" style="70" customWidth="1"/>
    <col min="4108" max="4351" width="9.140625" style="70"/>
    <col min="4352" max="4352" width="41.85546875" style="70" customWidth="1"/>
    <col min="4353" max="4359" width="16" style="70" customWidth="1"/>
    <col min="4360" max="4360" width="29.28515625" style="70" customWidth="1"/>
    <col min="4361" max="4361" width="20.5703125" style="70" customWidth="1"/>
    <col min="4362" max="4362" width="13.5703125" style="70" bestFit="1" customWidth="1"/>
    <col min="4363" max="4363" width="17" style="70" customWidth="1"/>
    <col min="4364" max="4607" width="9.140625" style="70"/>
    <col min="4608" max="4608" width="41.85546875" style="70" customWidth="1"/>
    <col min="4609" max="4615" width="16" style="70" customWidth="1"/>
    <col min="4616" max="4616" width="29.28515625" style="70" customWidth="1"/>
    <col min="4617" max="4617" width="20.5703125" style="70" customWidth="1"/>
    <col min="4618" max="4618" width="13.5703125" style="70" bestFit="1" customWidth="1"/>
    <col min="4619" max="4619" width="17" style="70" customWidth="1"/>
    <col min="4620" max="4863" width="9.140625" style="70"/>
    <col min="4864" max="4864" width="41.85546875" style="70" customWidth="1"/>
    <col min="4865" max="4871" width="16" style="70" customWidth="1"/>
    <col min="4872" max="4872" width="29.28515625" style="70" customWidth="1"/>
    <col min="4873" max="4873" width="20.5703125" style="70" customWidth="1"/>
    <col min="4874" max="4874" width="13.5703125" style="70" bestFit="1" customWidth="1"/>
    <col min="4875" max="4875" width="17" style="70" customWidth="1"/>
    <col min="4876" max="5119" width="9.140625" style="70"/>
    <col min="5120" max="5120" width="41.85546875" style="70" customWidth="1"/>
    <col min="5121" max="5127" width="16" style="70" customWidth="1"/>
    <col min="5128" max="5128" width="29.28515625" style="70" customWidth="1"/>
    <col min="5129" max="5129" width="20.5703125" style="70" customWidth="1"/>
    <col min="5130" max="5130" width="13.5703125" style="70" bestFit="1" customWidth="1"/>
    <col min="5131" max="5131" width="17" style="70" customWidth="1"/>
    <col min="5132" max="5375" width="9.140625" style="70"/>
    <col min="5376" max="5376" width="41.85546875" style="70" customWidth="1"/>
    <col min="5377" max="5383" width="16" style="70" customWidth="1"/>
    <col min="5384" max="5384" width="29.28515625" style="70" customWidth="1"/>
    <col min="5385" max="5385" width="20.5703125" style="70" customWidth="1"/>
    <col min="5386" max="5386" width="13.5703125" style="70" bestFit="1" customWidth="1"/>
    <col min="5387" max="5387" width="17" style="70" customWidth="1"/>
    <col min="5388" max="5631" width="9.140625" style="70"/>
    <col min="5632" max="5632" width="41.85546875" style="70" customWidth="1"/>
    <col min="5633" max="5639" width="16" style="70" customWidth="1"/>
    <col min="5640" max="5640" width="29.28515625" style="70" customWidth="1"/>
    <col min="5641" max="5641" width="20.5703125" style="70" customWidth="1"/>
    <col min="5642" max="5642" width="13.5703125" style="70" bestFit="1" customWidth="1"/>
    <col min="5643" max="5643" width="17" style="70" customWidth="1"/>
    <col min="5644" max="5887" width="9.140625" style="70"/>
    <col min="5888" max="5888" width="41.85546875" style="70" customWidth="1"/>
    <col min="5889" max="5895" width="16" style="70" customWidth="1"/>
    <col min="5896" max="5896" width="29.28515625" style="70" customWidth="1"/>
    <col min="5897" max="5897" width="20.5703125" style="70" customWidth="1"/>
    <col min="5898" max="5898" width="13.5703125" style="70" bestFit="1" customWidth="1"/>
    <col min="5899" max="5899" width="17" style="70" customWidth="1"/>
    <col min="5900" max="6143" width="9.140625" style="70"/>
    <col min="6144" max="6144" width="41.85546875" style="70" customWidth="1"/>
    <col min="6145" max="6151" width="16" style="70" customWidth="1"/>
    <col min="6152" max="6152" width="29.28515625" style="70" customWidth="1"/>
    <col min="6153" max="6153" width="20.5703125" style="70" customWidth="1"/>
    <col min="6154" max="6154" width="13.5703125" style="70" bestFit="1" customWidth="1"/>
    <col min="6155" max="6155" width="17" style="70" customWidth="1"/>
    <col min="6156" max="6399" width="9.140625" style="70"/>
    <col min="6400" max="6400" width="41.85546875" style="70" customWidth="1"/>
    <col min="6401" max="6407" width="16" style="70" customWidth="1"/>
    <col min="6408" max="6408" width="29.28515625" style="70" customWidth="1"/>
    <col min="6409" max="6409" width="20.5703125" style="70" customWidth="1"/>
    <col min="6410" max="6410" width="13.5703125" style="70" bestFit="1" customWidth="1"/>
    <col min="6411" max="6411" width="17" style="70" customWidth="1"/>
    <col min="6412" max="6655" width="9.140625" style="70"/>
    <col min="6656" max="6656" width="41.85546875" style="70" customWidth="1"/>
    <col min="6657" max="6663" width="16" style="70" customWidth="1"/>
    <col min="6664" max="6664" width="29.28515625" style="70" customWidth="1"/>
    <col min="6665" max="6665" width="20.5703125" style="70" customWidth="1"/>
    <col min="6666" max="6666" width="13.5703125" style="70" bestFit="1" customWidth="1"/>
    <col min="6667" max="6667" width="17" style="70" customWidth="1"/>
    <col min="6668" max="6911" width="9.140625" style="70"/>
    <col min="6912" max="6912" width="41.85546875" style="70" customWidth="1"/>
    <col min="6913" max="6919" width="16" style="70" customWidth="1"/>
    <col min="6920" max="6920" width="29.28515625" style="70" customWidth="1"/>
    <col min="6921" max="6921" width="20.5703125" style="70" customWidth="1"/>
    <col min="6922" max="6922" width="13.5703125" style="70" bestFit="1" customWidth="1"/>
    <col min="6923" max="6923" width="17" style="70" customWidth="1"/>
    <col min="6924" max="7167" width="9.140625" style="70"/>
    <col min="7168" max="7168" width="41.85546875" style="70" customWidth="1"/>
    <col min="7169" max="7175" width="16" style="70" customWidth="1"/>
    <col min="7176" max="7176" width="29.28515625" style="70" customWidth="1"/>
    <col min="7177" max="7177" width="20.5703125" style="70" customWidth="1"/>
    <col min="7178" max="7178" width="13.5703125" style="70" bestFit="1" customWidth="1"/>
    <col min="7179" max="7179" width="17" style="70" customWidth="1"/>
    <col min="7180" max="7423" width="9.140625" style="70"/>
    <col min="7424" max="7424" width="41.85546875" style="70" customWidth="1"/>
    <col min="7425" max="7431" width="16" style="70" customWidth="1"/>
    <col min="7432" max="7432" width="29.28515625" style="70" customWidth="1"/>
    <col min="7433" max="7433" width="20.5703125" style="70" customWidth="1"/>
    <col min="7434" max="7434" width="13.5703125" style="70" bestFit="1" customWidth="1"/>
    <col min="7435" max="7435" width="17" style="70" customWidth="1"/>
    <col min="7436" max="7679" width="9.140625" style="70"/>
    <col min="7680" max="7680" width="41.85546875" style="70" customWidth="1"/>
    <col min="7681" max="7687" width="16" style="70" customWidth="1"/>
    <col min="7688" max="7688" width="29.28515625" style="70" customWidth="1"/>
    <col min="7689" max="7689" width="20.5703125" style="70" customWidth="1"/>
    <col min="7690" max="7690" width="13.5703125" style="70" bestFit="1" customWidth="1"/>
    <col min="7691" max="7691" width="17" style="70" customWidth="1"/>
    <col min="7692" max="7935" width="9.140625" style="70"/>
    <col min="7936" max="7936" width="41.85546875" style="70" customWidth="1"/>
    <col min="7937" max="7943" width="16" style="70" customWidth="1"/>
    <col min="7944" max="7944" width="29.28515625" style="70" customWidth="1"/>
    <col min="7945" max="7945" width="20.5703125" style="70" customWidth="1"/>
    <col min="7946" max="7946" width="13.5703125" style="70" bestFit="1" customWidth="1"/>
    <col min="7947" max="7947" width="17" style="70" customWidth="1"/>
    <col min="7948" max="8191" width="9.140625" style="70"/>
    <col min="8192" max="8192" width="41.85546875" style="70" customWidth="1"/>
    <col min="8193" max="8199" width="16" style="70" customWidth="1"/>
    <col min="8200" max="8200" width="29.28515625" style="70" customWidth="1"/>
    <col min="8201" max="8201" width="20.5703125" style="70" customWidth="1"/>
    <col min="8202" max="8202" width="13.5703125" style="70" bestFit="1" customWidth="1"/>
    <col min="8203" max="8203" width="17" style="70" customWidth="1"/>
    <col min="8204" max="8447" width="9.140625" style="70"/>
    <col min="8448" max="8448" width="41.85546875" style="70" customWidth="1"/>
    <col min="8449" max="8455" width="16" style="70" customWidth="1"/>
    <col min="8456" max="8456" width="29.28515625" style="70" customWidth="1"/>
    <col min="8457" max="8457" width="20.5703125" style="70" customWidth="1"/>
    <col min="8458" max="8458" width="13.5703125" style="70" bestFit="1" customWidth="1"/>
    <col min="8459" max="8459" width="17" style="70" customWidth="1"/>
    <col min="8460" max="8703" width="9.140625" style="70"/>
    <col min="8704" max="8704" width="41.85546875" style="70" customWidth="1"/>
    <col min="8705" max="8711" width="16" style="70" customWidth="1"/>
    <col min="8712" max="8712" width="29.28515625" style="70" customWidth="1"/>
    <col min="8713" max="8713" width="20.5703125" style="70" customWidth="1"/>
    <col min="8714" max="8714" width="13.5703125" style="70" bestFit="1" customWidth="1"/>
    <col min="8715" max="8715" width="17" style="70" customWidth="1"/>
    <col min="8716" max="8959" width="9.140625" style="70"/>
    <col min="8960" max="8960" width="41.85546875" style="70" customWidth="1"/>
    <col min="8961" max="8967" width="16" style="70" customWidth="1"/>
    <col min="8968" max="8968" width="29.28515625" style="70" customWidth="1"/>
    <col min="8969" max="8969" width="20.5703125" style="70" customWidth="1"/>
    <col min="8970" max="8970" width="13.5703125" style="70" bestFit="1" customWidth="1"/>
    <col min="8971" max="8971" width="17" style="70" customWidth="1"/>
    <col min="8972" max="9215" width="9.140625" style="70"/>
    <col min="9216" max="9216" width="41.85546875" style="70" customWidth="1"/>
    <col min="9217" max="9223" width="16" style="70" customWidth="1"/>
    <col min="9224" max="9224" width="29.28515625" style="70" customWidth="1"/>
    <col min="9225" max="9225" width="20.5703125" style="70" customWidth="1"/>
    <col min="9226" max="9226" width="13.5703125" style="70" bestFit="1" customWidth="1"/>
    <col min="9227" max="9227" width="17" style="70" customWidth="1"/>
    <col min="9228" max="9471" width="9.140625" style="70"/>
    <col min="9472" max="9472" width="41.85546875" style="70" customWidth="1"/>
    <col min="9473" max="9479" width="16" style="70" customWidth="1"/>
    <col min="9480" max="9480" width="29.28515625" style="70" customWidth="1"/>
    <col min="9481" max="9481" width="20.5703125" style="70" customWidth="1"/>
    <col min="9482" max="9482" width="13.5703125" style="70" bestFit="1" customWidth="1"/>
    <col min="9483" max="9483" width="17" style="70" customWidth="1"/>
    <col min="9484" max="9727" width="9.140625" style="70"/>
    <col min="9728" max="9728" width="41.85546875" style="70" customWidth="1"/>
    <col min="9729" max="9735" width="16" style="70" customWidth="1"/>
    <col min="9736" max="9736" width="29.28515625" style="70" customWidth="1"/>
    <col min="9737" max="9737" width="20.5703125" style="70" customWidth="1"/>
    <col min="9738" max="9738" width="13.5703125" style="70" bestFit="1" customWidth="1"/>
    <col min="9739" max="9739" width="17" style="70" customWidth="1"/>
    <col min="9740" max="9983" width="9.140625" style="70"/>
    <col min="9984" max="9984" width="41.85546875" style="70" customWidth="1"/>
    <col min="9985" max="9991" width="16" style="70" customWidth="1"/>
    <col min="9992" max="9992" width="29.28515625" style="70" customWidth="1"/>
    <col min="9993" max="9993" width="20.5703125" style="70" customWidth="1"/>
    <col min="9994" max="9994" width="13.5703125" style="70" bestFit="1" customWidth="1"/>
    <col min="9995" max="9995" width="17" style="70" customWidth="1"/>
    <col min="9996" max="10239" width="9.140625" style="70"/>
    <col min="10240" max="10240" width="41.85546875" style="70" customWidth="1"/>
    <col min="10241" max="10247" width="16" style="70" customWidth="1"/>
    <col min="10248" max="10248" width="29.28515625" style="70" customWidth="1"/>
    <col min="10249" max="10249" width="20.5703125" style="70" customWidth="1"/>
    <col min="10250" max="10250" width="13.5703125" style="70" bestFit="1" customWidth="1"/>
    <col min="10251" max="10251" width="17" style="70" customWidth="1"/>
    <col min="10252" max="10495" width="9.140625" style="70"/>
    <col min="10496" max="10496" width="41.85546875" style="70" customWidth="1"/>
    <col min="10497" max="10503" width="16" style="70" customWidth="1"/>
    <col min="10504" max="10504" width="29.28515625" style="70" customWidth="1"/>
    <col min="10505" max="10505" width="20.5703125" style="70" customWidth="1"/>
    <col min="10506" max="10506" width="13.5703125" style="70" bestFit="1" customWidth="1"/>
    <col min="10507" max="10507" width="17" style="70" customWidth="1"/>
    <col min="10508" max="10751" width="9.140625" style="70"/>
    <col min="10752" max="10752" width="41.85546875" style="70" customWidth="1"/>
    <col min="10753" max="10759" width="16" style="70" customWidth="1"/>
    <col min="10760" max="10760" width="29.28515625" style="70" customWidth="1"/>
    <col min="10761" max="10761" width="20.5703125" style="70" customWidth="1"/>
    <col min="10762" max="10762" width="13.5703125" style="70" bestFit="1" customWidth="1"/>
    <col min="10763" max="10763" width="17" style="70" customWidth="1"/>
    <col min="10764" max="11007" width="9.140625" style="70"/>
    <col min="11008" max="11008" width="41.85546875" style="70" customWidth="1"/>
    <col min="11009" max="11015" width="16" style="70" customWidth="1"/>
    <col min="11016" max="11016" width="29.28515625" style="70" customWidth="1"/>
    <col min="11017" max="11017" width="20.5703125" style="70" customWidth="1"/>
    <col min="11018" max="11018" width="13.5703125" style="70" bestFit="1" customWidth="1"/>
    <col min="11019" max="11019" width="17" style="70" customWidth="1"/>
    <col min="11020" max="11263" width="9.140625" style="70"/>
    <col min="11264" max="11264" width="41.85546875" style="70" customWidth="1"/>
    <col min="11265" max="11271" width="16" style="70" customWidth="1"/>
    <col min="11272" max="11272" width="29.28515625" style="70" customWidth="1"/>
    <col min="11273" max="11273" width="20.5703125" style="70" customWidth="1"/>
    <col min="11274" max="11274" width="13.5703125" style="70" bestFit="1" customWidth="1"/>
    <col min="11275" max="11275" width="17" style="70" customWidth="1"/>
    <col min="11276" max="11519" width="9.140625" style="70"/>
    <col min="11520" max="11520" width="41.85546875" style="70" customWidth="1"/>
    <col min="11521" max="11527" width="16" style="70" customWidth="1"/>
    <col min="11528" max="11528" width="29.28515625" style="70" customWidth="1"/>
    <col min="11529" max="11529" width="20.5703125" style="70" customWidth="1"/>
    <col min="11530" max="11530" width="13.5703125" style="70" bestFit="1" customWidth="1"/>
    <col min="11531" max="11531" width="17" style="70" customWidth="1"/>
    <col min="11532" max="11775" width="9.140625" style="70"/>
    <col min="11776" max="11776" width="41.85546875" style="70" customWidth="1"/>
    <col min="11777" max="11783" width="16" style="70" customWidth="1"/>
    <col min="11784" max="11784" width="29.28515625" style="70" customWidth="1"/>
    <col min="11785" max="11785" width="20.5703125" style="70" customWidth="1"/>
    <col min="11786" max="11786" width="13.5703125" style="70" bestFit="1" customWidth="1"/>
    <col min="11787" max="11787" width="17" style="70" customWidth="1"/>
    <col min="11788" max="12031" width="9.140625" style="70"/>
    <col min="12032" max="12032" width="41.85546875" style="70" customWidth="1"/>
    <col min="12033" max="12039" width="16" style="70" customWidth="1"/>
    <col min="12040" max="12040" width="29.28515625" style="70" customWidth="1"/>
    <col min="12041" max="12041" width="20.5703125" style="70" customWidth="1"/>
    <col min="12042" max="12042" width="13.5703125" style="70" bestFit="1" customWidth="1"/>
    <col min="12043" max="12043" width="17" style="70" customWidth="1"/>
    <col min="12044" max="12287" width="9.140625" style="70"/>
    <col min="12288" max="12288" width="41.85546875" style="70" customWidth="1"/>
    <col min="12289" max="12295" width="16" style="70" customWidth="1"/>
    <col min="12296" max="12296" width="29.28515625" style="70" customWidth="1"/>
    <col min="12297" max="12297" width="20.5703125" style="70" customWidth="1"/>
    <col min="12298" max="12298" width="13.5703125" style="70" bestFit="1" customWidth="1"/>
    <col min="12299" max="12299" width="17" style="70" customWidth="1"/>
    <col min="12300" max="12543" width="9.140625" style="70"/>
    <col min="12544" max="12544" width="41.85546875" style="70" customWidth="1"/>
    <col min="12545" max="12551" width="16" style="70" customWidth="1"/>
    <col min="12552" max="12552" width="29.28515625" style="70" customWidth="1"/>
    <col min="12553" max="12553" width="20.5703125" style="70" customWidth="1"/>
    <col min="12554" max="12554" width="13.5703125" style="70" bestFit="1" customWidth="1"/>
    <col min="12555" max="12555" width="17" style="70" customWidth="1"/>
    <col min="12556" max="12799" width="9.140625" style="70"/>
    <col min="12800" max="12800" width="41.85546875" style="70" customWidth="1"/>
    <col min="12801" max="12807" width="16" style="70" customWidth="1"/>
    <col min="12808" max="12808" width="29.28515625" style="70" customWidth="1"/>
    <col min="12809" max="12809" width="20.5703125" style="70" customWidth="1"/>
    <col min="12810" max="12810" width="13.5703125" style="70" bestFit="1" customWidth="1"/>
    <col min="12811" max="12811" width="17" style="70" customWidth="1"/>
    <col min="12812" max="13055" width="9.140625" style="70"/>
    <col min="13056" max="13056" width="41.85546875" style="70" customWidth="1"/>
    <col min="13057" max="13063" width="16" style="70" customWidth="1"/>
    <col min="13064" max="13064" width="29.28515625" style="70" customWidth="1"/>
    <col min="13065" max="13065" width="20.5703125" style="70" customWidth="1"/>
    <col min="13066" max="13066" width="13.5703125" style="70" bestFit="1" customWidth="1"/>
    <col min="13067" max="13067" width="17" style="70" customWidth="1"/>
    <col min="13068" max="13311" width="9.140625" style="70"/>
    <col min="13312" max="13312" width="41.85546875" style="70" customWidth="1"/>
    <col min="13313" max="13319" width="16" style="70" customWidth="1"/>
    <col min="13320" max="13320" width="29.28515625" style="70" customWidth="1"/>
    <col min="13321" max="13321" width="20.5703125" style="70" customWidth="1"/>
    <col min="13322" max="13322" width="13.5703125" style="70" bestFit="1" customWidth="1"/>
    <col min="13323" max="13323" width="17" style="70" customWidth="1"/>
    <col min="13324" max="13567" width="9.140625" style="70"/>
    <col min="13568" max="13568" width="41.85546875" style="70" customWidth="1"/>
    <col min="13569" max="13575" width="16" style="70" customWidth="1"/>
    <col min="13576" max="13576" width="29.28515625" style="70" customWidth="1"/>
    <col min="13577" max="13577" width="20.5703125" style="70" customWidth="1"/>
    <col min="13578" max="13578" width="13.5703125" style="70" bestFit="1" customWidth="1"/>
    <col min="13579" max="13579" width="17" style="70" customWidth="1"/>
    <col min="13580" max="13823" width="9.140625" style="70"/>
    <col min="13824" max="13824" width="41.85546875" style="70" customWidth="1"/>
    <col min="13825" max="13831" width="16" style="70" customWidth="1"/>
    <col min="13832" max="13832" width="29.28515625" style="70" customWidth="1"/>
    <col min="13833" max="13833" width="20.5703125" style="70" customWidth="1"/>
    <col min="13834" max="13834" width="13.5703125" style="70" bestFit="1" customWidth="1"/>
    <col min="13835" max="13835" width="17" style="70" customWidth="1"/>
    <col min="13836" max="14079" width="9.140625" style="70"/>
    <col min="14080" max="14080" width="41.85546875" style="70" customWidth="1"/>
    <col min="14081" max="14087" width="16" style="70" customWidth="1"/>
    <col min="14088" max="14088" width="29.28515625" style="70" customWidth="1"/>
    <col min="14089" max="14089" width="20.5703125" style="70" customWidth="1"/>
    <col min="14090" max="14090" width="13.5703125" style="70" bestFit="1" customWidth="1"/>
    <col min="14091" max="14091" width="17" style="70" customWidth="1"/>
    <col min="14092" max="14335" width="9.140625" style="70"/>
    <col min="14336" max="14336" width="41.85546875" style="70" customWidth="1"/>
    <col min="14337" max="14343" width="16" style="70" customWidth="1"/>
    <col min="14344" max="14344" width="29.28515625" style="70" customWidth="1"/>
    <col min="14345" max="14345" width="20.5703125" style="70" customWidth="1"/>
    <col min="14346" max="14346" width="13.5703125" style="70" bestFit="1" customWidth="1"/>
    <col min="14347" max="14347" width="17" style="70" customWidth="1"/>
    <col min="14348" max="14591" width="9.140625" style="70"/>
    <col min="14592" max="14592" width="41.85546875" style="70" customWidth="1"/>
    <col min="14593" max="14599" width="16" style="70" customWidth="1"/>
    <col min="14600" max="14600" width="29.28515625" style="70" customWidth="1"/>
    <col min="14601" max="14601" width="20.5703125" style="70" customWidth="1"/>
    <col min="14602" max="14602" width="13.5703125" style="70" bestFit="1" customWidth="1"/>
    <col min="14603" max="14603" width="17" style="70" customWidth="1"/>
    <col min="14604" max="14847" width="9.140625" style="70"/>
    <col min="14848" max="14848" width="41.85546875" style="70" customWidth="1"/>
    <col min="14849" max="14855" width="16" style="70" customWidth="1"/>
    <col min="14856" max="14856" width="29.28515625" style="70" customWidth="1"/>
    <col min="14857" max="14857" width="20.5703125" style="70" customWidth="1"/>
    <col min="14858" max="14858" width="13.5703125" style="70" bestFit="1" customWidth="1"/>
    <col min="14859" max="14859" width="17" style="70" customWidth="1"/>
    <col min="14860" max="15103" width="9.140625" style="70"/>
    <col min="15104" max="15104" width="41.85546875" style="70" customWidth="1"/>
    <col min="15105" max="15111" width="16" style="70" customWidth="1"/>
    <col min="15112" max="15112" width="29.28515625" style="70" customWidth="1"/>
    <col min="15113" max="15113" width="20.5703125" style="70" customWidth="1"/>
    <col min="15114" max="15114" width="13.5703125" style="70" bestFit="1" customWidth="1"/>
    <col min="15115" max="15115" width="17" style="70" customWidth="1"/>
    <col min="15116" max="15359" width="9.140625" style="70"/>
    <col min="15360" max="15360" width="41.85546875" style="70" customWidth="1"/>
    <col min="15361" max="15367" width="16" style="70" customWidth="1"/>
    <col min="15368" max="15368" width="29.28515625" style="70" customWidth="1"/>
    <col min="15369" max="15369" width="20.5703125" style="70" customWidth="1"/>
    <col min="15370" max="15370" width="13.5703125" style="70" bestFit="1" customWidth="1"/>
    <col min="15371" max="15371" width="17" style="70" customWidth="1"/>
    <col min="15372" max="15615" width="9.140625" style="70"/>
    <col min="15616" max="15616" width="41.85546875" style="70" customWidth="1"/>
    <col min="15617" max="15623" width="16" style="70" customWidth="1"/>
    <col min="15624" max="15624" width="29.28515625" style="70" customWidth="1"/>
    <col min="15625" max="15625" width="20.5703125" style="70" customWidth="1"/>
    <col min="15626" max="15626" width="13.5703125" style="70" bestFit="1" customWidth="1"/>
    <col min="15627" max="15627" width="17" style="70" customWidth="1"/>
    <col min="15628" max="15871" width="9.140625" style="70"/>
    <col min="15872" max="15872" width="41.85546875" style="70" customWidth="1"/>
    <col min="15873" max="15879" width="16" style="70" customWidth="1"/>
    <col min="15880" max="15880" width="29.28515625" style="70" customWidth="1"/>
    <col min="15881" max="15881" width="20.5703125" style="70" customWidth="1"/>
    <col min="15882" max="15882" width="13.5703125" style="70" bestFit="1" customWidth="1"/>
    <col min="15883" max="15883" width="17" style="70" customWidth="1"/>
    <col min="15884" max="16127" width="9.140625" style="70"/>
    <col min="16128" max="16128" width="41.85546875" style="70" customWidth="1"/>
    <col min="16129" max="16135" width="16" style="70" customWidth="1"/>
    <col min="16136" max="16136" width="29.28515625" style="70" customWidth="1"/>
    <col min="16137" max="16137" width="20.5703125" style="70" customWidth="1"/>
    <col min="16138" max="16138" width="13.5703125" style="70" bestFit="1" customWidth="1"/>
    <col min="16139" max="16139" width="17" style="70" customWidth="1"/>
    <col min="16140" max="16384" width="9.140625" style="70"/>
  </cols>
  <sheetData>
    <row r="1" spans="1:11" s="181" customFormat="1" ht="24" customHeight="1" x14ac:dyDescent="0.35">
      <c r="A1" s="180" t="s">
        <v>1243</v>
      </c>
      <c r="B1" s="138"/>
      <c r="C1" s="183"/>
      <c r="D1" s="183"/>
      <c r="K1" s="184"/>
    </row>
    <row r="2" spans="1:11" s="185" customFormat="1" ht="13.5" customHeight="1" x14ac:dyDescent="0.35">
      <c r="B2" s="138"/>
      <c r="C2" s="138"/>
      <c r="D2" s="138"/>
      <c r="K2" s="186"/>
    </row>
    <row r="3" spans="1:11" s="403" customFormat="1" ht="41.25" customHeight="1" x14ac:dyDescent="0.5">
      <c r="A3" s="357" t="s">
        <v>1244</v>
      </c>
      <c r="B3" s="357" t="s">
        <v>1245</v>
      </c>
      <c r="C3" s="357" t="s">
        <v>77</v>
      </c>
      <c r="D3" s="357" t="s">
        <v>78</v>
      </c>
      <c r="E3" s="357" t="s">
        <v>79</v>
      </c>
      <c r="F3" s="357" t="s">
        <v>80</v>
      </c>
      <c r="G3" s="357" t="s">
        <v>81</v>
      </c>
      <c r="K3" s="404"/>
    </row>
    <row r="4" spans="1:11" s="248" customFormat="1" ht="18.75" x14ac:dyDescent="0.3">
      <c r="A4" s="405" t="s">
        <v>1246</v>
      </c>
      <c r="B4" s="406">
        <v>196032</v>
      </c>
      <c r="C4" s="407">
        <v>197091</v>
      </c>
      <c r="D4" s="407">
        <v>200283</v>
      </c>
      <c r="E4" s="408">
        <v>219946</v>
      </c>
      <c r="F4" s="409">
        <v>202190</v>
      </c>
      <c r="G4" s="410">
        <v>151505.68</v>
      </c>
      <c r="K4" s="249"/>
    </row>
    <row r="5" spans="1:11" s="85" customFormat="1" ht="18.75" x14ac:dyDescent="0.3">
      <c r="A5" s="411" t="s">
        <v>1247</v>
      </c>
      <c r="B5" s="412">
        <v>189404</v>
      </c>
      <c r="C5" s="413">
        <v>173359</v>
      </c>
      <c r="D5" s="413">
        <v>182887</v>
      </c>
      <c r="E5" s="414">
        <v>206736</v>
      </c>
      <c r="F5" s="415">
        <v>154711</v>
      </c>
      <c r="G5" s="416">
        <v>114333.21</v>
      </c>
      <c r="K5" s="325"/>
    </row>
    <row r="6" spans="1:11" s="85" customFormat="1" ht="18.75" x14ac:dyDescent="0.3">
      <c r="A6" s="411" t="s">
        <v>1248</v>
      </c>
      <c r="B6" s="412">
        <v>5630</v>
      </c>
      <c r="C6" s="413">
        <v>9306</v>
      </c>
      <c r="D6" s="413">
        <v>7961</v>
      </c>
      <c r="E6" s="414">
        <v>11283</v>
      </c>
      <c r="F6" s="415">
        <v>23510</v>
      </c>
      <c r="G6" s="416">
        <v>25655.72</v>
      </c>
      <c r="K6" s="325"/>
    </row>
    <row r="7" spans="1:11" s="85" customFormat="1" ht="18.75" x14ac:dyDescent="0.3">
      <c r="A7" s="411" t="s">
        <v>1249</v>
      </c>
      <c r="B7" s="412">
        <v>998</v>
      </c>
      <c r="C7" s="413">
        <v>14426</v>
      </c>
      <c r="D7" s="413">
        <v>9435</v>
      </c>
      <c r="E7" s="414">
        <v>1927</v>
      </c>
      <c r="F7" s="415">
        <v>23968</v>
      </c>
      <c r="G7" s="416">
        <v>11516.75</v>
      </c>
      <c r="K7" s="325"/>
    </row>
    <row r="8" spans="1:11" s="248" customFormat="1" ht="18.75" x14ac:dyDescent="0.3">
      <c r="A8" s="405" t="s">
        <v>1250</v>
      </c>
      <c r="B8" s="406">
        <v>61845</v>
      </c>
      <c r="C8" s="407">
        <v>74319</v>
      </c>
      <c r="D8" s="407">
        <v>74879</v>
      </c>
      <c r="E8" s="408">
        <v>100975</v>
      </c>
      <c r="F8" s="409">
        <v>106797</v>
      </c>
      <c r="G8" s="410">
        <v>122975.73</v>
      </c>
      <c r="K8" s="249"/>
    </row>
    <row r="9" spans="1:11" s="248" customFormat="1" ht="18.75" x14ac:dyDescent="0.3">
      <c r="A9" s="405" t="s">
        <v>1251</v>
      </c>
      <c r="B9" s="406">
        <v>113107</v>
      </c>
      <c r="C9" s="407">
        <v>116273</v>
      </c>
      <c r="D9" s="407">
        <v>132052</v>
      </c>
      <c r="E9" s="407">
        <v>141206</v>
      </c>
      <c r="F9" s="406">
        <v>137900</v>
      </c>
      <c r="G9" s="417">
        <v>108308.42</v>
      </c>
      <c r="H9" s="596"/>
      <c r="K9" s="249"/>
    </row>
    <row r="10" spans="1:11" s="85" customFormat="1" ht="18.75" x14ac:dyDescent="0.3">
      <c r="A10" s="411" t="s">
        <v>1247</v>
      </c>
      <c r="B10" s="412">
        <v>90501</v>
      </c>
      <c r="C10" s="413">
        <v>93643</v>
      </c>
      <c r="D10" s="413">
        <v>101877</v>
      </c>
      <c r="E10" s="413">
        <v>110268</v>
      </c>
      <c r="F10" s="412">
        <v>110407</v>
      </c>
      <c r="G10" s="418">
        <v>76237.36</v>
      </c>
      <c r="K10" s="325"/>
    </row>
    <row r="11" spans="1:11" s="85" customFormat="1" ht="18.75" x14ac:dyDescent="0.3">
      <c r="A11" s="411" t="s">
        <v>1248</v>
      </c>
      <c r="B11" s="412">
        <v>3430</v>
      </c>
      <c r="C11" s="413">
        <v>6264</v>
      </c>
      <c r="D11" s="413">
        <v>5584</v>
      </c>
      <c r="E11" s="413">
        <v>10111</v>
      </c>
      <c r="F11" s="412">
        <v>14824</v>
      </c>
      <c r="G11" s="418">
        <v>16781.150000000001</v>
      </c>
      <c r="K11" s="325"/>
    </row>
    <row r="12" spans="1:11" s="85" customFormat="1" ht="18.75" x14ac:dyDescent="0.3">
      <c r="A12" s="411" t="s">
        <v>1252</v>
      </c>
      <c r="B12" s="412">
        <v>19176</v>
      </c>
      <c r="C12" s="413">
        <v>16366</v>
      </c>
      <c r="D12" s="413">
        <v>24590</v>
      </c>
      <c r="E12" s="413">
        <v>20827</v>
      </c>
      <c r="F12" s="412">
        <v>12668</v>
      </c>
      <c r="G12" s="418">
        <v>15289.91</v>
      </c>
      <c r="K12" s="325"/>
    </row>
    <row r="13" spans="1:11" s="248" customFormat="1" ht="18.75" x14ac:dyDescent="0.3">
      <c r="A13" s="405" t="s">
        <v>1253</v>
      </c>
      <c r="B13" s="406">
        <v>86629</v>
      </c>
      <c r="C13" s="407">
        <v>94309</v>
      </c>
      <c r="D13" s="407">
        <v>102921</v>
      </c>
      <c r="E13" s="407">
        <v>115635</v>
      </c>
      <c r="F13" s="406">
        <v>128108</v>
      </c>
      <c r="G13" s="417">
        <v>125844.1</v>
      </c>
      <c r="K13" s="249"/>
    </row>
    <row r="14" spans="1:11" s="248" customFormat="1" ht="18.75" x14ac:dyDescent="0.3">
      <c r="A14" s="405" t="s">
        <v>1254</v>
      </c>
      <c r="B14" s="406">
        <v>82925</v>
      </c>
      <c r="C14" s="407">
        <v>80818</v>
      </c>
      <c r="D14" s="407">
        <v>68231</v>
      </c>
      <c r="E14" s="407">
        <v>78740</v>
      </c>
      <c r="F14" s="406">
        <v>64289</v>
      </c>
      <c r="G14" s="417">
        <v>43197.26</v>
      </c>
      <c r="K14" s="249"/>
    </row>
    <row r="15" spans="1:11" s="248" customFormat="1" ht="37.5" x14ac:dyDescent="0.3">
      <c r="A15" s="419" t="s">
        <v>1255</v>
      </c>
      <c r="B15" s="420">
        <v>144770</v>
      </c>
      <c r="C15" s="421">
        <v>155137</v>
      </c>
      <c r="D15" s="421">
        <v>143110</v>
      </c>
      <c r="E15" s="421">
        <v>179715</v>
      </c>
      <c r="F15" s="420">
        <v>171086</v>
      </c>
      <c r="G15" s="422">
        <v>166172.99</v>
      </c>
      <c r="K15" s="249"/>
    </row>
    <row r="16" spans="1:11" s="248" customFormat="1" ht="18.75" x14ac:dyDescent="0.3">
      <c r="A16" s="405" t="s">
        <v>1256</v>
      </c>
      <c r="B16" s="420">
        <v>3.87</v>
      </c>
      <c r="C16" s="421">
        <v>3.43</v>
      </c>
      <c r="D16" s="421">
        <v>3.36</v>
      </c>
      <c r="E16" s="421">
        <v>3.5</v>
      </c>
      <c r="F16" s="420">
        <v>4.3099999999999996</v>
      </c>
      <c r="G16" s="422">
        <v>3.86</v>
      </c>
      <c r="K16" s="249"/>
    </row>
    <row r="17" spans="1:11" s="248" customFormat="1" ht="42" customHeight="1" x14ac:dyDescent="0.3">
      <c r="A17" s="423" t="s">
        <v>1257</v>
      </c>
      <c r="B17" s="420">
        <v>56788</v>
      </c>
      <c r="C17" s="421">
        <v>61588</v>
      </c>
      <c r="D17" s="421">
        <v>56593</v>
      </c>
      <c r="E17" s="421">
        <v>68472</v>
      </c>
      <c r="F17" s="420">
        <v>55295</v>
      </c>
      <c r="G17" s="597" t="s">
        <v>97</v>
      </c>
      <c r="K17" s="249"/>
    </row>
    <row r="18" spans="1:11" s="85" customFormat="1" ht="24.75" customHeight="1" x14ac:dyDescent="0.3">
      <c r="A18" s="85" t="s">
        <v>1258</v>
      </c>
      <c r="B18" s="145"/>
      <c r="C18" s="145"/>
      <c r="D18" s="145"/>
      <c r="K18" s="325"/>
    </row>
    <row r="19" spans="1:11" ht="22.5" customHeight="1" x14ac:dyDescent="0.35">
      <c r="A19" s="424"/>
    </row>
    <row r="20" spans="1:11" ht="22.5" customHeight="1" x14ac:dyDescent="0.35">
      <c r="A20" s="70" t="s">
        <v>1259</v>
      </c>
    </row>
  </sheetData>
  <hyperlinks>
    <hyperlink ref="A1" location="สารบัญ!A1" display="ตารางที่  10      เงินกองทุน และเงินช่วยเหลือ ปี 2544-2546 (ต่อ)"/>
  </hyperlinks>
  <pageMargins left="1.1811023622047245" right="0.19685039370078741" top="0.78740157480314965" bottom="0.59055118110236227" header="0.51181102362204722" footer="0.51181102362204722"/>
  <pageSetup paperSize="9" orientation="landscape" r:id="rId1"/>
  <headerFooter alignWithMargins="0">
    <oddHeader>&amp;R&amp;16 &amp;18 40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Normal="100" zoomScaleSheetLayoutView="100" workbookViewId="0">
      <selection activeCell="G37" sqref="G37"/>
    </sheetView>
  </sheetViews>
  <sheetFormatPr defaultRowHeight="27" customHeight="1" x14ac:dyDescent="0.3"/>
  <cols>
    <col min="1" max="1" width="18.85546875" style="53" customWidth="1"/>
    <col min="2" max="2" width="18.140625" style="53" customWidth="1"/>
    <col min="3" max="3" width="23.140625" style="53" customWidth="1"/>
    <col min="4" max="4" width="20.140625" style="53" customWidth="1"/>
    <col min="5" max="6" width="17.42578125" style="53" customWidth="1"/>
    <col min="7" max="7" width="22.85546875" style="53" customWidth="1"/>
    <col min="8" max="149" width="9.140625" style="53"/>
    <col min="150" max="150" width="3.140625" style="53" customWidth="1"/>
    <col min="151" max="151" width="17.5703125" style="53" customWidth="1"/>
    <col min="152" max="152" width="16.140625" style="53" customWidth="1"/>
    <col min="153" max="158" width="16.5703125" style="53" customWidth="1"/>
    <col min="159" max="159" width="9.140625" style="53"/>
    <col min="160" max="160" width="10.28515625" style="53" customWidth="1"/>
    <col min="161" max="405" width="9.140625" style="53"/>
    <col min="406" max="406" width="3.140625" style="53" customWidth="1"/>
    <col min="407" max="407" width="17.5703125" style="53" customWidth="1"/>
    <col min="408" max="408" width="16.140625" style="53" customWidth="1"/>
    <col min="409" max="414" width="16.5703125" style="53" customWidth="1"/>
    <col min="415" max="415" width="9.140625" style="53"/>
    <col min="416" max="416" width="10.28515625" style="53" customWidth="1"/>
    <col min="417" max="661" width="9.140625" style="53"/>
    <col min="662" max="662" width="3.140625" style="53" customWidth="1"/>
    <col min="663" max="663" width="17.5703125" style="53" customWidth="1"/>
    <col min="664" max="664" width="16.140625" style="53" customWidth="1"/>
    <col min="665" max="670" width="16.5703125" style="53" customWidth="1"/>
    <col min="671" max="671" width="9.140625" style="53"/>
    <col min="672" max="672" width="10.28515625" style="53" customWidth="1"/>
    <col min="673" max="917" width="9.140625" style="53"/>
    <col min="918" max="918" width="3.140625" style="53" customWidth="1"/>
    <col min="919" max="919" width="17.5703125" style="53" customWidth="1"/>
    <col min="920" max="920" width="16.140625" style="53" customWidth="1"/>
    <col min="921" max="926" width="16.5703125" style="53" customWidth="1"/>
    <col min="927" max="927" width="9.140625" style="53"/>
    <col min="928" max="928" width="10.28515625" style="53" customWidth="1"/>
    <col min="929" max="1173" width="9.140625" style="53"/>
    <col min="1174" max="1174" width="3.140625" style="53" customWidth="1"/>
    <col min="1175" max="1175" width="17.5703125" style="53" customWidth="1"/>
    <col min="1176" max="1176" width="16.140625" style="53" customWidth="1"/>
    <col min="1177" max="1182" width="16.5703125" style="53" customWidth="1"/>
    <col min="1183" max="1183" width="9.140625" style="53"/>
    <col min="1184" max="1184" width="10.28515625" style="53" customWidth="1"/>
    <col min="1185" max="1429" width="9.140625" style="53"/>
    <col min="1430" max="1430" width="3.140625" style="53" customWidth="1"/>
    <col min="1431" max="1431" width="17.5703125" style="53" customWidth="1"/>
    <col min="1432" max="1432" width="16.140625" style="53" customWidth="1"/>
    <col min="1433" max="1438" width="16.5703125" style="53" customWidth="1"/>
    <col min="1439" max="1439" width="9.140625" style="53"/>
    <col min="1440" max="1440" width="10.28515625" style="53" customWidth="1"/>
    <col min="1441" max="1685" width="9.140625" style="53"/>
    <col min="1686" max="1686" width="3.140625" style="53" customWidth="1"/>
    <col min="1687" max="1687" width="17.5703125" style="53" customWidth="1"/>
    <col min="1688" max="1688" width="16.140625" style="53" customWidth="1"/>
    <col min="1689" max="1694" width="16.5703125" style="53" customWidth="1"/>
    <col min="1695" max="1695" width="9.140625" style="53"/>
    <col min="1696" max="1696" width="10.28515625" style="53" customWidth="1"/>
    <col min="1697" max="1941" width="9.140625" style="53"/>
    <col min="1942" max="1942" width="3.140625" style="53" customWidth="1"/>
    <col min="1943" max="1943" width="17.5703125" style="53" customWidth="1"/>
    <col min="1944" max="1944" width="16.140625" style="53" customWidth="1"/>
    <col min="1945" max="1950" width="16.5703125" style="53" customWidth="1"/>
    <col min="1951" max="1951" width="9.140625" style="53"/>
    <col min="1952" max="1952" width="10.28515625" style="53" customWidth="1"/>
    <col min="1953" max="2197" width="9.140625" style="53"/>
    <col min="2198" max="2198" width="3.140625" style="53" customWidth="1"/>
    <col min="2199" max="2199" width="17.5703125" style="53" customWidth="1"/>
    <col min="2200" max="2200" width="16.140625" style="53" customWidth="1"/>
    <col min="2201" max="2206" width="16.5703125" style="53" customWidth="1"/>
    <col min="2207" max="2207" width="9.140625" style="53"/>
    <col min="2208" max="2208" width="10.28515625" style="53" customWidth="1"/>
    <col min="2209" max="2453" width="9.140625" style="53"/>
    <col min="2454" max="2454" width="3.140625" style="53" customWidth="1"/>
    <col min="2455" max="2455" width="17.5703125" style="53" customWidth="1"/>
    <col min="2456" max="2456" width="16.140625" style="53" customWidth="1"/>
    <col min="2457" max="2462" width="16.5703125" style="53" customWidth="1"/>
    <col min="2463" max="2463" width="9.140625" style="53"/>
    <col min="2464" max="2464" width="10.28515625" style="53" customWidth="1"/>
    <col min="2465" max="2709" width="9.140625" style="53"/>
    <col min="2710" max="2710" width="3.140625" style="53" customWidth="1"/>
    <col min="2711" max="2711" width="17.5703125" style="53" customWidth="1"/>
    <col min="2712" max="2712" width="16.140625" style="53" customWidth="1"/>
    <col min="2713" max="2718" width="16.5703125" style="53" customWidth="1"/>
    <col min="2719" max="2719" width="9.140625" style="53"/>
    <col min="2720" max="2720" width="10.28515625" style="53" customWidth="1"/>
    <col min="2721" max="2965" width="9.140625" style="53"/>
    <col min="2966" max="2966" width="3.140625" style="53" customWidth="1"/>
    <col min="2967" max="2967" width="17.5703125" style="53" customWidth="1"/>
    <col min="2968" max="2968" width="16.140625" style="53" customWidth="1"/>
    <col min="2969" max="2974" width="16.5703125" style="53" customWidth="1"/>
    <col min="2975" max="2975" width="9.140625" style="53"/>
    <col min="2976" max="2976" width="10.28515625" style="53" customWidth="1"/>
    <col min="2977" max="3221" width="9.140625" style="53"/>
    <col min="3222" max="3222" width="3.140625" style="53" customWidth="1"/>
    <col min="3223" max="3223" width="17.5703125" style="53" customWidth="1"/>
    <col min="3224" max="3224" width="16.140625" style="53" customWidth="1"/>
    <col min="3225" max="3230" width="16.5703125" style="53" customWidth="1"/>
    <col min="3231" max="3231" width="9.140625" style="53"/>
    <col min="3232" max="3232" width="10.28515625" style="53" customWidth="1"/>
    <col min="3233" max="3477" width="9.140625" style="53"/>
    <col min="3478" max="3478" width="3.140625" style="53" customWidth="1"/>
    <col min="3479" max="3479" width="17.5703125" style="53" customWidth="1"/>
    <col min="3480" max="3480" width="16.140625" style="53" customWidth="1"/>
    <col min="3481" max="3486" width="16.5703125" style="53" customWidth="1"/>
    <col min="3487" max="3487" width="9.140625" style="53"/>
    <col min="3488" max="3488" width="10.28515625" style="53" customWidth="1"/>
    <col min="3489" max="3733" width="9.140625" style="53"/>
    <col min="3734" max="3734" width="3.140625" style="53" customWidth="1"/>
    <col min="3735" max="3735" width="17.5703125" style="53" customWidth="1"/>
    <col min="3736" max="3736" width="16.140625" style="53" customWidth="1"/>
    <col min="3737" max="3742" width="16.5703125" style="53" customWidth="1"/>
    <col min="3743" max="3743" width="9.140625" style="53"/>
    <col min="3744" max="3744" width="10.28515625" style="53" customWidth="1"/>
    <col min="3745" max="3989" width="9.140625" style="53"/>
    <col min="3990" max="3990" width="3.140625" style="53" customWidth="1"/>
    <col min="3991" max="3991" width="17.5703125" style="53" customWidth="1"/>
    <col min="3992" max="3992" width="16.140625" style="53" customWidth="1"/>
    <col min="3993" max="3998" width="16.5703125" style="53" customWidth="1"/>
    <col min="3999" max="3999" width="9.140625" style="53"/>
    <col min="4000" max="4000" width="10.28515625" style="53" customWidth="1"/>
    <col min="4001" max="4245" width="9.140625" style="53"/>
    <col min="4246" max="4246" width="3.140625" style="53" customWidth="1"/>
    <col min="4247" max="4247" width="17.5703125" style="53" customWidth="1"/>
    <col min="4248" max="4248" width="16.140625" style="53" customWidth="1"/>
    <col min="4249" max="4254" width="16.5703125" style="53" customWidth="1"/>
    <col min="4255" max="4255" width="9.140625" style="53"/>
    <col min="4256" max="4256" width="10.28515625" style="53" customWidth="1"/>
    <col min="4257" max="4501" width="9.140625" style="53"/>
    <col min="4502" max="4502" width="3.140625" style="53" customWidth="1"/>
    <col min="4503" max="4503" width="17.5703125" style="53" customWidth="1"/>
    <col min="4504" max="4504" width="16.140625" style="53" customWidth="1"/>
    <col min="4505" max="4510" width="16.5703125" style="53" customWidth="1"/>
    <col min="4511" max="4511" width="9.140625" style="53"/>
    <col min="4512" max="4512" width="10.28515625" style="53" customWidth="1"/>
    <col min="4513" max="4757" width="9.140625" style="53"/>
    <col min="4758" max="4758" width="3.140625" style="53" customWidth="1"/>
    <col min="4759" max="4759" width="17.5703125" style="53" customWidth="1"/>
    <col min="4760" max="4760" width="16.140625" style="53" customWidth="1"/>
    <col min="4761" max="4766" width="16.5703125" style="53" customWidth="1"/>
    <col min="4767" max="4767" width="9.140625" style="53"/>
    <col min="4768" max="4768" width="10.28515625" style="53" customWidth="1"/>
    <col min="4769" max="5013" width="9.140625" style="53"/>
    <col min="5014" max="5014" width="3.140625" style="53" customWidth="1"/>
    <col min="5015" max="5015" width="17.5703125" style="53" customWidth="1"/>
    <col min="5016" max="5016" width="16.140625" style="53" customWidth="1"/>
    <col min="5017" max="5022" width="16.5703125" style="53" customWidth="1"/>
    <col min="5023" max="5023" width="9.140625" style="53"/>
    <col min="5024" max="5024" width="10.28515625" style="53" customWidth="1"/>
    <col min="5025" max="5269" width="9.140625" style="53"/>
    <col min="5270" max="5270" width="3.140625" style="53" customWidth="1"/>
    <col min="5271" max="5271" width="17.5703125" style="53" customWidth="1"/>
    <col min="5272" max="5272" width="16.140625" style="53" customWidth="1"/>
    <col min="5273" max="5278" width="16.5703125" style="53" customWidth="1"/>
    <col min="5279" max="5279" width="9.140625" style="53"/>
    <col min="5280" max="5280" width="10.28515625" style="53" customWidth="1"/>
    <col min="5281" max="5525" width="9.140625" style="53"/>
    <col min="5526" max="5526" width="3.140625" style="53" customWidth="1"/>
    <col min="5527" max="5527" width="17.5703125" style="53" customWidth="1"/>
    <col min="5528" max="5528" width="16.140625" style="53" customWidth="1"/>
    <col min="5529" max="5534" width="16.5703125" style="53" customWidth="1"/>
    <col min="5535" max="5535" width="9.140625" style="53"/>
    <col min="5536" max="5536" width="10.28515625" style="53" customWidth="1"/>
    <col min="5537" max="5781" width="9.140625" style="53"/>
    <col min="5782" max="5782" width="3.140625" style="53" customWidth="1"/>
    <col min="5783" max="5783" width="17.5703125" style="53" customWidth="1"/>
    <col min="5784" max="5784" width="16.140625" style="53" customWidth="1"/>
    <col min="5785" max="5790" width="16.5703125" style="53" customWidth="1"/>
    <col min="5791" max="5791" width="9.140625" style="53"/>
    <col min="5792" max="5792" width="10.28515625" style="53" customWidth="1"/>
    <col min="5793" max="6037" width="9.140625" style="53"/>
    <col min="6038" max="6038" width="3.140625" style="53" customWidth="1"/>
    <col min="6039" max="6039" width="17.5703125" style="53" customWidth="1"/>
    <col min="6040" max="6040" width="16.140625" style="53" customWidth="1"/>
    <col min="6041" max="6046" width="16.5703125" style="53" customWidth="1"/>
    <col min="6047" max="6047" width="9.140625" style="53"/>
    <col min="6048" max="6048" width="10.28515625" style="53" customWidth="1"/>
    <col min="6049" max="6293" width="9.140625" style="53"/>
    <col min="6294" max="6294" width="3.140625" style="53" customWidth="1"/>
    <col min="6295" max="6295" width="17.5703125" style="53" customWidth="1"/>
    <col min="6296" max="6296" width="16.140625" style="53" customWidth="1"/>
    <col min="6297" max="6302" width="16.5703125" style="53" customWidth="1"/>
    <col min="6303" max="6303" width="9.140625" style="53"/>
    <col min="6304" max="6304" width="10.28515625" style="53" customWidth="1"/>
    <col min="6305" max="6549" width="9.140625" style="53"/>
    <col min="6550" max="6550" width="3.140625" style="53" customWidth="1"/>
    <col min="6551" max="6551" width="17.5703125" style="53" customWidth="1"/>
    <col min="6552" max="6552" width="16.140625" style="53" customWidth="1"/>
    <col min="6553" max="6558" width="16.5703125" style="53" customWidth="1"/>
    <col min="6559" max="6559" width="9.140625" style="53"/>
    <col min="6560" max="6560" width="10.28515625" style="53" customWidth="1"/>
    <col min="6561" max="6805" width="9.140625" style="53"/>
    <col min="6806" max="6806" width="3.140625" style="53" customWidth="1"/>
    <col min="6807" max="6807" width="17.5703125" style="53" customWidth="1"/>
    <col min="6808" max="6808" width="16.140625" style="53" customWidth="1"/>
    <col min="6809" max="6814" width="16.5703125" style="53" customWidth="1"/>
    <col min="6815" max="6815" width="9.140625" style="53"/>
    <col min="6816" max="6816" width="10.28515625" style="53" customWidth="1"/>
    <col min="6817" max="7061" width="9.140625" style="53"/>
    <col min="7062" max="7062" width="3.140625" style="53" customWidth="1"/>
    <col min="7063" max="7063" width="17.5703125" style="53" customWidth="1"/>
    <col min="7064" max="7064" width="16.140625" style="53" customWidth="1"/>
    <col min="7065" max="7070" width="16.5703125" style="53" customWidth="1"/>
    <col min="7071" max="7071" width="9.140625" style="53"/>
    <col min="7072" max="7072" width="10.28515625" style="53" customWidth="1"/>
    <col min="7073" max="7317" width="9.140625" style="53"/>
    <col min="7318" max="7318" width="3.140625" style="53" customWidth="1"/>
    <col min="7319" max="7319" width="17.5703125" style="53" customWidth="1"/>
    <col min="7320" max="7320" width="16.140625" style="53" customWidth="1"/>
    <col min="7321" max="7326" width="16.5703125" style="53" customWidth="1"/>
    <col min="7327" max="7327" width="9.140625" style="53"/>
    <col min="7328" max="7328" width="10.28515625" style="53" customWidth="1"/>
    <col min="7329" max="7573" width="9.140625" style="53"/>
    <col min="7574" max="7574" width="3.140625" style="53" customWidth="1"/>
    <col min="7575" max="7575" width="17.5703125" style="53" customWidth="1"/>
    <col min="7576" max="7576" width="16.140625" style="53" customWidth="1"/>
    <col min="7577" max="7582" width="16.5703125" style="53" customWidth="1"/>
    <col min="7583" max="7583" width="9.140625" style="53"/>
    <col min="7584" max="7584" width="10.28515625" style="53" customWidth="1"/>
    <col min="7585" max="7829" width="9.140625" style="53"/>
    <col min="7830" max="7830" width="3.140625" style="53" customWidth="1"/>
    <col min="7831" max="7831" width="17.5703125" style="53" customWidth="1"/>
    <col min="7832" max="7832" width="16.140625" style="53" customWidth="1"/>
    <col min="7833" max="7838" width="16.5703125" style="53" customWidth="1"/>
    <col min="7839" max="7839" width="9.140625" style="53"/>
    <col min="7840" max="7840" width="10.28515625" style="53" customWidth="1"/>
    <col min="7841" max="8085" width="9.140625" style="53"/>
    <col min="8086" max="8086" width="3.140625" style="53" customWidth="1"/>
    <col min="8087" max="8087" width="17.5703125" style="53" customWidth="1"/>
    <col min="8088" max="8088" width="16.140625" style="53" customWidth="1"/>
    <col min="8089" max="8094" width="16.5703125" style="53" customWidth="1"/>
    <col min="8095" max="8095" width="9.140625" style="53"/>
    <col min="8096" max="8096" width="10.28515625" style="53" customWidth="1"/>
    <col min="8097" max="8341" width="9.140625" style="53"/>
    <col min="8342" max="8342" width="3.140625" style="53" customWidth="1"/>
    <col min="8343" max="8343" width="17.5703125" style="53" customWidth="1"/>
    <col min="8344" max="8344" width="16.140625" style="53" customWidth="1"/>
    <col min="8345" max="8350" width="16.5703125" style="53" customWidth="1"/>
    <col min="8351" max="8351" width="9.140625" style="53"/>
    <col min="8352" max="8352" width="10.28515625" style="53" customWidth="1"/>
    <col min="8353" max="8597" width="9.140625" style="53"/>
    <col min="8598" max="8598" width="3.140625" style="53" customWidth="1"/>
    <col min="8599" max="8599" width="17.5703125" style="53" customWidth="1"/>
    <col min="8600" max="8600" width="16.140625" style="53" customWidth="1"/>
    <col min="8601" max="8606" width="16.5703125" style="53" customWidth="1"/>
    <col min="8607" max="8607" width="9.140625" style="53"/>
    <col min="8608" max="8608" width="10.28515625" style="53" customWidth="1"/>
    <col min="8609" max="8853" width="9.140625" style="53"/>
    <col min="8854" max="8854" width="3.140625" style="53" customWidth="1"/>
    <col min="8855" max="8855" width="17.5703125" style="53" customWidth="1"/>
    <col min="8856" max="8856" width="16.140625" style="53" customWidth="1"/>
    <col min="8857" max="8862" width="16.5703125" style="53" customWidth="1"/>
    <col min="8863" max="8863" width="9.140625" style="53"/>
    <col min="8864" max="8864" width="10.28515625" style="53" customWidth="1"/>
    <col min="8865" max="9109" width="9.140625" style="53"/>
    <col min="9110" max="9110" width="3.140625" style="53" customWidth="1"/>
    <col min="9111" max="9111" width="17.5703125" style="53" customWidth="1"/>
    <col min="9112" max="9112" width="16.140625" style="53" customWidth="1"/>
    <col min="9113" max="9118" width="16.5703125" style="53" customWidth="1"/>
    <col min="9119" max="9119" width="9.140625" style="53"/>
    <col min="9120" max="9120" width="10.28515625" style="53" customWidth="1"/>
    <col min="9121" max="9365" width="9.140625" style="53"/>
    <col min="9366" max="9366" width="3.140625" style="53" customWidth="1"/>
    <col min="9367" max="9367" width="17.5703125" style="53" customWidth="1"/>
    <col min="9368" max="9368" width="16.140625" style="53" customWidth="1"/>
    <col min="9369" max="9374" width="16.5703125" style="53" customWidth="1"/>
    <col min="9375" max="9375" width="9.140625" style="53"/>
    <col min="9376" max="9376" width="10.28515625" style="53" customWidth="1"/>
    <col min="9377" max="9621" width="9.140625" style="53"/>
    <col min="9622" max="9622" width="3.140625" style="53" customWidth="1"/>
    <col min="9623" max="9623" width="17.5703125" style="53" customWidth="1"/>
    <col min="9624" max="9624" width="16.140625" style="53" customWidth="1"/>
    <col min="9625" max="9630" width="16.5703125" style="53" customWidth="1"/>
    <col min="9631" max="9631" width="9.140625" style="53"/>
    <col min="9632" max="9632" width="10.28515625" style="53" customWidth="1"/>
    <col min="9633" max="9877" width="9.140625" style="53"/>
    <col min="9878" max="9878" width="3.140625" style="53" customWidth="1"/>
    <col min="9879" max="9879" width="17.5703125" style="53" customWidth="1"/>
    <col min="9880" max="9880" width="16.140625" style="53" customWidth="1"/>
    <col min="9881" max="9886" width="16.5703125" style="53" customWidth="1"/>
    <col min="9887" max="9887" width="9.140625" style="53"/>
    <col min="9888" max="9888" width="10.28515625" style="53" customWidth="1"/>
    <col min="9889" max="10133" width="9.140625" style="53"/>
    <col min="10134" max="10134" width="3.140625" style="53" customWidth="1"/>
    <col min="10135" max="10135" width="17.5703125" style="53" customWidth="1"/>
    <col min="10136" max="10136" width="16.140625" style="53" customWidth="1"/>
    <col min="10137" max="10142" width="16.5703125" style="53" customWidth="1"/>
    <col min="10143" max="10143" width="9.140625" style="53"/>
    <col min="10144" max="10144" width="10.28515625" style="53" customWidth="1"/>
    <col min="10145" max="10389" width="9.140625" style="53"/>
    <col min="10390" max="10390" width="3.140625" style="53" customWidth="1"/>
    <col min="10391" max="10391" width="17.5703125" style="53" customWidth="1"/>
    <col min="10392" max="10392" width="16.140625" style="53" customWidth="1"/>
    <col min="10393" max="10398" width="16.5703125" style="53" customWidth="1"/>
    <col min="10399" max="10399" width="9.140625" style="53"/>
    <col min="10400" max="10400" width="10.28515625" style="53" customWidth="1"/>
    <col min="10401" max="10645" width="9.140625" style="53"/>
    <col min="10646" max="10646" width="3.140625" style="53" customWidth="1"/>
    <col min="10647" max="10647" width="17.5703125" style="53" customWidth="1"/>
    <col min="10648" max="10648" width="16.140625" style="53" customWidth="1"/>
    <col min="10649" max="10654" width="16.5703125" style="53" customWidth="1"/>
    <col min="10655" max="10655" width="9.140625" style="53"/>
    <col min="10656" max="10656" width="10.28515625" style="53" customWidth="1"/>
    <col min="10657" max="10901" width="9.140625" style="53"/>
    <col min="10902" max="10902" width="3.140625" style="53" customWidth="1"/>
    <col min="10903" max="10903" width="17.5703125" style="53" customWidth="1"/>
    <col min="10904" max="10904" width="16.140625" style="53" customWidth="1"/>
    <col min="10905" max="10910" width="16.5703125" style="53" customWidth="1"/>
    <col min="10911" max="10911" width="9.140625" style="53"/>
    <col min="10912" max="10912" width="10.28515625" style="53" customWidth="1"/>
    <col min="10913" max="11157" width="9.140625" style="53"/>
    <col min="11158" max="11158" width="3.140625" style="53" customWidth="1"/>
    <col min="11159" max="11159" width="17.5703125" style="53" customWidth="1"/>
    <col min="11160" max="11160" width="16.140625" style="53" customWidth="1"/>
    <col min="11161" max="11166" width="16.5703125" style="53" customWidth="1"/>
    <col min="11167" max="11167" width="9.140625" style="53"/>
    <col min="11168" max="11168" width="10.28515625" style="53" customWidth="1"/>
    <col min="11169" max="11413" width="9.140625" style="53"/>
    <col min="11414" max="11414" width="3.140625" style="53" customWidth="1"/>
    <col min="11415" max="11415" width="17.5703125" style="53" customWidth="1"/>
    <col min="11416" max="11416" width="16.140625" style="53" customWidth="1"/>
    <col min="11417" max="11422" width="16.5703125" style="53" customWidth="1"/>
    <col min="11423" max="11423" width="9.140625" style="53"/>
    <col min="11424" max="11424" width="10.28515625" style="53" customWidth="1"/>
    <col min="11425" max="11669" width="9.140625" style="53"/>
    <col min="11670" max="11670" width="3.140625" style="53" customWidth="1"/>
    <col min="11671" max="11671" width="17.5703125" style="53" customWidth="1"/>
    <col min="11672" max="11672" width="16.140625" style="53" customWidth="1"/>
    <col min="11673" max="11678" width="16.5703125" style="53" customWidth="1"/>
    <col min="11679" max="11679" width="9.140625" style="53"/>
    <col min="11680" max="11680" width="10.28515625" style="53" customWidth="1"/>
    <col min="11681" max="11925" width="9.140625" style="53"/>
    <col min="11926" max="11926" width="3.140625" style="53" customWidth="1"/>
    <col min="11927" max="11927" width="17.5703125" style="53" customWidth="1"/>
    <col min="11928" max="11928" width="16.140625" style="53" customWidth="1"/>
    <col min="11929" max="11934" width="16.5703125" style="53" customWidth="1"/>
    <col min="11935" max="11935" width="9.140625" style="53"/>
    <col min="11936" max="11936" width="10.28515625" style="53" customWidth="1"/>
    <col min="11937" max="12181" width="9.140625" style="53"/>
    <col min="12182" max="12182" width="3.140625" style="53" customWidth="1"/>
    <col min="12183" max="12183" width="17.5703125" style="53" customWidth="1"/>
    <col min="12184" max="12184" width="16.140625" style="53" customWidth="1"/>
    <col min="12185" max="12190" width="16.5703125" style="53" customWidth="1"/>
    <col min="12191" max="12191" width="9.140625" style="53"/>
    <col min="12192" max="12192" width="10.28515625" style="53" customWidth="1"/>
    <col min="12193" max="12437" width="9.140625" style="53"/>
    <col min="12438" max="12438" width="3.140625" style="53" customWidth="1"/>
    <col min="12439" max="12439" width="17.5703125" style="53" customWidth="1"/>
    <col min="12440" max="12440" width="16.140625" style="53" customWidth="1"/>
    <col min="12441" max="12446" width="16.5703125" style="53" customWidth="1"/>
    <col min="12447" max="12447" width="9.140625" style="53"/>
    <col min="12448" max="12448" width="10.28515625" style="53" customWidth="1"/>
    <col min="12449" max="12693" width="9.140625" style="53"/>
    <col min="12694" max="12694" width="3.140625" style="53" customWidth="1"/>
    <col min="12695" max="12695" width="17.5703125" style="53" customWidth="1"/>
    <col min="12696" max="12696" width="16.140625" style="53" customWidth="1"/>
    <col min="12697" max="12702" width="16.5703125" style="53" customWidth="1"/>
    <col min="12703" max="12703" width="9.140625" style="53"/>
    <col min="12704" max="12704" width="10.28515625" style="53" customWidth="1"/>
    <col min="12705" max="12949" width="9.140625" style="53"/>
    <col min="12950" max="12950" width="3.140625" style="53" customWidth="1"/>
    <col min="12951" max="12951" width="17.5703125" style="53" customWidth="1"/>
    <col min="12952" max="12952" width="16.140625" style="53" customWidth="1"/>
    <col min="12953" max="12958" width="16.5703125" style="53" customWidth="1"/>
    <col min="12959" max="12959" width="9.140625" style="53"/>
    <col min="12960" max="12960" width="10.28515625" style="53" customWidth="1"/>
    <col min="12961" max="13205" width="9.140625" style="53"/>
    <col min="13206" max="13206" width="3.140625" style="53" customWidth="1"/>
    <col min="13207" max="13207" width="17.5703125" style="53" customWidth="1"/>
    <col min="13208" max="13208" width="16.140625" style="53" customWidth="1"/>
    <col min="13209" max="13214" width="16.5703125" style="53" customWidth="1"/>
    <col min="13215" max="13215" width="9.140625" style="53"/>
    <col min="13216" max="13216" width="10.28515625" style="53" customWidth="1"/>
    <col min="13217" max="13461" width="9.140625" style="53"/>
    <col min="13462" max="13462" width="3.140625" style="53" customWidth="1"/>
    <col min="13463" max="13463" width="17.5703125" style="53" customWidth="1"/>
    <col min="13464" max="13464" width="16.140625" style="53" customWidth="1"/>
    <col min="13465" max="13470" width="16.5703125" style="53" customWidth="1"/>
    <col min="13471" max="13471" width="9.140625" style="53"/>
    <col min="13472" max="13472" width="10.28515625" style="53" customWidth="1"/>
    <col min="13473" max="13717" width="9.140625" style="53"/>
    <col min="13718" max="13718" width="3.140625" style="53" customWidth="1"/>
    <col min="13719" max="13719" width="17.5703125" style="53" customWidth="1"/>
    <col min="13720" max="13720" width="16.140625" style="53" customWidth="1"/>
    <col min="13721" max="13726" width="16.5703125" style="53" customWidth="1"/>
    <col min="13727" max="13727" width="9.140625" style="53"/>
    <col min="13728" max="13728" width="10.28515625" style="53" customWidth="1"/>
    <col min="13729" max="13973" width="9.140625" style="53"/>
    <col min="13974" max="13974" width="3.140625" style="53" customWidth="1"/>
    <col min="13975" max="13975" width="17.5703125" style="53" customWidth="1"/>
    <col min="13976" max="13976" width="16.140625" style="53" customWidth="1"/>
    <col min="13977" max="13982" width="16.5703125" style="53" customWidth="1"/>
    <col min="13983" max="13983" width="9.140625" style="53"/>
    <col min="13984" max="13984" width="10.28515625" style="53" customWidth="1"/>
    <col min="13985" max="14229" width="9.140625" style="53"/>
    <col min="14230" max="14230" width="3.140625" style="53" customWidth="1"/>
    <col min="14231" max="14231" width="17.5703125" style="53" customWidth="1"/>
    <col min="14232" max="14232" width="16.140625" style="53" customWidth="1"/>
    <col min="14233" max="14238" width="16.5703125" style="53" customWidth="1"/>
    <col min="14239" max="14239" width="9.140625" style="53"/>
    <col min="14240" max="14240" width="10.28515625" style="53" customWidth="1"/>
    <col min="14241" max="14485" width="9.140625" style="53"/>
    <col min="14486" max="14486" width="3.140625" style="53" customWidth="1"/>
    <col min="14487" max="14487" width="17.5703125" style="53" customWidth="1"/>
    <col min="14488" max="14488" width="16.140625" style="53" customWidth="1"/>
    <col min="14489" max="14494" width="16.5703125" style="53" customWidth="1"/>
    <col min="14495" max="14495" width="9.140625" style="53"/>
    <col min="14496" max="14496" width="10.28515625" style="53" customWidth="1"/>
    <col min="14497" max="14741" width="9.140625" style="53"/>
    <col min="14742" max="14742" width="3.140625" style="53" customWidth="1"/>
    <col min="14743" max="14743" width="17.5703125" style="53" customWidth="1"/>
    <col min="14744" max="14744" width="16.140625" style="53" customWidth="1"/>
    <col min="14745" max="14750" width="16.5703125" style="53" customWidth="1"/>
    <col min="14751" max="14751" width="9.140625" style="53"/>
    <col min="14752" max="14752" width="10.28515625" style="53" customWidth="1"/>
    <col min="14753" max="14997" width="9.140625" style="53"/>
    <col min="14998" max="14998" width="3.140625" style="53" customWidth="1"/>
    <col min="14999" max="14999" width="17.5703125" style="53" customWidth="1"/>
    <col min="15000" max="15000" width="16.140625" style="53" customWidth="1"/>
    <col min="15001" max="15006" width="16.5703125" style="53" customWidth="1"/>
    <col min="15007" max="15007" width="9.140625" style="53"/>
    <col min="15008" max="15008" width="10.28515625" style="53" customWidth="1"/>
    <col min="15009" max="15253" width="9.140625" style="53"/>
    <col min="15254" max="15254" width="3.140625" style="53" customWidth="1"/>
    <col min="15255" max="15255" width="17.5703125" style="53" customWidth="1"/>
    <col min="15256" max="15256" width="16.140625" style="53" customWidth="1"/>
    <col min="15257" max="15262" width="16.5703125" style="53" customWidth="1"/>
    <col min="15263" max="15263" width="9.140625" style="53"/>
    <col min="15264" max="15264" width="10.28515625" style="53" customWidth="1"/>
    <col min="15265" max="15509" width="9.140625" style="53"/>
    <col min="15510" max="15510" width="3.140625" style="53" customWidth="1"/>
    <col min="15511" max="15511" width="17.5703125" style="53" customWidth="1"/>
    <col min="15512" max="15512" width="16.140625" style="53" customWidth="1"/>
    <col min="15513" max="15518" width="16.5703125" style="53" customWidth="1"/>
    <col min="15519" max="15519" width="9.140625" style="53"/>
    <col min="15520" max="15520" width="10.28515625" style="53" customWidth="1"/>
    <col min="15521" max="15765" width="9.140625" style="53"/>
    <col min="15766" max="15766" width="3.140625" style="53" customWidth="1"/>
    <col min="15767" max="15767" width="17.5703125" style="53" customWidth="1"/>
    <col min="15768" max="15768" width="16.140625" style="53" customWidth="1"/>
    <col min="15769" max="15774" width="16.5703125" style="53" customWidth="1"/>
    <col min="15775" max="15775" width="9.140625" style="53"/>
    <col min="15776" max="15776" width="10.28515625" style="53" customWidth="1"/>
    <col min="15777" max="16021" width="9.140625" style="53"/>
    <col min="16022" max="16022" width="3.140625" style="53" customWidth="1"/>
    <col min="16023" max="16023" width="17.5703125" style="53" customWidth="1"/>
    <col min="16024" max="16024" width="16.140625" style="53" customWidth="1"/>
    <col min="16025" max="16030" width="16.5703125" style="53" customWidth="1"/>
    <col min="16031" max="16031" width="9.140625" style="53"/>
    <col min="16032" max="16032" width="10.28515625" style="53" customWidth="1"/>
    <col min="16033" max="16384" width="9.140625" style="53"/>
  </cols>
  <sheetData>
    <row r="1" spans="1:10" ht="32.25" customHeight="1" x14ac:dyDescent="0.3">
      <c r="A1" s="426" t="s">
        <v>1261</v>
      </c>
    </row>
    <row r="2" spans="1:10" s="46" customFormat="1" ht="21" x14ac:dyDescent="0.3">
      <c r="A2" s="623" t="s">
        <v>3</v>
      </c>
      <c r="B2" s="629" t="s">
        <v>50</v>
      </c>
      <c r="C2" s="626" t="s">
        <v>29</v>
      </c>
      <c r="D2" s="627"/>
      <c r="E2" s="628"/>
      <c r="F2" s="626" t="s">
        <v>30</v>
      </c>
      <c r="G2" s="628"/>
    </row>
    <row r="3" spans="1:10" s="47" customFormat="1" ht="24" x14ac:dyDescent="0.35">
      <c r="A3" s="624"/>
      <c r="B3" s="624"/>
      <c r="C3" s="629" t="s">
        <v>49</v>
      </c>
      <c r="D3" s="55" t="s">
        <v>31</v>
      </c>
      <c r="E3" s="55" t="s">
        <v>32</v>
      </c>
      <c r="F3" s="629" t="s">
        <v>39</v>
      </c>
      <c r="G3" s="629" t="s">
        <v>33</v>
      </c>
    </row>
    <row r="4" spans="1:10" s="47" customFormat="1" ht="21" x14ac:dyDescent="0.35">
      <c r="A4" s="624"/>
      <c r="B4" s="624"/>
      <c r="C4" s="624"/>
      <c r="D4" s="56" t="s">
        <v>34</v>
      </c>
      <c r="E4" s="56" t="s">
        <v>35</v>
      </c>
      <c r="F4" s="624"/>
      <c r="G4" s="624"/>
    </row>
    <row r="5" spans="1:10" s="47" customFormat="1" ht="21" x14ac:dyDescent="0.35">
      <c r="A5" s="625"/>
      <c r="B5" s="625"/>
      <c r="C5" s="625"/>
      <c r="D5" s="56" t="s">
        <v>37</v>
      </c>
      <c r="E5" s="56" t="s">
        <v>36</v>
      </c>
      <c r="F5" s="625"/>
      <c r="G5" s="625"/>
    </row>
    <row r="6" spans="1:10" s="50" customFormat="1" ht="27" customHeight="1" x14ac:dyDescent="0.35">
      <c r="A6" s="48" t="s">
        <v>40</v>
      </c>
      <c r="B6" s="57">
        <v>40725</v>
      </c>
      <c r="C6" s="49">
        <v>12102</v>
      </c>
      <c r="D6" s="58">
        <f>C6*100/B6</f>
        <v>29.716390423572744</v>
      </c>
      <c r="E6" s="58">
        <v>178</v>
      </c>
      <c r="F6" s="59">
        <v>49618</v>
      </c>
      <c r="G6" s="59">
        <v>54314</v>
      </c>
    </row>
    <row r="7" spans="1:10" s="50" customFormat="1" ht="27" customHeight="1" x14ac:dyDescent="0.35">
      <c r="A7" s="48" t="s">
        <v>41</v>
      </c>
      <c r="B7" s="57">
        <v>15723</v>
      </c>
      <c r="C7" s="49">
        <v>8860</v>
      </c>
      <c r="D7" s="58">
        <f t="shared" ref="D7:D14" si="0">C7*100/B7</f>
        <v>56.35056922979075</v>
      </c>
      <c r="E7" s="58">
        <v>13</v>
      </c>
      <c r="F7" s="59">
        <v>23955</v>
      </c>
      <c r="G7" s="59">
        <v>23956</v>
      </c>
    </row>
    <row r="8" spans="1:10" s="50" customFormat="1" ht="27" customHeight="1" x14ac:dyDescent="0.35">
      <c r="A8" s="48" t="s">
        <v>42</v>
      </c>
      <c r="B8" s="57">
        <v>18051</v>
      </c>
      <c r="C8" s="49">
        <v>10455</v>
      </c>
      <c r="D8" s="58">
        <f t="shared" si="0"/>
        <v>57.919228851587171</v>
      </c>
      <c r="E8" s="58">
        <v>29</v>
      </c>
      <c r="F8" s="59">
        <v>27802</v>
      </c>
      <c r="G8" s="59">
        <v>28842</v>
      </c>
    </row>
    <row r="9" spans="1:10" s="50" customFormat="1" ht="27" customHeight="1" x14ac:dyDescent="0.35">
      <c r="A9" s="48" t="s">
        <v>43</v>
      </c>
      <c r="B9" s="57">
        <v>22196</v>
      </c>
      <c r="C9" s="49">
        <v>11734</v>
      </c>
      <c r="D9" s="58">
        <f t="shared" si="0"/>
        <v>52.865381149756715</v>
      </c>
      <c r="E9" s="58">
        <v>197</v>
      </c>
      <c r="F9" s="59">
        <v>31296</v>
      </c>
      <c r="G9" s="59">
        <v>32790</v>
      </c>
    </row>
    <row r="10" spans="1:10" s="50" customFormat="1" ht="27" customHeight="1" x14ac:dyDescent="0.35">
      <c r="A10" s="48" t="s">
        <v>44</v>
      </c>
      <c r="B10" s="57">
        <v>35784</v>
      </c>
      <c r="C10" s="49">
        <v>17061</v>
      </c>
      <c r="D10" s="58">
        <f t="shared" si="0"/>
        <v>47.677733065057012</v>
      </c>
      <c r="E10" s="58">
        <v>71</v>
      </c>
      <c r="F10" s="59">
        <v>45304</v>
      </c>
      <c r="G10" s="59">
        <v>47484</v>
      </c>
    </row>
    <row r="11" spans="1:10" s="47" customFormat="1" ht="27" customHeight="1" x14ac:dyDescent="0.35">
      <c r="A11" s="48" t="s">
        <v>45</v>
      </c>
      <c r="B11" s="57">
        <v>25659</v>
      </c>
      <c r="C11" s="49">
        <v>12597</v>
      </c>
      <c r="D11" s="58">
        <f t="shared" si="0"/>
        <v>49.093885186484272</v>
      </c>
      <c r="E11" s="58">
        <v>149</v>
      </c>
      <c r="F11" s="59">
        <v>33836</v>
      </c>
      <c r="G11" s="59">
        <v>37012</v>
      </c>
    </row>
    <row r="12" spans="1:10" s="50" customFormat="1" ht="27" customHeight="1" x14ac:dyDescent="0.35">
      <c r="A12" s="48" t="s">
        <v>46</v>
      </c>
      <c r="B12" s="57">
        <v>32569</v>
      </c>
      <c r="C12" s="49">
        <v>12886</v>
      </c>
      <c r="D12" s="58">
        <f t="shared" si="0"/>
        <v>39.565230740888573</v>
      </c>
      <c r="E12" s="58">
        <v>85</v>
      </c>
      <c r="F12" s="59">
        <v>40175</v>
      </c>
      <c r="G12" s="59">
        <v>43377</v>
      </c>
    </row>
    <row r="13" spans="1:10" s="50" customFormat="1" ht="27" customHeight="1" x14ac:dyDescent="0.35">
      <c r="A13" s="48" t="s">
        <v>47</v>
      </c>
      <c r="B13" s="57">
        <v>9744</v>
      </c>
      <c r="C13" s="49">
        <v>4501</v>
      </c>
      <c r="D13" s="58">
        <f t="shared" si="0"/>
        <v>46.192528735632187</v>
      </c>
      <c r="E13" s="58">
        <v>57</v>
      </c>
      <c r="F13" s="59">
        <v>12599</v>
      </c>
      <c r="G13" s="59">
        <v>13387</v>
      </c>
      <c r="J13" s="430"/>
    </row>
    <row r="14" spans="1:10" s="50" customFormat="1" ht="27" customHeight="1" x14ac:dyDescent="0.35">
      <c r="A14" s="48" t="s">
        <v>48</v>
      </c>
      <c r="B14" s="57">
        <v>17423</v>
      </c>
      <c r="C14" s="49">
        <v>8144</v>
      </c>
      <c r="D14" s="58">
        <f t="shared" si="0"/>
        <v>46.742811226539629</v>
      </c>
      <c r="E14" s="58">
        <v>40</v>
      </c>
      <c r="F14" s="59">
        <v>24271</v>
      </c>
      <c r="G14" s="59">
        <v>25115</v>
      </c>
    </row>
    <row r="15" spans="1:10" s="43" customFormat="1" ht="27" customHeight="1" x14ac:dyDescent="0.35">
      <c r="A15" s="64" t="s">
        <v>20</v>
      </c>
      <c r="B15" s="61">
        <v>217874</v>
      </c>
      <c r="C15" s="62">
        <v>98340</v>
      </c>
      <c r="D15" s="63">
        <f>C15*100/B15</f>
        <v>45.13617962675675</v>
      </c>
      <c r="E15" s="63">
        <v>819</v>
      </c>
      <c r="F15" s="60">
        <v>288856</v>
      </c>
      <c r="G15" s="60">
        <v>306277</v>
      </c>
    </row>
    <row r="16" spans="1:10" s="50" customFormat="1" ht="27" customHeight="1" x14ac:dyDescent="0.35">
      <c r="A16" s="44" t="s">
        <v>1260</v>
      </c>
      <c r="B16" s="47"/>
      <c r="C16" s="47"/>
      <c r="D16" s="51"/>
      <c r="E16" s="51"/>
      <c r="F16" s="51"/>
      <c r="G16" s="51"/>
    </row>
    <row r="17" spans="1:7" s="50" customFormat="1" ht="24" x14ac:dyDescent="0.35">
      <c r="A17" s="44" t="s">
        <v>51</v>
      </c>
      <c r="B17" s="43"/>
      <c r="C17" s="43"/>
      <c r="D17" s="52"/>
      <c r="E17" s="52"/>
      <c r="F17" s="52"/>
      <c r="G17" s="52"/>
    </row>
    <row r="18" spans="1:7" ht="24" x14ac:dyDescent="0.35">
      <c r="A18" s="44" t="s">
        <v>38</v>
      </c>
      <c r="B18" s="47"/>
      <c r="C18" s="47"/>
      <c r="D18" s="51"/>
      <c r="E18" s="51"/>
      <c r="F18" s="51"/>
      <c r="G18" s="51"/>
    </row>
    <row r="19" spans="1:7" ht="27" customHeight="1" x14ac:dyDescent="0.35">
      <c r="A19" s="47"/>
      <c r="B19" s="46"/>
      <c r="C19" s="46"/>
      <c r="D19" s="46"/>
      <c r="E19" s="46"/>
      <c r="F19" s="46"/>
      <c r="G19" s="46"/>
    </row>
  </sheetData>
  <mergeCells count="7">
    <mergeCell ref="A2:A5"/>
    <mergeCell ref="C2:E2"/>
    <mergeCell ref="F2:G2"/>
    <mergeCell ref="F3:F5"/>
    <mergeCell ref="G3:G5"/>
    <mergeCell ref="C3:C5"/>
    <mergeCell ref="B2:B5"/>
  </mergeCells>
  <hyperlinks>
    <hyperlink ref="A1" location="สารบัญSheet!A1" display="ตารางที่  1    ลักษณะการแบ่งหน่วยปกครอง จังหวัดสุโขทัย ปี  2546"/>
  </hyperlinks>
  <pageMargins left="1.3779527559055118" right="0.19685039370078741" top="0.78740157480314965" bottom="0.59055118110236227" header="0.51181102362204722" footer="0.51181102362204722"/>
  <pageSetup paperSize="9" orientation="landscape" r:id="rId1"/>
  <headerFooter alignWithMargins="0">
    <oddHeader>&amp;R&amp;17 2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view="pageBreakPreview" topLeftCell="A2" zoomScaleNormal="90" zoomScaleSheetLayoutView="100" workbookViewId="0">
      <selection activeCell="G37" sqref="G37"/>
    </sheetView>
  </sheetViews>
  <sheetFormatPr defaultRowHeight="21" x14ac:dyDescent="0.35"/>
  <cols>
    <col min="1" max="1" width="8" style="70" customWidth="1"/>
    <col min="2" max="2" width="6.85546875" style="70" customWidth="1"/>
    <col min="3" max="4" width="8.42578125" style="70" customWidth="1"/>
    <col min="5" max="6" width="6.85546875" style="70" customWidth="1"/>
    <col min="7" max="8" width="7.5703125" style="70" customWidth="1"/>
    <col min="9" max="10" width="6.85546875" style="70" customWidth="1"/>
    <col min="11" max="11" width="8.42578125" style="70" customWidth="1"/>
    <col min="12" max="12" width="7.5703125" style="70" bestFit="1" customWidth="1"/>
    <col min="13" max="13" width="8.140625" style="70" customWidth="1"/>
    <col min="14" max="14" width="6.7109375" style="70" customWidth="1"/>
    <col min="15" max="16" width="8.28515625" style="70" customWidth="1"/>
    <col min="17" max="17" width="8" style="70" customWidth="1"/>
    <col min="18" max="18" width="10.28515625" style="70" customWidth="1"/>
    <col min="19" max="19" width="7.28515625" style="70" customWidth="1"/>
    <col min="20" max="20" width="7.42578125" style="70" customWidth="1"/>
    <col min="21" max="21" width="7.85546875" style="70" customWidth="1"/>
    <col min="22" max="22" width="7.5703125" style="70" customWidth="1"/>
    <col min="23" max="23" width="11.140625" style="70" customWidth="1"/>
    <col min="24" max="256" width="9.140625" style="70"/>
    <col min="257" max="257" width="8" style="70" customWidth="1"/>
    <col min="258" max="258" width="6.85546875" style="70" customWidth="1"/>
    <col min="259" max="260" width="8.42578125" style="70" customWidth="1"/>
    <col min="261" max="262" width="6.85546875" style="70" customWidth="1"/>
    <col min="263" max="264" width="7.5703125" style="70" customWidth="1"/>
    <col min="265" max="266" width="6.85546875" style="70" customWidth="1"/>
    <col min="267" max="267" width="8.42578125" style="70" customWidth="1"/>
    <col min="268" max="268" width="7.5703125" style="70" bestFit="1" customWidth="1"/>
    <col min="269" max="269" width="8.140625" style="70" customWidth="1"/>
    <col min="270" max="270" width="6.7109375" style="70" customWidth="1"/>
    <col min="271" max="272" width="8.28515625" style="70" customWidth="1"/>
    <col min="273" max="273" width="8" style="70" customWidth="1"/>
    <col min="274" max="274" width="10.28515625" style="70" customWidth="1"/>
    <col min="275" max="275" width="7.28515625" style="70" customWidth="1"/>
    <col min="276" max="276" width="7.42578125" style="70" customWidth="1"/>
    <col min="277" max="277" width="7.85546875" style="70" customWidth="1"/>
    <col min="278" max="278" width="7.5703125" style="70" customWidth="1"/>
    <col min="279" max="279" width="11.140625" style="70" customWidth="1"/>
    <col min="280" max="512" width="9.140625" style="70"/>
    <col min="513" max="513" width="8" style="70" customWidth="1"/>
    <col min="514" max="514" width="6.85546875" style="70" customWidth="1"/>
    <col min="515" max="516" width="8.42578125" style="70" customWidth="1"/>
    <col min="517" max="518" width="6.85546875" style="70" customWidth="1"/>
    <col min="519" max="520" width="7.5703125" style="70" customWidth="1"/>
    <col min="521" max="522" width="6.85546875" style="70" customWidth="1"/>
    <col min="523" max="523" width="8.42578125" style="70" customWidth="1"/>
    <col min="524" max="524" width="7.5703125" style="70" bestFit="1" customWidth="1"/>
    <col min="525" max="525" width="8.140625" style="70" customWidth="1"/>
    <col min="526" max="526" width="6.7109375" style="70" customWidth="1"/>
    <col min="527" max="528" width="8.28515625" style="70" customWidth="1"/>
    <col min="529" max="529" width="8" style="70" customWidth="1"/>
    <col min="530" max="530" width="10.28515625" style="70" customWidth="1"/>
    <col min="531" max="531" width="7.28515625" style="70" customWidth="1"/>
    <col min="532" max="532" width="7.42578125" style="70" customWidth="1"/>
    <col min="533" max="533" width="7.85546875" style="70" customWidth="1"/>
    <col min="534" max="534" width="7.5703125" style="70" customWidth="1"/>
    <col min="535" max="535" width="11.140625" style="70" customWidth="1"/>
    <col min="536" max="768" width="9.140625" style="70"/>
    <col min="769" max="769" width="8" style="70" customWidth="1"/>
    <col min="770" max="770" width="6.85546875" style="70" customWidth="1"/>
    <col min="771" max="772" width="8.42578125" style="70" customWidth="1"/>
    <col min="773" max="774" width="6.85546875" style="70" customWidth="1"/>
    <col min="775" max="776" width="7.5703125" style="70" customWidth="1"/>
    <col min="777" max="778" width="6.85546875" style="70" customWidth="1"/>
    <col min="779" max="779" width="8.42578125" style="70" customWidth="1"/>
    <col min="780" max="780" width="7.5703125" style="70" bestFit="1" customWidth="1"/>
    <col min="781" max="781" width="8.140625" style="70" customWidth="1"/>
    <col min="782" max="782" width="6.7109375" style="70" customWidth="1"/>
    <col min="783" max="784" width="8.28515625" style="70" customWidth="1"/>
    <col min="785" max="785" width="8" style="70" customWidth="1"/>
    <col min="786" max="786" width="10.28515625" style="70" customWidth="1"/>
    <col min="787" max="787" width="7.28515625" style="70" customWidth="1"/>
    <col min="788" max="788" width="7.42578125" style="70" customWidth="1"/>
    <col min="789" max="789" width="7.85546875" style="70" customWidth="1"/>
    <col min="790" max="790" width="7.5703125" style="70" customWidth="1"/>
    <col min="791" max="791" width="11.140625" style="70" customWidth="1"/>
    <col min="792" max="1024" width="9.140625" style="70"/>
    <col min="1025" max="1025" width="8" style="70" customWidth="1"/>
    <col min="1026" max="1026" width="6.85546875" style="70" customWidth="1"/>
    <col min="1027" max="1028" width="8.42578125" style="70" customWidth="1"/>
    <col min="1029" max="1030" width="6.85546875" style="70" customWidth="1"/>
    <col min="1031" max="1032" width="7.5703125" style="70" customWidth="1"/>
    <col min="1033" max="1034" width="6.85546875" style="70" customWidth="1"/>
    <col min="1035" max="1035" width="8.42578125" style="70" customWidth="1"/>
    <col min="1036" max="1036" width="7.5703125" style="70" bestFit="1" customWidth="1"/>
    <col min="1037" max="1037" width="8.140625" style="70" customWidth="1"/>
    <col min="1038" max="1038" width="6.7109375" style="70" customWidth="1"/>
    <col min="1039" max="1040" width="8.28515625" style="70" customWidth="1"/>
    <col min="1041" max="1041" width="8" style="70" customWidth="1"/>
    <col min="1042" max="1042" width="10.28515625" style="70" customWidth="1"/>
    <col min="1043" max="1043" width="7.28515625" style="70" customWidth="1"/>
    <col min="1044" max="1044" width="7.42578125" style="70" customWidth="1"/>
    <col min="1045" max="1045" width="7.85546875" style="70" customWidth="1"/>
    <col min="1046" max="1046" width="7.5703125" style="70" customWidth="1"/>
    <col min="1047" max="1047" width="11.140625" style="70" customWidth="1"/>
    <col min="1048" max="1280" width="9.140625" style="70"/>
    <col min="1281" max="1281" width="8" style="70" customWidth="1"/>
    <col min="1282" max="1282" width="6.85546875" style="70" customWidth="1"/>
    <col min="1283" max="1284" width="8.42578125" style="70" customWidth="1"/>
    <col min="1285" max="1286" width="6.85546875" style="70" customWidth="1"/>
    <col min="1287" max="1288" width="7.5703125" style="70" customWidth="1"/>
    <col min="1289" max="1290" width="6.85546875" style="70" customWidth="1"/>
    <col min="1291" max="1291" width="8.42578125" style="70" customWidth="1"/>
    <col min="1292" max="1292" width="7.5703125" style="70" bestFit="1" customWidth="1"/>
    <col min="1293" max="1293" width="8.140625" style="70" customWidth="1"/>
    <col min="1294" max="1294" width="6.7109375" style="70" customWidth="1"/>
    <col min="1295" max="1296" width="8.28515625" style="70" customWidth="1"/>
    <col min="1297" max="1297" width="8" style="70" customWidth="1"/>
    <col min="1298" max="1298" width="10.28515625" style="70" customWidth="1"/>
    <col min="1299" max="1299" width="7.28515625" style="70" customWidth="1"/>
    <col min="1300" max="1300" width="7.42578125" style="70" customWidth="1"/>
    <col min="1301" max="1301" width="7.85546875" style="70" customWidth="1"/>
    <col min="1302" max="1302" width="7.5703125" style="70" customWidth="1"/>
    <col min="1303" max="1303" width="11.140625" style="70" customWidth="1"/>
    <col min="1304" max="1536" width="9.140625" style="70"/>
    <col min="1537" max="1537" width="8" style="70" customWidth="1"/>
    <col min="1538" max="1538" width="6.85546875" style="70" customWidth="1"/>
    <col min="1539" max="1540" width="8.42578125" style="70" customWidth="1"/>
    <col min="1541" max="1542" width="6.85546875" style="70" customWidth="1"/>
    <col min="1543" max="1544" width="7.5703125" style="70" customWidth="1"/>
    <col min="1545" max="1546" width="6.85546875" style="70" customWidth="1"/>
    <col min="1547" max="1547" width="8.42578125" style="70" customWidth="1"/>
    <col min="1548" max="1548" width="7.5703125" style="70" bestFit="1" customWidth="1"/>
    <col min="1549" max="1549" width="8.140625" style="70" customWidth="1"/>
    <col min="1550" max="1550" width="6.7109375" style="70" customWidth="1"/>
    <col min="1551" max="1552" width="8.28515625" style="70" customWidth="1"/>
    <col min="1553" max="1553" width="8" style="70" customWidth="1"/>
    <col min="1554" max="1554" width="10.28515625" style="70" customWidth="1"/>
    <col min="1555" max="1555" width="7.28515625" style="70" customWidth="1"/>
    <col min="1556" max="1556" width="7.42578125" style="70" customWidth="1"/>
    <col min="1557" max="1557" width="7.85546875" style="70" customWidth="1"/>
    <col min="1558" max="1558" width="7.5703125" style="70" customWidth="1"/>
    <col min="1559" max="1559" width="11.140625" style="70" customWidth="1"/>
    <col min="1560" max="1792" width="9.140625" style="70"/>
    <col min="1793" max="1793" width="8" style="70" customWidth="1"/>
    <col min="1794" max="1794" width="6.85546875" style="70" customWidth="1"/>
    <col min="1795" max="1796" width="8.42578125" style="70" customWidth="1"/>
    <col min="1797" max="1798" width="6.85546875" style="70" customWidth="1"/>
    <col min="1799" max="1800" width="7.5703125" style="70" customWidth="1"/>
    <col min="1801" max="1802" width="6.85546875" style="70" customWidth="1"/>
    <col min="1803" max="1803" width="8.42578125" style="70" customWidth="1"/>
    <col min="1804" max="1804" width="7.5703125" style="70" bestFit="1" customWidth="1"/>
    <col min="1805" max="1805" width="8.140625" style="70" customWidth="1"/>
    <col min="1806" max="1806" width="6.7109375" style="70" customWidth="1"/>
    <col min="1807" max="1808" width="8.28515625" style="70" customWidth="1"/>
    <col min="1809" max="1809" width="8" style="70" customWidth="1"/>
    <col min="1810" max="1810" width="10.28515625" style="70" customWidth="1"/>
    <col min="1811" max="1811" width="7.28515625" style="70" customWidth="1"/>
    <col min="1812" max="1812" width="7.42578125" style="70" customWidth="1"/>
    <col min="1813" max="1813" width="7.85546875" style="70" customWidth="1"/>
    <col min="1814" max="1814" width="7.5703125" style="70" customWidth="1"/>
    <col min="1815" max="1815" width="11.140625" style="70" customWidth="1"/>
    <col min="1816" max="2048" width="9.140625" style="70"/>
    <col min="2049" max="2049" width="8" style="70" customWidth="1"/>
    <col min="2050" max="2050" width="6.85546875" style="70" customWidth="1"/>
    <col min="2051" max="2052" width="8.42578125" style="70" customWidth="1"/>
    <col min="2053" max="2054" width="6.85546875" style="70" customWidth="1"/>
    <col min="2055" max="2056" width="7.5703125" style="70" customWidth="1"/>
    <col min="2057" max="2058" width="6.85546875" style="70" customWidth="1"/>
    <col min="2059" max="2059" width="8.42578125" style="70" customWidth="1"/>
    <col min="2060" max="2060" width="7.5703125" style="70" bestFit="1" customWidth="1"/>
    <col min="2061" max="2061" width="8.140625" style="70" customWidth="1"/>
    <col min="2062" max="2062" width="6.7109375" style="70" customWidth="1"/>
    <col min="2063" max="2064" width="8.28515625" style="70" customWidth="1"/>
    <col min="2065" max="2065" width="8" style="70" customWidth="1"/>
    <col min="2066" max="2066" width="10.28515625" style="70" customWidth="1"/>
    <col min="2067" max="2067" width="7.28515625" style="70" customWidth="1"/>
    <col min="2068" max="2068" width="7.42578125" style="70" customWidth="1"/>
    <col min="2069" max="2069" width="7.85546875" style="70" customWidth="1"/>
    <col min="2070" max="2070" width="7.5703125" style="70" customWidth="1"/>
    <col min="2071" max="2071" width="11.140625" style="70" customWidth="1"/>
    <col min="2072" max="2304" width="9.140625" style="70"/>
    <col min="2305" max="2305" width="8" style="70" customWidth="1"/>
    <col min="2306" max="2306" width="6.85546875" style="70" customWidth="1"/>
    <col min="2307" max="2308" width="8.42578125" style="70" customWidth="1"/>
    <col min="2309" max="2310" width="6.85546875" style="70" customWidth="1"/>
    <col min="2311" max="2312" width="7.5703125" style="70" customWidth="1"/>
    <col min="2313" max="2314" width="6.85546875" style="70" customWidth="1"/>
    <col min="2315" max="2315" width="8.42578125" style="70" customWidth="1"/>
    <col min="2316" max="2316" width="7.5703125" style="70" bestFit="1" customWidth="1"/>
    <col min="2317" max="2317" width="8.140625" style="70" customWidth="1"/>
    <col min="2318" max="2318" width="6.7109375" style="70" customWidth="1"/>
    <col min="2319" max="2320" width="8.28515625" style="70" customWidth="1"/>
    <col min="2321" max="2321" width="8" style="70" customWidth="1"/>
    <col min="2322" max="2322" width="10.28515625" style="70" customWidth="1"/>
    <col min="2323" max="2323" width="7.28515625" style="70" customWidth="1"/>
    <col min="2324" max="2324" width="7.42578125" style="70" customWidth="1"/>
    <col min="2325" max="2325" width="7.85546875" style="70" customWidth="1"/>
    <col min="2326" max="2326" width="7.5703125" style="70" customWidth="1"/>
    <col min="2327" max="2327" width="11.140625" style="70" customWidth="1"/>
    <col min="2328" max="2560" width="9.140625" style="70"/>
    <col min="2561" max="2561" width="8" style="70" customWidth="1"/>
    <col min="2562" max="2562" width="6.85546875" style="70" customWidth="1"/>
    <col min="2563" max="2564" width="8.42578125" style="70" customWidth="1"/>
    <col min="2565" max="2566" width="6.85546875" style="70" customWidth="1"/>
    <col min="2567" max="2568" width="7.5703125" style="70" customWidth="1"/>
    <col min="2569" max="2570" width="6.85546875" style="70" customWidth="1"/>
    <col min="2571" max="2571" width="8.42578125" style="70" customWidth="1"/>
    <col min="2572" max="2572" width="7.5703125" style="70" bestFit="1" customWidth="1"/>
    <col min="2573" max="2573" width="8.140625" style="70" customWidth="1"/>
    <col min="2574" max="2574" width="6.7109375" style="70" customWidth="1"/>
    <col min="2575" max="2576" width="8.28515625" style="70" customWidth="1"/>
    <col min="2577" max="2577" width="8" style="70" customWidth="1"/>
    <col min="2578" max="2578" width="10.28515625" style="70" customWidth="1"/>
    <col min="2579" max="2579" width="7.28515625" style="70" customWidth="1"/>
    <col min="2580" max="2580" width="7.42578125" style="70" customWidth="1"/>
    <col min="2581" max="2581" width="7.85546875" style="70" customWidth="1"/>
    <col min="2582" max="2582" width="7.5703125" style="70" customWidth="1"/>
    <col min="2583" max="2583" width="11.140625" style="70" customWidth="1"/>
    <col min="2584" max="2816" width="9.140625" style="70"/>
    <col min="2817" max="2817" width="8" style="70" customWidth="1"/>
    <col min="2818" max="2818" width="6.85546875" style="70" customWidth="1"/>
    <col min="2819" max="2820" width="8.42578125" style="70" customWidth="1"/>
    <col min="2821" max="2822" width="6.85546875" style="70" customWidth="1"/>
    <col min="2823" max="2824" width="7.5703125" style="70" customWidth="1"/>
    <col min="2825" max="2826" width="6.85546875" style="70" customWidth="1"/>
    <col min="2827" max="2827" width="8.42578125" style="70" customWidth="1"/>
    <col min="2828" max="2828" width="7.5703125" style="70" bestFit="1" customWidth="1"/>
    <col min="2829" max="2829" width="8.140625" style="70" customWidth="1"/>
    <col min="2830" max="2830" width="6.7109375" style="70" customWidth="1"/>
    <col min="2831" max="2832" width="8.28515625" style="70" customWidth="1"/>
    <col min="2833" max="2833" width="8" style="70" customWidth="1"/>
    <col min="2834" max="2834" width="10.28515625" style="70" customWidth="1"/>
    <col min="2835" max="2835" width="7.28515625" style="70" customWidth="1"/>
    <col min="2836" max="2836" width="7.42578125" style="70" customWidth="1"/>
    <col min="2837" max="2837" width="7.85546875" style="70" customWidth="1"/>
    <col min="2838" max="2838" width="7.5703125" style="70" customWidth="1"/>
    <col min="2839" max="2839" width="11.140625" style="70" customWidth="1"/>
    <col min="2840" max="3072" width="9.140625" style="70"/>
    <col min="3073" max="3073" width="8" style="70" customWidth="1"/>
    <col min="3074" max="3074" width="6.85546875" style="70" customWidth="1"/>
    <col min="3075" max="3076" width="8.42578125" style="70" customWidth="1"/>
    <col min="3077" max="3078" width="6.85546875" style="70" customWidth="1"/>
    <col min="3079" max="3080" width="7.5703125" style="70" customWidth="1"/>
    <col min="3081" max="3082" width="6.85546875" style="70" customWidth="1"/>
    <col min="3083" max="3083" width="8.42578125" style="70" customWidth="1"/>
    <col min="3084" max="3084" width="7.5703125" style="70" bestFit="1" customWidth="1"/>
    <col min="3085" max="3085" width="8.140625" style="70" customWidth="1"/>
    <col min="3086" max="3086" width="6.7109375" style="70" customWidth="1"/>
    <col min="3087" max="3088" width="8.28515625" style="70" customWidth="1"/>
    <col min="3089" max="3089" width="8" style="70" customWidth="1"/>
    <col min="3090" max="3090" width="10.28515625" style="70" customWidth="1"/>
    <col min="3091" max="3091" width="7.28515625" style="70" customWidth="1"/>
    <col min="3092" max="3092" width="7.42578125" style="70" customWidth="1"/>
    <col min="3093" max="3093" width="7.85546875" style="70" customWidth="1"/>
    <col min="3094" max="3094" width="7.5703125" style="70" customWidth="1"/>
    <col min="3095" max="3095" width="11.140625" style="70" customWidth="1"/>
    <col min="3096" max="3328" width="9.140625" style="70"/>
    <col min="3329" max="3329" width="8" style="70" customWidth="1"/>
    <col min="3330" max="3330" width="6.85546875" style="70" customWidth="1"/>
    <col min="3331" max="3332" width="8.42578125" style="70" customWidth="1"/>
    <col min="3333" max="3334" width="6.85546875" style="70" customWidth="1"/>
    <col min="3335" max="3336" width="7.5703125" style="70" customWidth="1"/>
    <col min="3337" max="3338" width="6.85546875" style="70" customWidth="1"/>
    <col min="3339" max="3339" width="8.42578125" style="70" customWidth="1"/>
    <col min="3340" max="3340" width="7.5703125" style="70" bestFit="1" customWidth="1"/>
    <col min="3341" max="3341" width="8.140625" style="70" customWidth="1"/>
    <col min="3342" max="3342" width="6.7109375" style="70" customWidth="1"/>
    <col min="3343" max="3344" width="8.28515625" style="70" customWidth="1"/>
    <col min="3345" max="3345" width="8" style="70" customWidth="1"/>
    <col min="3346" max="3346" width="10.28515625" style="70" customWidth="1"/>
    <col min="3347" max="3347" width="7.28515625" style="70" customWidth="1"/>
    <col min="3348" max="3348" width="7.42578125" style="70" customWidth="1"/>
    <col min="3349" max="3349" width="7.85546875" style="70" customWidth="1"/>
    <col min="3350" max="3350" width="7.5703125" style="70" customWidth="1"/>
    <col min="3351" max="3351" width="11.140625" style="70" customWidth="1"/>
    <col min="3352" max="3584" width="9.140625" style="70"/>
    <col min="3585" max="3585" width="8" style="70" customWidth="1"/>
    <col min="3586" max="3586" width="6.85546875" style="70" customWidth="1"/>
    <col min="3587" max="3588" width="8.42578125" style="70" customWidth="1"/>
    <col min="3589" max="3590" width="6.85546875" style="70" customWidth="1"/>
    <col min="3591" max="3592" width="7.5703125" style="70" customWidth="1"/>
    <col min="3593" max="3594" width="6.85546875" style="70" customWidth="1"/>
    <col min="3595" max="3595" width="8.42578125" style="70" customWidth="1"/>
    <col min="3596" max="3596" width="7.5703125" style="70" bestFit="1" customWidth="1"/>
    <col min="3597" max="3597" width="8.140625" style="70" customWidth="1"/>
    <col min="3598" max="3598" width="6.7109375" style="70" customWidth="1"/>
    <col min="3599" max="3600" width="8.28515625" style="70" customWidth="1"/>
    <col min="3601" max="3601" width="8" style="70" customWidth="1"/>
    <col min="3602" max="3602" width="10.28515625" style="70" customWidth="1"/>
    <col min="3603" max="3603" width="7.28515625" style="70" customWidth="1"/>
    <col min="3604" max="3604" width="7.42578125" style="70" customWidth="1"/>
    <col min="3605" max="3605" width="7.85546875" style="70" customWidth="1"/>
    <col min="3606" max="3606" width="7.5703125" style="70" customWidth="1"/>
    <col min="3607" max="3607" width="11.140625" style="70" customWidth="1"/>
    <col min="3608" max="3840" width="9.140625" style="70"/>
    <col min="3841" max="3841" width="8" style="70" customWidth="1"/>
    <col min="3842" max="3842" width="6.85546875" style="70" customWidth="1"/>
    <col min="3843" max="3844" width="8.42578125" style="70" customWidth="1"/>
    <col min="3845" max="3846" width="6.85546875" style="70" customWidth="1"/>
    <col min="3847" max="3848" width="7.5703125" style="70" customWidth="1"/>
    <col min="3849" max="3850" width="6.85546875" style="70" customWidth="1"/>
    <col min="3851" max="3851" width="8.42578125" style="70" customWidth="1"/>
    <col min="3852" max="3852" width="7.5703125" style="70" bestFit="1" customWidth="1"/>
    <col min="3853" max="3853" width="8.140625" style="70" customWidth="1"/>
    <col min="3854" max="3854" width="6.7109375" style="70" customWidth="1"/>
    <col min="3855" max="3856" width="8.28515625" style="70" customWidth="1"/>
    <col min="3857" max="3857" width="8" style="70" customWidth="1"/>
    <col min="3858" max="3858" width="10.28515625" style="70" customWidth="1"/>
    <col min="3859" max="3859" width="7.28515625" style="70" customWidth="1"/>
    <col min="3860" max="3860" width="7.42578125" style="70" customWidth="1"/>
    <col min="3861" max="3861" width="7.85546875" style="70" customWidth="1"/>
    <col min="3862" max="3862" width="7.5703125" style="70" customWidth="1"/>
    <col min="3863" max="3863" width="11.140625" style="70" customWidth="1"/>
    <col min="3864" max="4096" width="9.140625" style="70"/>
    <col min="4097" max="4097" width="8" style="70" customWidth="1"/>
    <col min="4098" max="4098" width="6.85546875" style="70" customWidth="1"/>
    <col min="4099" max="4100" width="8.42578125" style="70" customWidth="1"/>
    <col min="4101" max="4102" width="6.85546875" style="70" customWidth="1"/>
    <col min="4103" max="4104" width="7.5703125" style="70" customWidth="1"/>
    <col min="4105" max="4106" width="6.85546875" style="70" customWidth="1"/>
    <col min="4107" max="4107" width="8.42578125" style="70" customWidth="1"/>
    <col min="4108" max="4108" width="7.5703125" style="70" bestFit="1" customWidth="1"/>
    <col min="4109" max="4109" width="8.140625" style="70" customWidth="1"/>
    <col min="4110" max="4110" width="6.7109375" style="70" customWidth="1"/>
    <col min="4111" max="4112" width="8.28515625" style="70" customWidth="1"/>
    <col min="4113" max="4113" width="8" style="70" customWidth="1"/>
    <col min="4114" max="4114" width="10.28515625" style="70" customWidth="1"/>
    <col min="4115" max="4115" width="7.28515625" style="70" customWidth="1"/>
    <col min="4116" max="4116" width="7.42578125" style="70" customWidth="1"/>
    <col min="4117" max="4117" width="7.85546875" style="70" customWidth="1"/>
    <col min="4118" max="4118" width="7.5703125" style="70" customWidth="1"/>
    <col min="4119" max="4119" width="11.140625" style="70" customWidth="1"/>
    <col min="4120" max="4352" width="9.140625" style="70"/>
    <col min="4353" max="4353" width="8" style="70" customWidth="1"/>
    <col min="4354" max="4354" width="6.85546875" style="70" customWidth="1"/>
    <col min="4355" max="4356" width="8.42578125" style="70" customWidth="1"/>
    <col min="4357" max="4358" width="6.85546875" style="70" customWidth="1"/>
    <col min="4359" max="4360" width="7.5703125" style="70" customWidth="1"/>
    <col min="4361" max="4362" width="6.85546875" style="70" customWidth="1"/>
    <col min="4363" max="4363" width="8.42578125" style="70" customWidth="1"/>
    <col min="4364" max="4364" width="7.5703125" style="70" bestFit="1" customWidth="1"/>
    <col min="4365" max="4365" width="8.140625" style="70" customWidth="1"/>
    <col min="4366" max="4366" width="6.7109375" style="70" customWidth="1"/>
    <col min="4367" max="4368" width="8.28515625" style="70" customWidth="1"/>
    <col min="4369" max="4369" width="8" style="70" customWidth="1"/>
    <col min="4370" max="4370" width="10.28515625" style="70" customWidth="1"/>
    <col min="4371" max="4371" width="7.28515625" style="70" customWidth="1"/>
    <col min="4372" max="4372" width="7.42578125" style="70" customWidth="1"/>
    <col min="4373" max="4373" width="7.85546875" style="70" customWidth="1"/>
    <col min="4374" max="4374" width="7.5703125" style="70" customWidth="1"/>
    <col min="4375" max="4375" width="11.140625" style="70" customWidth="1"/>
    <col min="4376" max="4608" width="9.140625" style="70"/>
    <col min="4609" max="4609" width="8" style="70" customWidth="1"/>
    <col min="4610" max="4610" width="6.85546875" style="70" customWidth="1"/>
    <col min="4611" max="4612" width="8.42578125" style="70" customWidth="1"/>
    <col min="4613" max="4614" width="6.85546875" style="70" customWidth="1"/>
    <col min="4615" max="4616" width="7.5703125" style="70" customWidth="1"/>
    <col min="4617" max="4618" width="6.85546875" style="70" customWidth="1"/>
    <col min="4619" max="4619" width="8.42578125" style="70" customWidth="1"/>
    <col min="4620" max="4620" width="7.5703125" style="70" bestFit="1" customWidth="1"/>
    <col min="4621" max="4621" width="8.140625" style="70" customWidth="1"/>
    <col min="4622" max="4622" width="6.7109375" style="70" customWidth="1"/>
    <col min="4623" max="4624" width="8.28515625" style="70" customWidth="1"/>
    <col min="4625" max="4625" width="8" style="70" customWidth="1"/>
    <col min="4626" max="4626" width="10.28515625" style="70" customWidth="1"/>
    <col min="4627" max="4627" width="7.28515625" style="70" customWidth="1"/>
    <col min="4628" max="4628" width="7.42578125" style="70" customWidth="1"/>
    <col min="4629" max="4629" width="7.85546875" style="70" customWidth="1"/>
    <col min="4630" max="4630" width="7.5703125" style="70" customWidth="1"/>
    <col min="4631" max="4631" width="11.140625" style="70" customWidth="1"/>
    <col min="4632" max="4864" width="9.140625" style="70"/>
    <col min="4865" max="4865" width="8" style="70" customWidth="1"/>
    <col min="4866" max="4866" width="6.85546875" style="70" customWidth="1"/>
    <col min="4867" max="4868" width="8.42578125" style="70" customWidth="1"/>
    <col min="4869" max="4870" width="6.85546875" style="70" customWidth="1"/>
    <col min="4871" max="4872" width="7.5703125" style="70" customWidth="1"/>
    <col min="4873" max="4874" width="6.85546875" style="70" customWidth="1"/>
    <col min="4875" max="4875" width="8.42578125" style="70" customWidth="1"/>
    <col min="4876" max="4876" width="7.5703125" style="70" bestFit="1" customWidth="1"/>
    <col min="4877" max="4877" width="8.140625" style="70" customWidth="1"/>
    <col min="4878" max="4878" width="6.7109375" style="70" customWidth="1"/>
    <col min="4879" max="4880" width="8.28515625" style="70" customWidth="1"/>
    <col min="4881" max="4881" width="8" style="70" customWidth="1"/>
    <col min="4882" max="4882" width="10.28515625" style="70" customWidth="1"/>
    <col min="4883" max="4883" width="7.28515625" style="70" customWidth="1"/>
    <col min="4884" max="4884" width="7.42578125" style="70" customWidth="1"/>
    <col min="4885" max="4885" width="7.85546875" style="70" customWidth="1"/>
    <col min="4886" max="4886" width="7.5703125" style="70" customWidth="1"/>
    <col min="4887" max="4887" width="11.140625" style="70" customWidth="1"/>
    <col min="4888" max="5120" width="9.140625" style="70"/>
    <col min="5121" max="5121" width="8" style="70" customWidth="1"/>
    <col min="5122" max="5122" width="6.85546875" style="70" customWidth="1"/>
    <col min="5123" max="5124" width="8.42578125" style="70" customWidth="1"/>
    <col min="5125" max="5126" width="6.85546875" style="70" customWidth="1"/>
    <col min="5127" max="5128" width="7.5703125" style="70" customWidth="1"/>
    <col min="5129" max="5130" width="6.85546875" style="70" customWidth="1"/>
    <col min="5131" max="5131" width="8.42578125" style="70" customWidth="1"/>
    <col min="5132" max="5132" width="7.5703125" style="70" bestFit="1" customWidth="1"/>
    <col min="5133" max="5133" width="8.140625" style="70" customWidth="1"/>
    <col min="5134" max="5134" width="6.7109375" style="70" customWidth="1"/>
    <col min="5135" max="5136" width="8.28515625" style="70" customWidth="1"/>
    <col min="5137" max="5137" width="8" style="70" customWidth="1"/>
    <col min="5138" max="5138" width="10.28515625" style="70" customWidth="1"/>
    <col min="5139" max="5139" width="7.28515625" style="70" customWidth="1"/>
    <col min="5140" max="5140" width="7.42578125" style="70" customWidth="1"/>
    <col min="5141" max="5141" width="7.85546875" style="70" customWidth="1"/>
    <col min="5142" max="5142" width="7.5703125" style="70" customWidth="1"/>
    <col min="5143" max="5143" width="11.140625" style="70" customWidth="1"/>
    <col min="5144" max="5376" width="9.140625" style="70"/>
    <col min="5377" max="5377" width="8" style="70" customWidth="1"/>
    <col min="5378" max="5378" width="6.85546875" style="70" customWidth="1"/>
    <col min="5379" max="5380" width="8.42578125" style="70" customWidth="1"/>
    <col min="5381" max="5382" width="6.85546875" style="70" customWidth="1"/>
    <col min="5383" max="5384" width="7.5703125" style="70" customWidth="1"/>
    <col min="5385" max="5386" width="6.85546875" style="70" customWidth="1"/>
    <col min="5387" max="5387" width="8.42578125" style="70" customWidth="1"/>
    <col min="5388" max="5388" width="7.5703125" style="70" bestFit="1" customWidth="1"/>
    <col min="5389" max="5389" width="8.140625" style="70" customWidth="1"/>
    <col min="5390" max="5390" width="6.7109375" style="70" customWidth="1"/>
    <col min="5391" max="5392" width="8.28515625" style="70" customWidth="1"/>
    <col min="5393" max="5393" width="8" style="70" customWidth="1"/>
    <col min="5394" max="5394" width="10.28515625" style="70" customWidth="1"/>
    <col min="5395" max="5395" width="7.28515625" style="70" customWidth="1"/>
    <col min="5396" max="5396" width="7.42578125" style="70" customWidth="1"/>
    <col min="5397" max="5397" width="7.85546875" style="70" customWidth="1"/>
    <col min="5398" max="5398" width="7.5703125" style="70" customWidth="1"/>
    <col min="5399" max="5399" width="11.140625" style="70" customWidth="1"/>
    <col min="5400" max="5632" width="9.140625" style="70"/>
    <col min="5633" max="5633" width="8" style="70" customWidth="1"/>
    <col min="5634" max="5634" width="6.85546875" style="70" customWidth="1"/>
    <col min="5635" max="5636" width="8.42578125" style="70" customWidth="1"/>
    <col min="5637" max="5638" width="6.85546875" style="70" customWidth="1"/>
    <col min="5639" max="5640" width="7.5703125" style="70" customWidth="1"/>
    <col min="5641" max="5642" width="6.85546875" style="70" customWidth="1"/>
    <col min="5643" max="5643" width="8.42578125" style="70" customWidth="1"/>
    <col min="5644" max="5644" width="7.5703125" style="70" bestFit="1" customWidth="1"/>
    <col min="5645" max="5645" width="8.140625" style="70" customWidth="1"/>
    <col min="5646" max="5646" width="6.7109375" style="70" customWidth="1"/>
    <col min="5647" max="5648" width="8.28515625" style="70" customWidth="1"/>
    <col min="5649" max="5649" width="8" style="70" customWidth="1"/>
    <col min="5650" max="5650" width="10.28515625" style="70" customWidth="1"/>
    <col min="5651" max="5651" width="7.28515625" style="70" customWidth="1"/>
    <col min="5652" max="5652" width="7.42578125" style="70" customWidth="1"/>
    <col min="5653" max="5653" width="7.85546875" style="70" customWidth="1"/>
    <col min="5654" max="5654" width="7.5703125" style="70" customWidth="1"/>
    <col min="5655" max="5655" width="11.140625" style="70" customWidth="1"/>
    <col min="5656" max="5888" width="9.140625" style="70"/>
    <col min="5889" max="5889" width="8" style="70" customWidth="1"/>
    <col min="5890" max="5890" width="6.85546875" style="70" customWidth="1"/>
    <col min="5891" max="5892" width="8.42578125" style="70" customWidth="1"/>
    <col min="5893" max="5894" width="6.85546875" style="70" customWidth="1"/>
    <col min="5895" max="5896" width="7.5703125" style="70" customWidth="1"/>
    <col min="5897" max="5898" width="6.85546875" style="70" customWidth="1"/>
    <col min="5899" max="5899" width="8.42578125" style="70" customWidth="1"/>
    <col min="5900" max="5900" width="7.5703125" style="70" bestFit="1" customWidth="1"/>
    <col min="5901" max="5901" width="8.140625" style="70" customWidth="1"/>
    <col min="5902" max="5902" width="6.7109375" style="70" customWidth="1"/>
    <col min="5903" max="5904" width="8.28515625" style="70" customWidth="1"/>
    <col min="5905" max="5905" width="8" style="70" customWidth="1"/>
    <col min="5906" max="5906" width="10.28515625" style="70" customWidth="1"/>
    <col min="5907" max="5907" width="7.28515625" style="70" customWidth="1"/>
    <col min="5908" max="5908" width="7.42578125" style="70" customWidth="1"/>
    <col min="5909" max="5909" width="7.85546875" style="70" customWidth="1"/>
    <col min="5910" max="5910" width="7.5703125" style="70" customWidth="1"/>
    <col min="5911" max="5911" width="11.140625" style="70" customWidth="1"/>
    <col min="5912" max="6144" width="9.140625" style="70"/>
    <col min="6145" max="6145" width="8" style="70" customWidth="1"/>
    <col min="6146" max="6146" width="6.85546875" style="70" customWidth="1"/>
    <col min="6147" max="6148" width="8.42578125" style="70" customWidth="1"/>
    <col min="6149" max="6150" width="6.85546875" style="70" customWidth="1"/>
    <col min="6151" max="6152" width="7.5703125" style="70" customWidth="1"/>
    <col min="6153" max="6154" width="6.85546875" style="70" customWidth="1"/>
    <col min="6155" max="6155" width="8.42578125" style="70" customWidth="1"/>
    <col min="6156" max="6156" width="7.5703125" style="70" bestFit="1" customWidth="1"/>
    <col min="6157" max="6157" width="8.140625" style="70" customWidth="1"/>
    <col min="6158" max="6158" width="6.7109375" style="70" customWidth="1"/>
    <col min="6159" max="6160" width="8.28515625" style="70" customWidth="1"/>
    <col min="6161" max="6161" width="8" style="70" customWidth="1"/>
    <col min="6162" max="6162" width="10.28515625" style="70" customWidth="1"/>
    <col min="6163" max="6163" width="7.28515625" style="70" customWidth="1"/>
    <col min="6164" max="6164" width="7.42578125" style="70" customWidth="1"/>
    <col min="6165" max="6165" width="7.85546875" style="70" customWidth="1"/>
    <col min="6166" max="6166" width="7.5703125" style="70" customWidth="1"/>
    <col min="6167" max="6167" width="11.140625" style="70" customWidth="1"/>
    <col min="6168" max="6400" width="9.140625" style="70"/>
    <col min="6401" max="6401" width="8" style="70" customWidth="1"/>
    <col min="6402" max="6402" width="6.85546875" style="70" customWidth="1"/>
    <col min="6403" max="6404" width="8.42578125" style="70" customWidth="1"/>
    <col min="6405" max="6406" width="6.85546875" style="70" customWidth="1"/>
    <col min="6407" max="6408" width="7.5703125" style="70" customWidth="1"/>
    <col min="6409" max="6410" width="6.85546875" style="70" customWidth="1"/>
    <col min="6411" max="6411" width="8.42578125" style="70" customWidth="1"/>
    <col min="6412" max="6412" width="7.5703125" style="70" bestFit="1" customWidth="1"/>
    <col min="6413" max="6413" width="8.140625" style="70" customWidth="1"/>
    <col min="6414" max="6414" width="6.7109375" style="70" customWidth="1"/>
    <col min="6415" max="6416" width="8.28515625" style="70" customWidth="1"/>
    <col min="6417" max="6417" width="8" style="70" customWidth="1"/>
    <col min="6418" max="6418" width="10.28515625" style="70" customWidth="1"/>
    <col min="6419" max="6419" width="7.28515625" style="70" customWidth="1"/>
    <col min="6420" max="6420" width="7.42578125" style="70" customWidth="1"/>
    <col min="6421" max="6421" width="7.85546875" style="70" customWidth="1"/>
    <col min="6422" max="6422" width="7.5703125" style="70" customWidth="1"/>
    <col min="6423" max="6423" width="11.140625" style="70" customWidth="1"/>
    <col min="6424" max="6656" width="9.140625" style="70"/>
    <col min="6657" max="6657" width="8" style="70" customWidth="1"/>
    <col min="6658" max="6658" width="6.85546875" style="70" customWidth="1"/>
    <col min="6659" max="6660" width="8.42578125" style="70" customWidth="1"/>
    <col min="6661" max="6662" width="6.85546875" style="70" customWidth="1"/>
    <col min="6663" max="6664" width="7.5703125" style="70" customWidth="1"/>
    <col min="6665" max="6666" width="6.85546875" style="70" customWidth="1"/>
    <col min="6667" max="6667" width="8.42578125" style="70" customWidth="1"/>
    <col min="6668" max="6668" width="7.5703125" style="70" bestFit="1" customWidth="1"/>
    <col min="6669" max="6669" width="8.140625" style="70" customWidth="1"/>
    <col min="6670" max="6670" width="6.7109375" style="70" customWidth="1"/>
    <col min="6671" max="6672" width="8.28515625" style="70" customWidth="1"/>
    <col min="6673" max="6673" width="8" style="70" customWidth="1"/>
    <col min="6674" max="6674" width="10.28515625" style="70" customWidth="1"/>
    <col min="6675" max="6675" width="7.28515625" style="70" customWidth="1"/>
    <col min="6676" max="6676" width="7.42578125" style="70" customWidth="1"/>
    <col min="6677" max="6677" width="7.85546875" style="70" customWidth="1"/>
    <col min="6678" max="6678" width="7.5703125" style="70" customWidth="1"/>
    <col min="6679" max="6679" width="11.140625" style="70" customWidth="1"/>
    <col min="6680" max="6912" width="9.140625" style="70"/>
    <col min="6913" max="6913" width="8" style="70" customWidth="1"/>
    <col min="6914" max="6914" width="6.85546875" style="70" customWidth="1"/>
    <col min="6915" max="6916" width="8.42578125" style="70" customWidth="1"/>
    <col min="6917" max="6918" width="6.85546875" style="70" customWidth="1"/>
    <col min="6919" max="6920" width="7.5703125" style="70" customWidth="1"/>
    <col min="6921" max="6922" width="6.85546875" style="70" customWidth="1"/>
    <col min="6923" max="6923" width="8.42578125" style="70" customWidth="1"/>
    <col min="6924" max="6924" width="7.5703125" style="70" bestFit="1" customWidth="1"/>
    <col min="6925" max="6925" width="8.140625" style="70" customWidth="1"/>
    <col min="6926" max="6926" width="6.7109375" style="70" customWidth="1"/>
    <col min="6927" max="6928" width="8.28515625" style="70" customWidth="1"/>
    <col min="6929" max="6929" width="8" style="70" customWidth="1"/>
    <col min="6930" max="6930" width="10.28515625" style="70" customWidth="1"/>
    <col min="6931" max="6931" width="7.28515625" style="70" customWidth="1"/>
    <col min="6932" max="6932" width="7.42578125" style="70" customWidth="1"/>
    <col min="6933" max="6933" width="7.85546875" style="70" customWidth="1"/>
    <col min="6934" max="6934" width="7.5703125" style="70" customWidth="1"/>
    <col min="6935" max="6935" width="11.140625" style="70" customWidth="1"/>
    <col min="6936" max="7168" width="9.140625" style="70"/>
    <col min="7169" max="7169" width="8" style="70" customWidth="1"/>
    <col min="7170" max="7170" width="6.85546875" style="70" customWidth="1"/>
    <col min="7171" max="7172" width="8.42578125" style="70" customWidth="1"/>
    <col min="7173" max="7174" width="6.85546875" style="70" customWidth="1"/>
    <col min="7175" max="7176" width="7.5703125" style="70" customWidth="1"/>
    <col min="7177" max="7178" width="6.85546875" style="70" customWidth="1"/>
    <col min="7179" max="7179" width="8.42578125" style="70" customWidth="1"/>
    <col min="7180" max="7180" width="7.5703125" style="70" bestFit="1" customWidth="1"/>
    <col min="7181" max="7181" width="8.140625" style="70" customWidth="1"/>
    <col min="7182" max="7182" width="6.7109375" style="70" customWidth="1"/>
    <col min="7183" max="7184" width="8.28515625" style="70" customWidth="1"/>
    <col min="7185" max="7185" width="8" style="70" customWidth="1"/>
    <col min="7186" max="7186" width="10.28515625" style="70" customWidth="1"/>
    <col min="7187" max="7187" width="7.28515625" style="70" customWidth="1"/>
    <col min="7188" max="7188" width="7.42578125" style="70" customWidth="1"/>
    <col min="7189" max="7189" width="7.85546875" style="70" customWidth="1"/>
    <col min="7190" max="7190" width="7.5703125" style="70" customWidth="1"/>
    <col min="7191" max="7191" width="11.140625" style="70" customWidth="1"/>
    <col min="7192" max="7424" width="9.140625" style="70"/>
    <col min="7425" max="7425" width="8" style="70" customWidth="1"/>
    <col min="7426" max="7426" width="6.85546875" style="70" customWidth="1"/>
    <col min="7427" max="7428" width="8.42578125" style="70" customWidth="1"/>
    <col min="7429" max="7430" width="6.85546875" style="70" customWidth="1"/>
    <col min="7431" max="7432" width="7.5703125" style="70" customWidth="1"/>
    <col min="7433" max="7434" width="6.85546875" style="70" customWidth="1"/>
    <col min="7435" max="7435" width="8.42578125" style="70" customWidth="1"/>
    <col min="7436" max="7436" width="7.5703125" style="70" bestFit="1" customWidth="1"/>
    <col min="7437" max="7437" width="8.140625" style="70" customWidth="1"/>
    <col min="7438" max="7438" width="6.7109375" style="70" customWidth="1"/>
    <col min="7439" max="7440" width="8.28515625" style="70" customWidth="1"/>
    <col min="7441" max="7441" width="8" style="70" customWidth="1"/>
    <col min="7442" max="7442" width="10.28515625" style="70" customWidth="1"/>
    <col min="7443" max="7443" width="7.28515625" style="70" customWidth="1"/>
    <col min="7444" max="7444" width="7.42578125" style="70" customWidth="1"/>
    <col min="7445" max="7445" width="7.85546875" style="70" customWidth="1"/>
    <col min="7446" max="7446" width="7.5703125" style="70" customWidth="1"/>
    <col min="7447" max="7447" width="11.140625" style="70" customWidth="1"/>
    <col min="7448" max="7680" width="9.140625" style="70"/>
    <col min="7681" max="7681" width="8" style="70" customWidth="1"/>
    <col min="7682" max="7682" width="6.85546875" style="70" customWidth="1"/>
    <col min="7683" max="7684" width="8.42578125" style="70" customWidth="1"/>
    <col min="7685" max="7686" width="6.85546875" style="70" customWidth="1"/>
    <col min="7687" max="7688" width="7.5703125" style="70" customWidth="1"/>
    <col min="7689" max="7690" width="6.85546875" style="70" customWidth="1"/>
    <col min="7691" max="7691" width="8.42578125" style="70" customWidth="1"/>
    <col min="7692" max="7692" width="7.5703125" style="70" bestFit="1" customWidth="1"/>
    <col min="7693" max="7693" width="8.140625" style="70" customWidth="1"/>
    <col min="7694" max="7694" width="6.7109375" style="70" customWidth="1"/>
    <col min="7695" max="7696" width="8.28515625" style="70" customWidth="1"/>
    <col min="7697" max="7697" width="8" style="70" customWidth="1"/>
    <col min="7698" max="7698" width="10.28515625" style="70" customWidth="1"/>
    <col min="7699" max="7699" width="7.28515625" style="70" customWidth="1"/>
    <col min="7700" max="7700" width="7.42578125" style="70" customWidth="1"/>
    <col min="7701" max="7701" width="7.85546875" style="70" customWidth="1"/>
    <col min="7702" max="7702" width="7.5703125" style="70" customWidth="1"/>
    <col min="7703" max="7703" width="11.140625" style="70" customWidth="1"/>
    <col min="7704" max="7936" width="9.140625" style="70"/>
    <col min="7937" max="7937" width="8" style="70" customWidth="1"/>
    <col min="7938" max="7938" width="6.85546875" style="70" customWidth="1"/>
    <col min="7939" max="7940" width="8.42578125" style="70" customWidth="1"/>
    <col min="7941" max="7942" width="6.85546875" style="70" customWidth="1"/>
    <col min="7943" max="7944" width="7.5703125" style="70" customWidth="1"/>
    <col min="7945" max="7946" width="6.85546875" style="70" customWidth="1"/>
    <col min="7947" max="7947" width="8.42578125" style="70" customWidth="1"/>
    <col min="7948" max="7948" width="7.5703125" style="70" bestFit="1" customWidth="1"/>
    <col min="7949" max="7949" width="8.140625" style="70" customWidth="1"/>
    <col min="7950" max="7950" width="6.7109375" style="70" customWidth="1"/>
    <col min="7951" max="7952" width="8.28515625" style="70" customWidth="1"/>
    <col min="7953" max="7953" width="8" style="70" customWidth="1"/>
    <col min="7954" max="7954" width="10.28515625" style="70" customWidth="1"/>
    <col min="7955" max="7955" width="7.28515625" style="70" customWidth="1"/>
    <col min="7956" max="7956" width="7.42578125" style="70" customWidth="1"/>
    <col min="7957" max="7957" width="7.85546875" style="70" customWidth="1"/>
    <col min="7958" max="7958" width="7.5703125" style="70" customWidth="1"/>
    <col min="7959" max="7959" width="11.140625" style="70" customWidth="1"/>
    <col min="7960" max="8192" width="9.140625" style="70"/>
    <col min="8193" max="8193" width="8" style="70" customWidth="1"/>
    <col min="8194" max="8194" width="6.85546875" style="70" customWidth="1"/>
    <col min="8195" max="8196" width="8.42578125" style="70" customWidth="1"/>
    <col min="8197" max="8198" width="6.85546875" style="70" customWidth="1"/>
    <col min="8199" max="8200" width="7.5703125" style="70" customWidth="1"/>
    <col min="8201" max="8202" width="6.85546875" style="70" customWidth="1"/>
    <col min="8203" max="8203" width="8.42578125" style="70" customWidth="1"/>
    <col min="8204" max="8204" width="7.5703125" style="70" bestFit="1" customWidth="1"/>
    <col min="8205" max="8205" width="8.140625" style="70" customWidth="1"/>
    <col min="8206" max="8206" width="6.7109375" style="70" customWidth="1"/>
    <col min="8207" max="8208" width="8.28515625" style="70" customWidth="1"/>
    <col min="8209" max="8209" width="8" style="70" customWidth="1"/>
    <col min="8210" max="8210" width="10.28515625" style="70" customWidth="1"/>
    <col min="8211" max="8211" width="7.28515625" style="70" customWidth="1"/>
    <col min="8212" max="8212" width="7.42578125" style="70" customWidth="1"/>
    <col min="8213" max="8213" width="7.85546875" style="70" customWidth="1"/>
    <col min="8214" max="8214" width="7.5703125" style="70" customWidth="1"/>
    <col min="8215" max="8215" width="11.140625" style="70" customWidth="1"/>
    <col min="8216" max="8448" width="9.140625" style="70"/>
    <col min="8449" max="8449" width="8" style="70" customWidth="1"/>
    <col min="8450" max="8450" width="6.85546875" style="70" customWidth="1"/>
    <col min="8451" max="8452" width="8.42578125" style="70" customWidth="1"/>
    <col min="8453" max="8454" width="6.85546875" style="70" customWidth="1"/>
    <col min="8455" max="8456" width="7.5703125" style="70" customWidth="1"/>
    <col min="8457" max="8458" width="6.85546875" style="70" customWidth="1"/>
    <col min="8459" max="8459" width="8.42578125" style="70" customWidth="1"/>
    <col min="8460" max="8460" width="7.5703125" style="70" bestFit="1" customWidth="1"/>
    <col min="8461" max="8461" width="8.140625" style="70" customWidth="1"/>
    <col min="8462" max="8462" width="6.7109375" style="70" customWidth="1"/>
    <col min="8463" max="8464" width="8.28515625" style="70" customWidth="1"/>
    <col min="8465" max="8465" width="8" style="70" customWidth="1"/>
    <col min="8466" max="8466" width="10.28515625" style="70" customWidth="1"/>
    <col min="8467" max="8467" width="7.28515625" style="70" customWidth="1"/>
    <col min="8468" max="8468" width="7.42578125" style="70" customWidth="1"/>
    <col min="8469" max="8469" width="7.85546875" style="70" customWidth="1"/>
    <col min="8470" max="8470" width="7.5703125" style="70" customWidth="1"/>
    <col min="8471" max="8471" width="11.140625" style="70" customWidth="1"/>
    <col min="8472" max="8704" width="9.140625" style="70"/>
    <col min="8705" max="8705" width="8" style="70" customWidth="1"/>
    <col min="8706" max="8706" width="6.85546875" style="70" customWidth="1"/>
    <col min="8707" max="8708" width="8.42578125" style="70" customWidth="1"/>
    <col min="8709" max="8710" width="6.85546875" style="70" customWidth="1"/>
    <col min="8711" max="8712" width="7.5703125" style="70" customWidth="1"/>
    <col min="8713" max="8714" width="6.85546875" style="70" customWidth="1"/>
    <col min="8715" max="8715" width="8.42578125" style="70" customWidth="1"/>
    <col min="8716" max="8716" width="7.5703125" style="70" bestFit="1" customWidth="1"/>
    <col min="8717" max="8717" width="8.140625" style="70" customWidth="1"/>
    <col min="8718" max="8718" width="6.7109375" style="70" customWidth="1"/>
    <col min="8719" max="8720" width="8.28515625" style="70" customWidth="1"/>
    <col min="8721" max="8721" width="8" style="70" customWidth="1"/>
    <col min="8722" max="8722" width="10.28515625" style="70" customWidth="1"/>
    <col min="8723" max="8723" width="7.28515625" style="70" customWidth="1"/>
    <col min="8724" max="8724" width="7.42578125" style="70" customWidth="1"/>
    <col min="8725" max="8725" width="7.85546875" style="70" customWidth="1"/>
    <col min="8726" max="8726" width="7.5703125" style="70" customWidth="1"/>
    <col min="8727" max="8727" width="11.140625" style="70" customWidth="1"/>
    <col min="8728" max="8960" width="9.140625" style="70"/>
    <col min="8961" max="8961" width="8" style="70" customWidth="1"/>
    <col min="8962" max="8962" width="6.85546875" style="70" customWidth="1"/>
    <col min="8963" max="8964" width="8.42578125" style="70" customWidth="1"/>
    <col min="8965" max="8966" width="6.85546875" style="70" customWidth="1"/>
    <col min="8967" max="8968" width="7.5703125" style="70" customWidth="1"/>
    <col min="8969" max="8970" width="6.85546875" style="70" customWidth="1"/>
    <col min="8971" max="8971" width="8.42578125" style="70" customWidth="1"/>
    <col min="8972" max="8972" width="7.5703125" style="70" bestFit="1" customWidth="1"/>
    <col min="8973" max="8973" width="8.140625" style="70" customWidth="1"/>
    <col min="8974" max="8974" width="6.7109375" style="70" customWidth="1"/>
    <col min="8975" max="8976" width="8.28515625" style="70" customWidth="1"/>
    <col min="8977" max="8977" width="8" style="70" customWidth="1"/>
    <col min="8978" max="8978" width="10.28515625" style="70" customWidth="1"/>
    <col min="8979" max="8979" width="7.28515625" style="70" customWidth="1"/>
    <col min="8980" max="8980" width="7.42578125" style="70" customWidth="1"/>
    <col min="8981" max="8981" width="7.85546875" style="70" customWidth="1"/>
    <col min="8982" max="8982" width="7.5703125" style="70" customWidth="1"/>
    <col min="8983" max="8983" width="11.140625" style="70" customWidth="1"/>
    <col min="8984" max="9216" width="9.140625" style="70"/>
    <col min="9217" max="9217" width="8" style="70" customWidth="1"/>
    <col min="9218" max="9218" width="6.85546875" style="70" customWidth="1"/>
    <col min="9219" max="9220" width="8.42578125" style="70" customWidth="1"/>
    <col min="9221" max="9222" width="6.85546875" style="70" customWidth="1"/>
    <col min="9223" max="9224" width="7.5703125" style="70" customWidth="1"/>
    <col min="9225" max="9226" width="6.85546875" style="70" customWidth="1"/>
    <col min="9227" max="9227" width="8.42578125" style="70" customWidth="1"/>
    <col min="9228" max="9228" width="7.5703125" style="70" bestFit="1" customWidth="1"/>
    <col min="9229" max="9229" width="8.140625" style="70" customWidth="1"/>
    <col min="9230" max="9230" width="6.7109375" style="70" customWidth="1"/>
    <col min="9231" max="9232" width="8.28515625" style="70" customWidth="1"/>
    <col min="9233" max="9233" width="8" style="70" customWidth="1"/>
    <col min="9234" max="9234" width="10.28515625" style="70" customWidth="1"/>
    <col min="9235" max="9235" width="7.28515625" style="70" customWidth="1"/>
    <col min="9236" max="9236" width="7.42578125" style="70" customWidth="1"/>
    <col min="9237" max="9237" width="7.85546875" style="70" customWidth="1"/>
    <col min="9238" max="9238" width="7.5703125" style="70" customWidth="1"/>
    <col min="9239" max="9239" width="11.140625" style="70" customWidth="1"/>
    <col min="9240" max="9472" width="9.140625" style="70"/>
    <col min="9473" max="9473" width="8" style="70" customWidth="1"/>
    <col min="9474" max="9474" width="6.85546875" style="70" customWidth="1"/>
    <col min="9475" max="9476" width="8.42578125" style="70" customWidth="1"/>
    <col min="9477" max="9478" width="6.85546875" style="70" customWidth="1"/>
    <col min="9479" max="9480" width="7.5703125" style="70" customWidth="1"/>
    <col min="9481" max="9482" width="6.85546875" style="70" customWidth="1"/>
    <col min="9483" max="9483" width="8.42578125" style="70" customWidth="1"/>
    <col min="9484" max="9484" width="7.5703125" style="70" bestFit="1" customWidth="1"/>
    <col min="9485" max="9485" width="8.140625" style="70" customWidth="1"/>
    <col min="9486" max="9486" width="6.7109375" style="70" customWidth="1"/>
    <col min="9487" max="9488" width="8.28515625" style="70" customWidth="1"/>
    <col min="9489" max="9489" width="8" style="70" customWidth="1"/>
    <col min="9490" max="9490" width="10.28515625" style="70" customWidth="1"/>
    <col min="9491" max="9491" width="7.28515625" style="70" customWidth="1"/>
    <col min="9492" max="9492" width="7.42578125" style="70" customWidth="1"/>
    <col min="9493" max="9493" width="7.85546875" style="70" customWidth="1"/>
    <col min="9494" max="9494" width="7.5703125" style="70" customWidth="1"/>
    <col min="9495" max="9495" width="11.140625" style="70" customWidth="1"/>
    <col min="9496" max="9728" width="9.140625" style="70"/>
    <col min="9729" max="9729" width="8" style="70" customWidth="1"/>
    <col min="9730" max="9730" width="6.85546875" style="70" customWidth="1"/>
    <col min="9731" max="9732" width="8.42578125" style="70" customWidth="1"/>
    <col min="9733" max="9734" width="6.85546875" style="70" customWidth="1"/>
    <col min="9735" max="9736" width="7.5703125" style="70" customWidth="1"/>
    <col min="9737" max="9738" width="6.85546875" style="70" customWidth="1"/>
    <col min="9739" max="9739" width="8.42578125" style="70" customWidth="1"/>
    <col min="9740" max="9740" width="7.5703125" style="70" bestFit="1" customWidth="1"/>
    <col min="9741" max="9741" width="8.140625" style="70" customWidth="1"/>
    <col min="9742" max="9742" width="6.7109375" style="70" customWidth="1"/>
    <col min="9743" max="9744" width="8.28515625" style="70" customWidth="1"/>
    <col min="9745" max="9745" width="8" style="70" customWidth="1"/>
    <col min="9746" max="9746" width="10.28515625" style="70" customWidth="1"/>
    <col min="9747" max="9747" width="7.28515625" style="70" customWidth="1"/>
    <col min="9748" max="9748" width="7.42578125" style="70" customWidth="1"/>
    <col min="9749" max="9749" width="7.85546875" style="70" customWidth="1"/>
    <col min="9750" max="9750" width="7.5703125" style="70" customWidth="1"/>
    <col min="9751" max="9751" width="11.140625" style="70" customWidth="1"/>
    <col min="9752" max="9984" width="9.140625" style="70"/>
    <col min="9985" max="9985" width="8" style="70" customWidth="1"/>
    <col min="9986" max="9986" width="6.85546875" style="70" customWidth="1"/>
    <col min="9987" max="9988" width="8.42578125" style="70" customWidth="1"/>
    <col min="9989" max="9990" width="6.85546875" style="70" customWidth="1"/>
    <col min="9991" max="9992" width="7.5703125" style="70" customWidth="1"/>
    <col min="9993" max="9994" width="6.85546875" style="70" customWidth="1"/>
    <col min="9995" max="9995" width="8.42578125" style="70" customWidth="1"/>
    <col min="9996" max="9996" width="7.5703125" style="70" bestFit="1" customWidth="1"/>
    <col min="9997" max="9997" width="8.140625" style="70" customWidth="1"/>
    <col min="9998" max="9998" width="6.7109375" style="70" customWidth="1"/>
    <col min="9999" max="10000" width="8.28515625" style="70" customWidth="1"/>
    <col min="10001" max="10001" width="8" style="70" customWidth="1"/>
    <col min="10002" max="10002" width="10.28515625" style="70" customWidth="1"/>
    <col min="10003" max="10003" width="7.28515625" style="70" customWidth="1"/>
    <col min="10004" max="10004" width="7.42578125" style="70" customWidth="1"/>
    <col min="10005" max="10005" width="7.85546875" style="70" customWidth="1"/>
    <col min="10006" max="10006" width="7.5703125" style="70" customWidth="1"/>
    <col min="10007" max="10007" width="11.140625" style="70" customWidth="1"/>
    <col min="10008" max="10240" width="9.140625" style="70"/>
    <col min="10241" max="10241" width="8" style="70" customWidth="1"/>
    <col min="10242" max="10242" width="6.85546875" style="70" customWidth="1"/>
    <col min="10243" max="10244" width="8.42578125" style="70" customWidth="1"/>
    <col min="10245" max="10246" width="6.85546875" style="70" customWidth="1"/>
    <col min="10247" max="10248" width="7.5703125" style="70" customWidth="1"/>
    <col min="10249" max="10250" width="6.85546875" style="70" customWidth="1"/>
    <col min="10251" max="10251" width="8.42578125" style="70" customWidth="1"/>
    <col min="10252" max="10252" width="7.5703125" style="70" bestFit="1" customWidth="1"/>
    <col min="10253" max="10253" width="8.140625" style="70" customWidth="1"/>
    <col min="10254" max="10254" width="6.7109375" style="70" customWidth="1"/>
    <col min="10255" max="10256" width="8.28515625" style="70" customWidth="1"/>
    <col min="10257" max="10257" width="8" style="70" customWidth="1"/>
    <col min="10258" max="10258" width="10.28515625" style="70" customWidth="1"/>
    <col min="10259" max="10259" width="7.28515625" style="70" customWidth="1"/>
    <col min="10260" max="10260" width="7.42578125" style="70" customWidth="1"/>
    <col min="10261" max="10261" width="7.85546875" style="70" customWidth="1"/>
    <col min="10262" max="10262" width="7.5703125" style="70" customWidth="1"/>
    <col min="10263" max="10263" width="11.140625" style="70" customWidth="1"/>
    <col min="10264" max="10496" width="9.140625" style="70"/>
    <col min="10497" max="10497" width="8" style="70" customWidth="1"/>
    <col min="10498" max="10498" width="6.85546875" style="70" customWidth="1"/>
    <col min="10499" max="10500" width="8.42578125" style="70" customWidth="1"/>
    <col min="10501" max="10502" width="6.85546875" style="70" customWidth="1"/>
    <col min="10503" max="10504" width="7.5703125" style="70" customWidth="1"/>
    <col min="10505" max="10506" width="6.85546875" style="70" customWidth="1"/>
    <col min="10507" max="10507" width="8.42578125" style="70" customWidth="1"/>
    <col min="10508" max="10508" width="7.5703125" style="70" bestFit="1" customWidth="1"/>
    <col min="10509" max="10509" width="8.140625" style="70" customWidth="1"/>
    <col min="10510" max="10510" width="6.7109375" style="70" customWidth="1"/>
    <col min="10511" max="10512" width="8.28515625" style="70" customWidth="1"/>
    <col min="10513" max="10513" width="8" style="70" customWidth="1"/>
    <col min="10514" max="10514" width="10.28515625" style="70" customWidth="1"/>
    <col min="10515" max="10515" width="7.28515625" style="70" customWidth="1"/>
    <col min="10516" max="10516" width="7.42578125" style="70" customWidth="1"/>
    <col min="10517" max="10517" width="7.85546875" style="70" customWidth="1"/>
    <col min="10518" max="10518" width="7.5703125" style="70" customWidth="1"/>
    <col min="10519" max="10519" width="11.140625" style="70" customWidth="1"/>
    <col min="10520" max="10752" width="9.140625" style="70"/>
    <col min="10753" max="10753" width="8" style="70" customWidth="1"/>
    <col min="10754" max="10754" width="6.85546875" style="70" customWidth="1"/>
    <col min="10755" max="10756" width="8.42578125" style="70" customWidth="1"/>
    <col min="10757" max="10758" width="6.85546875" style="70" customWidth="1"/>
    <col min="10759" max="10760" width="7.5703125" style="70" customWidth="1"/>
    <col min="10761" max="10762" width="6.85546875" style="70" customWidth="1"/>
    <col min="10763" max="10763" width="8.42578125" style="70" customWidth="1"/>
    <col min="10764" max="10764" width="7.5703125" style="70" bestFit="1" customWidth="1"/>
    <col min="10765" max="10765" width="8.140625" style="70" customWidth="1"/>
    <col min="10766" max="10766" width="6.7109375" style="70" customWidth="1"/>
    <col min="10767" max="10768" width="8.28515625" style="70" customWidth="1"/>
    <col min="10769" max="10769" width="8" style="70" customWidth="1"/>
    <col min="10770" max="10770" width="10.28515625" style="70" customWidth="1"/>
    <col min="10771" max="10771" width="7.28515625" style="70" customWidth="1"/>
    <col min="10772" max="10772" width="7.42578125" style="70" customWidth="1"/>
    <col min="10773" max="10773" width="7.85546875" style="70" customWidth="1"/>
    <col min="10774" max="10774" width="7.5703125" style="70" customWidth="1"/>
    <col min="10775" max="10775" width="11.140625" style="70" customWidth="1"/>
    <col min="10776" max="11008" width="9.140625" style="70"/>
    <col min="11009" max="11009" width="8" style="70" customWidth="1"/>
    <col min="11010" max="11010" width="6.85546875" style="70" customWidth="1"/>
    <col min="11011" max="11012" width="8.42578125" style="70" customWidth="1"/>
    <col min="11013" max="11014" width="6.85546875" style="70" customWidth="1"/>
    <col min="11015" max="11016" width="7.5703125" style="70" customWidth="1"/>
    <col min="11017" max="11018" width="6.85546875" style="70" customWidth="1"/>
    <col min="11019" max="11019" width="8.42578125" style="70" customWidth="1"/>
    <col min="11020" max="11020" width="7.5703125" style="70" bestFit="1" customWidth="1"/>
    <col min="11021" max="11021" width="8.140625" style="70" customWidth="1"/>
    <col min="11022" max="11022" width="6.7109375" style="70" customWidth="1"/>
    <col min="11023" max="11024" width="8.28515625" style="70" customWidth="1"/>
    <col min="11025" max="11025" width="8" style="70" customWidth="1"/>
    <col min="11026" max="11026" width="10.28515625" style="70" customWidth="1"/>
    <col min="11027" max="11027" width="7.28515625" style="70" customWidth="1"/>
    <col min="11028" max="11028" width="7.42578125" style="70" customWidth="1"/>
    <col min="11029" max="11029" width="7.85546875" style="70" customWidth="1"/>
    <col min="11030" max="11030" width="7.5703125" style="70" customWidth="1"/>
    <col min="11031" max="11031" width="11.140625" style="70" customWidth="1"/>
    <col min="11032" max="11264" width="9.140625" style="70"/>
    <col min="11265" max="11265" width="8" style="70" customWidth="1"/>
    <col min="11266" max="11266" width="6.85546875" style="70" customWidth="1"/>
    <col min="11267" max="11268" width="8.42578125" style="70" customWidth="1"/>
    <col min="11269" max="11270" width="6.85546875" style="70" customWidth="1"/>
    <col min="11271" max="11272" width="7.5703125" style="70" customWidth="1"/>
    <col min="11273" max="11274" width="6.85546875" style="70" customWidth="1"/>
    <col min="11275" max="11275" width="8.42578125" style="70" customWidth="1"/>
    <col min="11276" max="11276" width="7.5703125" style="70" bestFit="1" customWidth="1"/>
    <col min="11277" max="11277" width="8.140625" style="70" customWidth="1"/>
    <col min="11278" max="11278" width="6.7109375" style="70" customWidth="1"/>
    <col min="11279" max="11280" width="8.28515625" style="70" customWidth="1"/>
    <col min="11281" max="11281" width="8" style="70" customWidth="1"/>
    <col min="11282" max="11282" width="10.28515625" style="70" customWidth="1"/>
    <col min="11283" max="11283" width="7.28515625" style="70" customWidth="1"/>
    <col min="11284" max="11284" width="7.42578125" style="70" customWidth="1"/>
    <col min="11285" max="11285" width="7.85546875" style="70" customWidth="1"/>
    <col min="11286" max="11286" width="7.5703125" style="70" customWidth="1"/>
    <col min="11287" max="11287" width="11.140625" style="70" customWidth="1"/>
    <col min="11288" max="11520" width="9.140625" style="70"/>
    <col min="11521" max="11521" width="8" style="70" customWidth="1"/>
    <col min="11522" max="11522" width="6.85546875" style="70" customWidth="1"/>
    <col min="11523" max="11524" width="8.42578125" style="70" customWidth="1"/>
    <col min="11525" max="11526" width="6.85546875" style="70" customWidth="1"/>
    <col min="11527" max="11528" width="7.5703125" style="70" customWidth="1"/>
    <col min="11529" max="11530" width="6.85546875" style="70" customWidth="1"/>
    <col min="11531" max="11531" width="8.42578125" style="70" customWidth="1"/>
    <col min="11532" max="11532" width="7.5703125" style="70" bestFit="1" customWidth="1"/>
    <col min="11533" max="11533" width="8.140625" style="70" customWidth="1"/>
    <col min="11534" max="11534" width="6.7109375" style="70" customWidth="1"/>
    <col min="11535" max="11536" width="8.28515625" style="70" customWidth="1"/>
    <col min="11537" max="11537" width="8" style="70" customWidth="1"/>
    <col min="11538" max="11538" width="10.28515625" style="70" customWidth="1"/>
    <col min="11539" max="11539" width="7.28515625" style="70" customWidth="1"/>
    <col min="11540" max="11540" width="7.42578125" style="70" customWidth="1"/>
    <col min="11541" max="11541" width="7.85546875" style="70" customWidth="1"/>
    <col min="11542" max="11542" width="7.5703125" style="70" customWidth="1"/>
    <col min="11543" max="11543" width="11.140625" style="70" customWidth="1"/>
    <col min="11544" max="11776" width="9.140625" style="70"/>
    <col min="11777" max="11777" width="8" style="70" customWidth="1"/>
    <col min="11778" max="11778" width="6.85546875" style="70" customWidth="1"/>
    <col min="11779" max="11780" width="8.42578125" style="70" customWidth="1"/>
    <col min="11781" max="11782" width="6.85546875" style="70" customWidth="1"/>
    <col min="11783" max="11784" width="7.5703125" style="70" customWidth="1"/>
    <col min="11785" max="11786" width="6.85546875" style="70" customWidth="1"/>
    <col min="11787" max="11787" width="8.42578125" style="70" customWidth="1"/>
    <col min="11788" max="11788" width="7.5703125" style="70" bestFit="1" customWidth="1"/>
    <col min="11789" max="11789" width="8.140625" style="70" customWidth="1"/>
    <col min="11790" max="11790" width="6.7109375" style="70" customWidth="1"/>
    <col min="11791" max="11792" width="8.28515625" style="70" customWidth="1"/>
    <col min="11793" max="11793" width="8" style="70" customWidth="1"/>
    <col min="11794" max="11794" width="10.28515625" style="70" customWidth="1"/>
    <col min="11795" max="11795" width="7.28515625" style="70" customWidth="1"/>
    <col min="11796" max="11796" width="7.42578125" style="70" customWidth="1"/>
    <col min="11797" max="11797" width="7.85546875" style="70" customWidth="1"/>
    <col min="11798" max="11798" width="7.5703125" style="70" customWidth="1"/>
    <col min="11799" max="11799" width="11.140625" style="70" customWidth="1"/>
    <col min="11800" max="12032" width="9.140625" style="70"/>
    <col min="12033" max="12033" width="8" style="70" customWidth="1"/>
    <col min="12034" max="12034" width="6.85546875" style="70" customWidth="1"/>
    <col min="12035" max="12036" width="8.42578125" style="70" customWidth="1"/>
    <col min="12037" max="12038" width="6.85546875" style="70" customWidth="1"/>
    <col min="12039" max="12040" width="7.5703125" style="70" customWidth="1"/>
    <col min="12041" max="12042" width="6.85546875" style="70" customWidth="1"/>
    <col min="12043" max="12043" width="8.42578125" style="70" customWidth="1"/>
    <col min="12044" max="12044" width="7.5703125" style="70" bestFit="1" customWidth="1"/>
    <col min="12045" max="12045" width="8.140625" style="70" customWidth="1"/>
    <col min="12046" max="12046" width="6.7109375" style="70" customWidth="1"/>
    <col min="12047" max="12048" width="8.28515625" style="70" customWidth="1"/>
    <col min="12049" max="12049" width="8" style="70" customWidth="1"/>
    <col min="12050" max="12050" width="10.28515625" style="70" customWidth="1"/>
    <col min="12051" max="12051" width="7.28515625" style="70" customWidth="1"/>
    <col min="12052" max="12052" width="7.42578125" style="70" customWidth="1"/>
    <col min="12053" max="12053" width="7.85546875" style="70" customWidth="1"/>
    <col min="12054" max="12054" width="7.5703125" style="70" customWidth="1"/>
    <col min="12055" max="12055" width="11.140625" style="70" customWidth="1"/>
    <col min="12056" max="12288" width="9.140625" style="70"/>
    <col min="12289" max="12289" width="8" style="70" customWidth="1"/>
    <col min="12290" max="12290" width="6.85546875" style="70" customWidth="1"/>
    <col min="12291" max="12292" width="8.42578125" style="70" customWidth="1"/>
    <col min="12293" max="12294" width="6.85546875" style="70" customWidth="1"/>
    <col min="12295" max="12296" width="7.5703125" style="70" customWidth="1"/>
    <col min="12297" max="12298" width="6.85546875" style="70" customWidth="1"/>
    <col min="12299" max="12299" width="8.42578125" style="70" customWidth="1"/>
    <col min="12300" max="12300" width="7.5703125" style="70" bestFit="1" customWidth="1"/>
    <col min="12301" max="12301" width="8.140625" style="70" customWidth="1"/>
    <col min="12302" max="12302" width="6.7109375" style="70" customWidth="1"/>
    <col min="12303" max="12304" width="8.28515625" style="70" customWidth="1"/>
    <col min="12305" max="12305" width="8" style="70" customWidth="1"/>
    <col min="12306" max="12306" width="10.28515625" style="70" customWidth="1"/>
    <col min="12307" max="12307" width="7.28515625" style="70" customWidth="1"/>
    <col min="12308" max="12308" width="7.42578125" style="70" customWidth="1"/>
    <col min="12309" max="12309" width="7.85546875" style="70" customWidth="1"/>
    <col min="12310" max="12310" width="7.5703125" style="70" customWidth="1"/>
    <col min="12311" max="12311" width="11.140625" style="70" customWidth="1"/>
    <col min="12312" max="12544" width="9.140625" style="70"/>
    <col min="12545" max="12545" width="8" style="70" customWidth="1"/>
    <col min="12546" max="12546" width="6.85546875" style="70" customWidth="1"/>
    <col min="12547" max="12548" width="8.42578125" style="70" customWidth="1"/>
    <col min="12549" max="12550" width="6.85546875" style="70" customWidth="1"/>
    <col min="12551" max="12552" width="7.5703125" style="70" customWidth="1"/>
    <col min="12553" max="12554" width="6.85546875" style="70" customWidth="1"/>
    <col min="12555" max="12555" width="8.42578125" style="70" customWidth="1"/>
    <col min="12556" max="12556" width="7.5703125" style="70" bestFit="1" customWidth="1"/>
    <col min="12557" max="12557" width="8.140625" style="70" customWidth="1"/>
    <col min="12558" max="12558" width="6.7109375" style="70" customWidth="1"/>
    <col min="12559" max="12560" width="8.28515625" style="70" customWidth="1"/>
    <col min="12561" max="12561" width="8" style="70" customWidth="1"/>
    <col min="12562" max="12562" width="10.28515625" style="70" customWidth="1"/>
    <col min="12563" max="12563" width="7.28515625" style="70" customWidth="1"/>
    <col min="12564" max="12564" width="7.42578125" style="70" customWidth="1"/>
    <col min="12565" max="12565" width="7.85546875" style="70" customWidth="1"/>
    <col min="12566" max="12566" width="7.5703125" style="70" customWidth="1"/>
    <col min="12567" max="12567" width="11.140625" style="70" customWidth="1"/>
    <col min="12568" max="12800" width="9.140625" style="70"/>
    <col min="12801" max="12801" width="8" style="70" customWidth="1"/>
    <col min="12802" max="12802" width="6.85546875" style="70" customWidth="1"/>
    <col min="12803" max="12804" width="8.42578125" style="70" customWidth="1"/>
    <col min="12805" max="12806" width="6.85546875" style="70" customWidth="1"/>
    <col min="12807" max="12808" width="7.5703125" style="70" customWidth="1"/>
    <col min="12809" max="12810" width="6.85546875" style="70" customWidth="1"/>
    <col min="12811" max="12811" width="8.42578125" style="70" customWidth="1"/>
    <col min="12812" max="12812" width="7.5703125" style="70" bestFit="1" customWidth="1"/>
    <col min="12813" max="12813" width="8.140625" style="70" customWidth="1"/>
    <col min="12814" max="12814" width="6.7109375" style="70" customWidth="1"/>
    <col min="12815" max="12816" width="8.28515625" style="70" customWidth="1"/>
    <col min="12817" max="12817" width="8" style="70" customWidth="1"/>
    <col min="12818" max="12818" width="10.28515625" style="70" customWidth="1"/>
    <col min="12819" max="12819" width="7.28515625" style="70" customWidth="1"/>
    <col min="12820" max="12820" width="7.42578125" style="70" customWidth="1"/>
    <col min="12821" max="12821" width="7.85546875" style="70" customWidth="1"/>
    <col min="12822" max="12822" width="7.5703125" style="70" customWidth="1"/>
    <col min="12823" max="12823" width="11.140625" style="70" customWidth="1"/>
    <col min="12824" max="13056" width="9.140625" style="70"/>
    <col min="13057" max="13057" width="8" style="70" customWidth="1"/>
    <col min="13058" max="13058" width="6.85546875" style="70" customWidth="1"/>
    <col min="13059" max="13060" width="8.42578125" style="70" customWidth="1"/>
    <col min="13061" max="13062" width="6.85546875" style="70" customWidth="1"/>
    <col min="13063" max="13064" width="7.5703125" style="70" customWidth="1"/>
    <col min="13065" max="13066" width="6.85546875" style="70" customWidth="1"/>
    <col min="13067" max="13067" width="8.42578125" style="70" customWidth="1"/>
    <col min="13068" max="13068" width="7.5703125" style="70" bestFit="1" customWidth="1"/>
    <col min="13069" max="13069" width="8.140625" style="70" customWidth="1"/>
    <col min="13070" max="13070" width="6.7109375" style="70" customWidth="1"/>
    <col min="13071" max="13072" width="8.28515625" style="70" customWidth="1"/>
    <col min="13073" max="13073" width="8" style="70" customWidth="1"/>
    <col min="13074" max="13074" width="10.28515625" style="70" customWidth="1"/>
    <col min="13075" max="13075" width="7.28515625" style="70" customWidth="1"/>
    <col min="13076" max="13076" width="7.42578125" style="70" customWidth="1"/>
    <col min="13077" max="13077" width="7.85546875" style="70" customWidth="1"/>
    <col min="13078" max="13078" width="7.5703125" style="70" customWidth="1"/>
    <col min="13079" max="13079" width="11.140625" style="70" customWidth="1"/>
    <col min="13080" max="13312" width="9.140625" style="70"/>
    <col min="13313" max="13313" width="8" style="70" customWidth="1"/>
    <col min="13314" max="13314" width="6.85546875" style="70" customWidth="1"/>
    <col min="13315" max="13316" width="8.42578125" style="70" customWidth="1"/>
    <col min="13317" max="13318" width="6.85546875" style="70" customWidth="1"/>
    <col min="13319" max="13320" width="7.5703125" style="70" customWidth="1"/>
    <col min="13321" max="13322" width="6.85546875" style="70" customWidth="1"/>
    <col min="13323" max="13323" width="8.42578125" style="70" customWidth="1"/>
    <col min="13324" max="13324" width="7.5703125" style="70" bestFit="1" customWidth="1"/>
    <col min="13325" max="13325" width="8.140625" style="70" customWidth="1"/>
    <col min="13326" max="13326" width="6.7109375" style="70" customWidth="1"/>
    <col min="13327" max="13328" width="8.28515625" style="70" customWidth="1"/>
    <col min="13329" max="13329" width="8" style="70" customWidth="1"/>
    <col min="13330" max="13330" width="10.28515625" style="70" customWidth="1"/>
    <col min="13331" max="13331" width="7.28515625" style="70" customWidth="1"/>
    <col min="13332" max="13332" width="7.42578125" style="70" customWidth="1"/>
    <col min="13333" max="13333" width="7.85546875" style="70" customWidth="1"/>
    <col min="13334" max="13334" width="7.5703125" style="70" customWidth="1"/>
    <col min="13335" max="13335" width="11.140625" style="70" customWidth="1"/>
    <col min="13336" max="13568" width="9.140625" style="70"/>
    <col min="13569" max="13569" width="8" style="70" customWidth="1"/>
    <col min="13570" max="13570" width="6.85546875" style="70" customWidth="1"/>
    <col min="13571" max="13572" width="8.42578125" style="70" customWidth="1"/>
    <col min="13573" max="13574" width="6.85546875" style="70" customWidth="1"/>
    <col min="13575" max="13576" width="7.5703125" style="70" customWidth="1"/>
    <col min="13577" max="13578" width="6.85546875" style="70" customWidth="1"/>
    <col min="13579" max="13579" width="8.42578125" style="70" customWidth="1"/>
    <col min="13580" max="13580" width="7.5703125" style="70" bestFit="1" customWidth="1"/>
    <col min="13581" max="13581" width="8.140625" style="70" customWidth="1"/>
    <col min="13582" max="13582" width="6.7109375" style="70" customWidth="1"/>
    <col min="13583" max="13584" width="8.28515625" style="70" customWidth="1"/>
    <col min="13585" max="13585" width="8" style="70" customWidth="1"/>
    <col min="13586" max="13586" width="10.28515625" style="70" customWidth="1"/>
    <col min="13587" max="13587" width="7.28515625" style="70" customWidth="1"/>
    <col min="13588" max="13588" width="7.42578125" style="70" customWidth="1"/>
    <col min="13589" max="13589" width="7.85546875" style="70" customWidth="1"/>
    <col min="13590" max="13590" width="7.5703125" style="70" customWidth="1"/>
    <col min="13591" max="13591" width="11.140625" style="70" customWidth="1"/>
    <col min="13592" max="13824" width="9.140625" style="70"/>
    <col min="13825" max="13825" width="8" style="70" customWidth="1"/>
    <col min="13826" max="13826" width="6.85546875" style="70" customWidth="1"/>
    <col min="13827" max="13828" width="8.42578125" style="70" customWidth="1"/>
    <col min="13829" max="13830" width="6.85546875" style="70" customWidth="1"/>
    <col min="13831" max="13832" width="7.5703125" style="70" customWidth="1"/>
    <col min="13833" max="13834" width="6.85546875" style="70" customWidth="1"/>
    <col min="13835" max="13835" width="8.42578125" style="70" customWidth="1"/>
    <col min="13836" max="13836" width="7.5703125" style="70" bestFit="1" customWidth="1"/>
    <col min="13837" max="13837" width="8.140625" style="70" customWidth="1"/>
    <col min="13838" max="13838" width="6.7109375" style="70" customWidth="1"/>
    <col min="13839" max="13840" width="8.28515625" style="70" customWidth="1"/>
    <col min="13841" max="13841" width="8" style="70" customWidth="1"/>
    <col min="13842" max="13842" width="10.28515625" style="70" customWidth="1"/>
    <col min="13843" max="13843" width="7.28515625" style="70" customWidth="1"/>
    <col min="13844" max="13844" width="7.42578125" style="70" customWidth="1"/>
    <col min="13845" max="13845" width="7.85546875" style="70" customWidth="1"/>
    <col min="13846" max="13846" width="7.5703125" style="70" customWidth="1"/>
    <col min="13847" max="13847" width="11.140625" style="70" customWidth="1"/>
    <col min="13848" max="14080" width="9.140625" style="70"/>
    <col min="14081" max="14081" width="8" style="70" customWidth="1"/>
    <col min="14082" max="14082" width="6.85546875" style="70" customWidth="1"/>
    <col min="14083" max="14084" width="8.42578125" style="70" customWidth="1"/>
    <col min="14085" max="14086" width="6.85546875" style="70" customWidth="1"/>
    <col min="14087" max="14088" width="7.5703125" style="70" customWidth="1"/>
    <col min="14089" max="14090" width="6.85546875" style="70" customWidth="1"/>
    <col min="14091" max="14091" width="8.42578125" style="70" customWidth="1"/>
    <col min="14092" max="14092" width="7.5703125" style="70" bestFit="1" customWidth="1"/>
    <col min="14093" max="14093" width="8.140625" style="70" customWidth="1"/>
    <col min="14094" max="14094" width="6.7109375" style="70" customWidth="1"/>
    <col min="14095" max="14096" width="8.28515625" style="70" customWidth="1"/>
    <col min="14097" max="14097" width="8" style="70" customWidth="1"/>
    <col min="14098" max="14098" width="10.28515625" style="70" customWidth="1"/>
    <col min="14099" max="14099" width="7.28515625" style="70" customWidth="1"/>
    <col min="14100" max="14100" width="7.42578125" style="70" customWidth="1"/>
    <col min="14101" max="14101" width="7.85546875" style="70" customWidth="1"/>
    <col min="14102" max="14102" width="7.5703125" style="70" customWidth="1"/>
    <col min="14103" max="14103" width="11.140625" style="70" customWidth="1"/>
    <col min="14104" max="14336" width="9.140625" style="70"/>
    <col min="14337" max="14337" width="8" style="70" customWidth="1"/>
    <col min="14338" max="14338" width="6.85546875" style="70" customWidth="1"/>
    <col min="14339" max="14340" width="8.42578125" style="70" customWidth="1"/>
    <col min="14341" max="14342" width="6.85546875" style="70" customWidth="1"/>
    <col min="14343" max="14344" width="7.5703125" style="70" customWidth="1"/>
    <col min="14345" max="14346" width="6.85546875" style="70" customWidth="1"/>
    <col min="14347" max="14347" width="8.42578125" style="70" customWidth="1"/>
    <col min="14348" max="14348" width="7.5703125" style="70" bestFit="1" customWidth="1"/>
    <col min="14349" max="14349" width="8.140625" style="70" customWidth="1"/>
    <col min="14350" max="14350" width="6.7109375" style="70" customWidth="1"/>
    <col min="14351" max="14352" width="8.28515625" style="70" customWidth="1"/>
    <col min="14353" max="14353" width="8" style="70" customWidth="1"/>
    <col min="14354" max="14354" width="10.28515625" style="70" customWidth="1"/>
    <col min="14355" max="14355" width="7.28515625" style="70" customWidth="1"/>
    <col min="14356" max="14356" width="7.42578125" style="70" customWidth="1"/>
    <col min="14357" max="14357" width="7.85546875" style="70" customWidth="1"/>
    <col min="14358" max="14358" width="7.5703125" style="70" customWidth="1"/>
    <col min="14359" max="14359" width="11.140625" style="70" customWidth="1"/>
    <col min="14360" max="14592" width="9.140625" style="70"/>
    <col min="14593" max="14593" width="8" style="70" customWidth="1"/>
    <col min="14594" max="14594" width="6.85546875" style="70" customWidth="1"/>
    <col min="14595" max="14596" width="8.42578125" style="70" customWidth="1"/>
    <col min="14597" max="14598" width="6.85546875" style="70" customWidth="1"/>
    <col min="14599" max="14600" width="7.5703125" style="70" customWidth="1"/>
    <col min="14601" max="14602" width="6.85546875" style="70" customWidth="1"/>
    <col min="14603" max="14603" width="8.42578125" style="70" customWidth="1"/>
    <col min="14604" max="14604" width="7.5703125" style="70" bestFit="1" customWidth="1"/>
    <col min="14605" max="14605" width="8.140625" style="70" customWidth="1"/>
    <col min="14606" max="14606" width="6.7109375" style="70" customWidth="1"/>
    <col min="14607" max="14608" width="8.28515625" style="70" customWidth="1"/>
    <col min="14609" max="14609" width="8" style="70" customWidth="1"/>
    <col min="14610" max="14610" width="10.28515625" style="70" customWidth="1"/>
    <col min="14611" max="14611" width="7.28515625" style="70" customWidth="1"/>
    <col min="14612" max="14612" width="7.42578125" style="70" customWidth="1"/>
    <col min="14613" max="14613" width="7.85546875" style="70" customWidth="1"/>
    <col min="14614" max="14614" width="7.5703125" style="70" customWidth="1"/>
    <col min="14615" max="14615" width="11.140625" style="70" customWidth="1"/>
    <col min="14616" max="14848" width="9.140625" style="70"/>
    <col min="14849" max="14849" width="8" style="70" customWidth="1"/>
    <col min="14850" max="14850" width="6.85546875" style="70" customWidth="1"/>
    <col min="14851" max="14852" width="8.42578125" style="70" customWidth="1"/>
    <col min="14853" max="14854" width="6.85546875" style="70" customWidth="1"/>
    <col min="14855" max="14856" width="7.5703125" style="70" customWidth="1"/>
    <col min="14857" max="14858" width="6.85546875" style="70" customWidth="1"/>
    <col min="14859" max="14859" width="8.42578125" style="70" customWidth="1"/>
    <col min="14860" max="14860" width="7.5703125" style="70" bestFit="1" customWidth="1"/>
    <col min="14861" max="14861" width="8.140625" style="70" customWidth="1"/>
    <col min="14862" max="14862" width="6.7109375" style="70" customWidth="1"/>
    <col min="14863" max="14864" width="8.28515625" style="70" customWidth="1"/>
    <col min="14865" max="14865" width="8" style="70" customWidth="1"/>
    <col min="14866" max="14866" width="10.28515625" style="70" customWidth="1"/>
    <col min="14867" max="14867" width="7.28515625" style="70" customWidth="1"/>
    <col min="14868" max="14868" width="7.42578125" style="70" customWidth="1"/>
    <col min="14869" max="14869" width="7.85546875" style="70" customWidth="1"/>
    <col min="14870" max="14870" width="7.5703125" style="70" customWidth="1"/>
    <col min="14871" max="14871" width="11.140625" style="70" customWidth="1"/>
    <col min="14872" max="15104" width="9.140625" style="70"/>
    <col min="15105" max="15105" width="8" style="70" customWidth="1"/>
    <col min="15106" max="15106" width="6.85546875" style="70" customWidth="1"/>
    <col min="15107" max="15108" width="8.42578125" style="70" customWidth="1"/>
    <col min="15109" max="15110" width="6.85546875" style="70" customWidth="1"/>
    <col min="15111" max="15112" width="7.5703125" style="70" customWidth="1"/>
    <col min="15113" max="15114" width="6.85546875" style="70" customWidth="1"/>
    <col min="15115" max="15115" width="8.42578125" style="70" customWidth="1"/>
    <col min="15116" max="15116" width="7.5703125" style="70" bestFit="1" customWidth="1"/>
    <col min="15117" max="15117" width="8.140625" style="70" customWidth="1"/>
    <col min="15118" max="15118" width="6.7109375" style="70" customWidth="1"/>
    <col min="15119" max="15120" width="8.28515625" style="70" customWidth="1"/>
    <col min="15121" max="15121" width="8" style="70" customWidth="1"/>
    <col min="15122" max="15122" width="10.28515625" style="70" customWidth="1"/>
    <col min="15123" max="15123" width="7.28515625" style="70" customWidth="1"/>
    <col min="15124" max="15124" width="7.42578125" style="70" customWidth="1"/>
    <col min="15125" max="15125" width="7.85546875" style="70" customWidth="1"/>
    <col min="15126" max="15126" width="7.5703125" style="70" customWidth="1"/>
    <col min="15127" max="15127" width="11.140625" style="70" customWidth="1"/>
    <col min="15128" max="15360" width="9.140625" style="70"/>
    <col min="15361" max="15361" width="8" style="70" customWidth="1"/>
    <col min="15362" max="15362" width="6.85546875" style="70" customWidth="1"/>
    <col min="15363" max="15364" width="8.42578125" style="70" customWidth="1"/>
    <col min="15365" max="15366" width="6.85546875" style="70" customWidth="1"/>
    <col min="15367" max="15368" width="7.5703125" style="70" customWidth="1"/>
    <col min="15369" max="15370" width="6.85546875" style="70" customWidth="1"/>
    <col min="15371" max="15371" width="8.42578125" style="70" customWidth="1"/>
    <col min="15372" max="15372" width="7.5703125" style="70" bestFit="1" customWidth="1"/>
    <col min="15373" max="15373" width="8.140625" style="70" customWidth="1"/>
    <col min="15374" max="15374" width="6.7109375" style="70" customWidth="1"/>
    <col min="15375" max="15376" width="8.28515625" style="70" customWidth="1"/>
    <col min="15377" max="15377" width="8" style="70" customWidth="1"/>
    <col min="15378" max="15378" width="10.28515625" style="70" customWidth="1"/>
    <col min="15379" max="15379" width="7.28515625" style="70" customWidth="1"/>
    <col min="15380" max="15380" width="7.42578125" style="70" customWidth="1"/>
    <col min="15381" max="15381" width="7.85546875" style="70" customWidth="1"/>
    <col min="15382" max="15382" width="7.5703125" style="70" customWidth="1"/>
    <col min="15383" max="15383" width="11.140625" style="70" customWidth="1"/>
    <col min="15384" max="15616" width="9.140625" style="70"/>
    <col min="15617" max="15617" width="8" style="70" customWidth="1"/>
    <col min="15618" max="15618" width="6.85546875" style="70" customWidth="1"/>
    <col min="15619" max="15620" width="8.42578125" style="70" customWidth="1"/>
    <col min="15621" max="15622" width="6.85546875" style="70" customWidth="1"/>
    <col min="15623" max="15624" width="7.5703125" style="70" customWidth="1"/>
    <col min="15625" max="15626" width="6.85546875" style="70" customWidth="1"/>
    <col min="15627" max="15627" width="8.42578125" style="70" customWidth="1"/>
    <col min="15628" max="15628" width="7.5703125" style="70" bestFit="1" customWidth="1"/>
    <col min="15629" max="15629" width="8.140625" style="70" customWidth="1"/>
    <col min="15630" max="15630" width="6.7109375" style="70" customWidth="1"/>
    <col min="15631" max="15632" width="8.28515625" style="70" customWidth="1"/>
    <col min="15633" max="15633" width="8" style="70" customWidth="1"/>
    <col min="15634" max="15634" width="10.28515625" style="70" customWidth="1"/>
    <col min="15635" max="15635" width="7.28515625" style="70" customWidth="1"/>
    <col min="15636" max="15636" width="7.42578125" style="70" customWidth="1"/>
    <col min="15637" max="15637" width="7.85546875" style="70" customWidth="1"/>
    <col min="15638" max="15638" width="7.5703125" style="70" customWidth="1"/>
    <col min="15639" max="15639" width="11.140625" style="70" customWidth="1"/>
    <col min="15640" max="15872" width="9.140625" style="70"/>
    <col min="15873" max="15873" width="8" style="70" customWidth="1"/>
    <col min="15874" max="15874" width="6.85546875" style="70" customWidth="1"/>
    <col min="15875" max="15876" width="8.42578125" style="70" customWidth="1"/>
    <col min="15877" max="15878" width="6.85546875" style="70" customWidth="1"/>
    <col min="15879" max="15880" width="7.5703125" style="70" customWidth="1"/>
    <col min="15881" max="15882" width="6.85546875" style="70" customWidth="1"/>
    <col min="15883" max="15883" width="8.42578125" style="70" customWidth="1"/>
    <col min="15884" max="15884" width="7.5703125" style="70" bestFit="1" customWidth="1"/>
    <col min="15885" max="15885" width="8.140625" style="70" customWidth="1"/>
    <col min="15886" max="15886" width="6.7109375" style="70" customWidth="1"/>
    <col min="15887" max="15888" width="8.28515625" style="70" customWidth="1"/>
    <col min="15889" max="15889" width="8" style="70" customWidth="1"/>
    <col min="15890" max="15890" width="10.28515625" style="70" customWidth="1"/>
    <col min="15891" max="15891" width="7.28515625" style="70" customWidth="1"/>
    <col min="15892" max="15892" width="7.42578125" style="70" customWidth="1"/>
    <col min="15893" max="15893" width="7.85546875" style="70" customWidth="1"/>
    <col min="15894" max="15894" width="7.5703125" style="70" customWidth="1"/>
    <col min="15895" max="15895" width="11.140625" style="70" customWidth="1"/>
    <col min="15896" max="16128" width="9.140625" style="70"/>
    <col min="16129" max="16129" width="8" style="70" customWidth="1"/>
    <col min="16130" max="16130" width="6.85546875" style="70" customWidth="1"/>
    <col min="16131" max="16132" width="8.42578125" style="70" customWidth="1"/>
    <col min="16133" max="16134" width="6.85546875" style="70" customWidth="1"/>
    <col min="16135" max="16136" width="7.5703125" style="70" customWidth="1"/>
    <col min="16137" max="16138" width="6.85546875" style="70" customWidth="1"/>
    <col min="16139" max="16139" width="8.42578125" style="70" customWidth="1"/>
    <col min="16140" max="16140" width="7.5703125" style="70" bestFit="1" customWidth="1"/>
    <col min="16141" max="16141" width="8.140625" style="70" customWidth="1"/>
    <col min="16142" max="16142" width="6.7109375" style="70" customWidth="1"/>
    <col min="16143" max="16144" width="8.28515625" style="70" customWidth="1"/>
    <col min="16145" max="16145" width="8" style="70" customWidth="1"/>
    <col min="16146" max="16146" width="10.28515625" style="70" customWidth="1"/>
    <col min="16147" max="16147" width="7.28515625" style="70" customWidth="1"/>
    <col min="16148" max="16148" width="7.42578125" style="70" customWidth="1"/>
    <col min="16149" max="16149" width="7.85546875" style="70" customWidth="1"/>
    <col min="16150" max="16150" width="7.5703125" style="70" customWidth="1"/>
    <col min="16151" max="16151" width="11.140625" style="70" customWidth="1"/>
    <col min="16152" max="16384" width="9.140625" style="70"/>
  </cols>
  <sheetData>
    <row r="2" spans="1:25" s="66" customFormat="1" ht="24" customHeight="1" x14ac:dyDescent="0.35">
      <c r="A2" s="2" t="s">
        <v>52</v>
      </c>
      <c r="E2" s="67"/>
      <c r="I2" s="67"/>
      <c r="M2" s="68"/>
    </row>
    <row r="3" spans="1:25" ht="24" customHeight="1" x14ac:dyDescent="0.35">
      <c r="A3" s="69"/>
      <c r="E3" s="67"/>
      <c r="I3" s="67"/>
      <c r="W3" s="71" t="s">
        <v>53</v>
      </c>
    </row>
    <row r="4" spans="1:25" s="73" customFormat="1" ht="24" customHeight="1" x14ac:dyDescent="0.5">
      <c r="A4" s="632" t="s">
        <v>54</v>
      </c>
      <c r="B4" s="634" t="s">
        <v>55</v>
      </c>
      <c r="C4" s="636" t="s">
        <v>56</v>
      </c>
      <c r="D4" s="637"/>
      <c r="E4" s="637"/>
      <c r="F4" s="638"/>
      <c r="G4" s="636" t="s">
        <v>57</v>
      </c>
      <c r="H4" s="637"/>
      <c r="I4" s="637"/>
      <c r="J4" s="638"/>
      <c r="K4" s="72" t="s">
        <v>58</v>
      </c>
      <c r="L4" s="636" t="s">
        <v>59</v>
      </c>
      <c r="M4" s="637"/>
      <c r="N4" s="637"/>
      <c r="O4" s="637"/>
      <c r="P4" s="72" t="s">
        <v>58</v>
      </c>
      <c r="Q4" s="641" t="s">
        <v>60</v>
      </c>
      <c r="R4" s="641" t="s">
        <v>61</v>
      </c>
      <c r="S4" s="630" t="s">
        <v>62</v>
      </c>
      <c r="T4" s="630" t="s">
        <v>63</v>
      </c>
      <c r="U4" s="630" t="s">
        <v>64</v>
      </c>
      <c r="V4" s="630" t="s">
        <v>65</v>
      </c>
      <c r="W4" s="630" t="s">
        <v>66</v>
      </c>
    </row>
    <row r="5" spans="1:25" s="73" customFormat="1" ht="24" customHeight="1" x14ac:dyDescent="0.5">
      <c r="A5" s="633"/>
      <c r="B5" s="635"/>
      <c r="C5" s="644" t="s">
        <v>67</v>
      </c>
      <c r="D5" s="645"/>
      <c r="E5" s="645"/>
      <c r="F5" s="646"/>
      <c r="G5" s="644" t="s">
        <v>67</v>
      </c>
      <c r="H5" s="645"/>
      <c r="I5" s="645"/>
      <c r="J5" s="646"/>
      <c r="K5" s="74" t="s">
        <v>68</v>
      </c>
      <c r="L5" s="639"/>
      <c r="M5" s="640"/>
      <c r="N5" s="640"/>
      <c r="O5" s="640"/>
      <c r="P5" s="74" t="s">
        <v>69</v>
      </c>
      <c r="Q5" s="642"/>
      <c r="R5" s="642"/>
      <c r="S5" s="631"/>
      <c r="T5" s="631"/>
      <c r="U5" s="631"/>
      <c r="V5" s="631"/>
      <c r="W5" s="631"/>
    </row>
    <row r="6" spans="1:25" s="73" customFormat="1" ht="31.5" x14ac:dyDescent="0.5">
      <c r="A6" s="633"/>
      <c r="B6" s="631"/>
      <c r="C6" s="75" t="s">
        <v>20</v>
      </c>
      <c r="D6" s="75" t="s">
        <v>70</v>
      </c>
      <c r="E6" s="75" t="s">
        <v>71</v>
      </c>
      <c r="F6" s="75" t="s">
        <v>72</v>
      </c>
      <c r="G6" s="75" t="s">
        <v>20</v>
      </c>
      <c r="H6" s="75" t="s">
        <v>70</v>
      </c>
      <c r="I6" s="75" t="s">
        <v>71</v>
      </c>
      <c r="J6" s="75" t="s">
        <v>72</v>
      </c>
      <c r="K6" s="75" t="s">
        <v>73</v>
      </c>
      <c r="L6" s="76" t="s">
        <v>20</v>
      </c>
      <c r="M6" s="77" t="s">
        <v>74</v>
      </c>
      <c r="N6" s="77" t="s">
        <v>75</v>
      </c>
      <c r="O6" s="78" t="s">
        <v>76</v>
      </c>
      <c r="P6" s="75" t="s">
        <v>6</v>
      </c>
      <c r="Q6" s="643"/>
      <c r="R6" s="643"/>
      <c r="S6" s="631"/>
      <c r="T6" s="631"/>
      <c r="U6" s="631"/>
      <c r="V6" s="631"/>
      <c r="W6" s="631"/>
    </row>
    <row r="7" spans="1:25" s="83" customFormat="1" ht="24" customHeight="1" x14ac:dyDescent="0.25">
      <c r="A7" s="79" t="s">
        <v>77</v>
      </c>
      <c r="B7" s="80">
        <v>79435</v>
      </c>
      <c r="C7" s="80">
        <v>197091</v>
      </c>
      <c r="D7" s="80">
        <v>173359</v>
      </c>
      <c r="E7" s="80">
        <v>9306</v>
      </c>
      <c r="F7" s="80">
        <v>14426</v>
      </c>
      <c r="G7" s="80">
        <v>116273</v>
      </c>
      <c r="H7" s="80">
        <v>93643</v>
      </c>
      <c r="I7" s="80">
        <v>6264</v>
      </c>
      <c r="J7" s="80">
        <v>16366</v>
      </c>
      <c r="K7" s="80">
        <v>80818</v>
      </c>
      <c r="L7" s="80">
        <v>74319</v>
      </c>
      <c r="M7" s="80">
        <v>0</v>
      </c>
      <c r="N7" s="80">
        <v>0</v>
      </c>
      <c r="O7" s="80">
        <v>0</v>
      </c>
      <c r="P7" s="80">
        <v>155137</v>
      </c>
      <c r="Q7" s="81">
        <v>94309</v>
      </c>
      <c r="R7" s="82">
        <v>3.43</v>
      </c>
      <c r="S7" s="81">
        <v>27495</v>
      </c>
      <c r="T7" s="81">
        <v>56111</v>
      </c>
      <c r="U7" s="81">
        <v>126372</v>
      </c>
      <c r="V7" s="81">
        <v>211248</v>
      </c>
      <c r="W7" s="81">
        <v>61588</v>
      </c>
    </row>
    <row r="8" spans="1:25" s="83" customFormat="1" ht="24" customHeight="1" x14ac:dyDescent="0.25">
      <c r="A8" s="79" t="s">
        <v>78</v>
      </c>
      <c r="B8" s="80">
        <v>76314</v>
      </c>
      <c r="C8" s="80">
        <v>200283</v>
      </c>
      <c r="D8" s="80">
        <v>182887</v>
      </c>
      <c r="E8" s="80">
        <v>7961</v>
      </c>
      <c r="F8" s="80">
        <v>9435</v>
      </c>
      <c r="G8" s="80">
        <v>132052</v>
      </c>
      <c r="H8" s="80">
        <v>101877</v>
      </c>
      <c r="I8" s="80">
        <v>5584</v>
      </c>
      <c r="J8" s="80">
        <v>24590</v>
      </c>
      <c r="K8" s="80">
        <v>68231</v>
      </c>
      <c r="L8" s="80">
        <v>74879</v>
      </c>
      <c r="M8" s="80">
        <v>0</v>
      </c>
      <c r="N8" s="80">
        <v>0</v>
      </c>
      <c r="O8" s="80">
        <v>0</v>
      </c>
      <c r="P8" s="80">
        <v>143110</v>
      </c>
      <c r="Q8" s="81">
        <v>102921</v>
      </c>
      <c r="R8" s="82">
        <v>3.36</v>
      </c>
      <c r="S8" s="81">
        <v>30631</v>
      </c>
      <c r="T8" s="81">
        <v>47044</v>
      </c>
      <c r="U8" s="81">
        <v>115275</v>
      </c>
      <c r="V8" s="81">
        <v>190154</v>
      </c>
      <c r="W8" s="81">
        <v>56593</v>
      </c>
    </row>
    <row r="9" spans="1:25" s="83" customFormat="1" ht="24" customHeight="1" x14ac:dyDescent="0.25">
      <c r="A9" s="79" t="s">
        <v>79</v>
      </c>
      <c r="B9" s="80">
        <v>76831</v>
      </c>
      <c r="C9" s="80">
        <v>219946</v>
      </c>
      <c r="D9" s="80">
        <v>206736</v>
      </c>
      <c r="E9" s="80">
        <v>11283</v>
      </c>
      <c r="F9" s="80">
        <v>1927</v>
      </c>
      <c r="G9" s="80">
        <v>141206</v>
      </c>
      <c r="H9" s="80">
        <v>110268</v>
      </c>
      <c r="I9" s="80">
        <v>10111</v>
      </c>
      <c r="J9" s="80">
        <v>20827</v>
      </c>
      <c r="K9" s="80">
        <v>78740</v>
      </c>
      <c r="L9" s="80">
        <v>100975</v>
      </c>
      <c r="M9" s="80">
        <v>0</v>
      </c>
      <c r="N9" s="80">
        <v>0</v>
      </c>
      <c r="O9" s="80">
        <v>0</v>
      </c>
      <c r="P9" s="80">
        <v>179715</v>
      </c>
      <c r="Q9" s="81">
        <v>115635</v>
      </c>
      <c r="R9" s="82">
        <v>3.5</v>
      </c>
      <c r="S9" s="81">
        <v>33039</v>
      </c>
      <c r="T9" s="81">
        <v>59938</v>
      </c>
      <c r="U9" s="81">
        <v>58362</v>
      </c>
      <c r="V9" s="81">
        <v>239653</v>
      </c>
      <c r="W9" s="81">
        <v>68472</v>
      </c>
    </row>
    <row r="10" spans="1:25" s="84" customFormat="1" ht="24" customHeight="1" x14ac:dyDescent="0.25">
      <c r="A10" s="79" t="s">
        <v>80</v>
      </c>
      <c r="B10" s="80">
        <v>74759</v>
      </c>
      <c r="C10" s="80">
        <v>202190</v>
      </c>
      <c r="D10" s="80">
        <v>154711</v>
      </c>
      <c r="E10" s="80">
        <v>23510</v>
      </c>
      <c r="F10" s="80">
        <v>23969</v>
      </c>
      <c r="G10" s="80">
        <v>137901</v>
      </c>
      <c r="H10" s="80">
        <v>110407</v>
      </c>
      <c r="I10" s="80">
        <v>14825</v>
      </c>
      <c r="J10" s="80">
        <v>12669</v>
      </c>
      <c r="K10" s="80">
        <v>64290</v>
      </c>
      <c r="L10" s="80">
        <v>106797</v>
      </c>
      <c r="M10" s="80">
        <v>0</v>
      </c>
      <c r="N10" s="80">
        <v>0</v>
      </c>
      <c r="O10" s="80">
        <v>0</v>
      </c>
      <c r="P10" s="80">
        <v>171087</v>
      </c>
      <c r="Q10" s="81">
        <v>128108</v>
      </c>
      <c r="R10" s="82">
        <v>4.3099999999999996</v>
      </c>
      <c r="S10" s="81">
        <v>29686</v>
      </c>
      <c r="T10" s="81">
        <v>67238</v>
      </c>
      <c r="U10" s="81">
        <v>103223</v>
      </c>
      <c r="V10" s="81">
        <v>238325</v>
      </c>
      <c r="W10" s="81">
        <v>55296</v>
      </c>
    </row>
    <row r="11" spans="1:25" s="83" customFormat="1" ht="24" customHeight="1" x14ac:dyDescent="0.25">
      <c r="A11" s="79" t="s">
        <v>81</v>
      </c>
      <c r="B11" s="80">
        <v>74045</v>
      </c>
      <c r="C11" s="80">
        <v>151506</v>
      </c>
      <c r="D11" s="80">
        <v>114333</v>
      </c>
      <c r="E11" s="80">
        <v>25656</v>
      </c>
      <c r="F11" s="80">
        <v>11517</v>
      </c>
      <c r="G11" s="80">
        <v>108308</v>
      </c>
      <c r="H11" s="80">
        <v>76237</v>
      </c>
      <c r="I11" s="80">
        <v>16781</v>
      </c>
      <c r="J11" s="80">
        <v>15290</v>
      </c>
      <c r="K11" s="80">
        <v>43197</v>
      </c>
      <c r="L11" s="425">
        <v>122976</v>
      </c>
      <c r="M11" s="80">
        <v>0</v>
      </c>
      <c r="N11" s="80">
        <v>0</v>
      </c>
      <c r="O11" s="80">
        <v>0</v>
      </c>
      <c r="P11" s="80">
        <v>166173</v>
      </c>
      <c r="Q11" s="81">
        <v>125844</v>
      </c>
      <c r="R11" s="82">
        <v>3.86</v>
      </c>
      <c r="S11" s="81">
        <v>0</v>
      </c>
      <c r="T11" s="81">
        <v>0</v>
      </c>
      <c r="U11" s="81">
        <v>0</v>
      </c>
      <c r="V11" s="81">
        <v>166173</v>
      </c>
      <c r="W11" s="81">
        <v>0</v>
      </c>
    </row>
    <row r="12" spans="1:25" ht="28.5" customHeight="1" x14ac:dyDescent="0.35">
      <c r="A12" s="85" t="s">
        <v>82</v>
      </c>
      <c r="E12" s="67"/>
      <c r="I12" s="67"/>
      <c r="Y12" s="430"/>
    </row>
    <row r="13" spans="1:25" ht="24" customHeight="1" x14ac:dyDescent="0.35">
      <c r="A13" s="69"/>
      <c r="E13" s="67"/>
      <c r="I13" s="67"/>
    </row>
    <row r="14" spans="1:25" ht="24" customHeight="1" x14ac:dyDescent="0.35">
      <c r="A14" s="69"/>
      <c r="E14" s="67"/>
      <c r="I14" s="67"/>
    </row>
    <row r="15" spans="1:25" ht="24" customHeight="1" x14ac:dyDescent="0.35">
      <c r="A15" s="69"/>
      <c r="E15" s="67"/>
      <c r="I15" s="67"/>
    </row>
    <row r="16" spans="1:25" ht="24" customHeight="1" x14ac:dyDescent="0.35">
      <c r="A16" s="69"/>
      <c r="E16" s="67"/>
      <c r="I16" s="67"/>
    </row>
    <row r="17" spans="1:11" ht="24" customHeight="1" x14ac:dyDescent="0.35">
      <c r="A17" s="69"/>
      <c r="E17" s="67"/>
      <c r="I17" s="67"/>
    </row>
    <row r="18" spans="1:11" ht="24" customHeight="1" x14ac:dyDescent="0.35">
      <c r="A18" s="69"/>
      <c r="E18" s="67"/>
      <c r="I18" s="67"/>
    </row>
    <row r="19" spans="1:11" x14ac:dyDescent="0.35">
      <c r="F19" s="86"/>
      <c r="J19" s="86"/>
      <c r="K19" s="86"/>
    </row>
    <row r="21" spans="1:11" ht="25.5" customHeight="1" x14ac:dyDescent="0.35"/>
  </sheetData>
  <mergeCells count="14">
    <mergeCell ref="W4:W6"/>
    <mergeCell ref="A4:A6"/>
    <mergeCell ref="B4:B6"/>
    <mergeCell ref="C4:F4"/>
    <mergeCell ref="G4:J4"/>
    <mergeCell ref="L4:O5"/>
    <mergeCell ref="Q4:Q6"/>
    <mergeCell ref="C5:F5"/>
    <mergeCell ref="G5:J5"/>
    <mergeCell ref="R4:R6"/>
    <mergeCell ref="S4:S6"/>
    <mergeCell ref="T4:T6"/>
    <mergeCell ref="U4:U6"/>
    <mergeCell ref="V4:V6"/>
  </mergeCells>
  <hyperlinks>
    <hyperlink ref="A2" location="สารบัญ!A1" display="ตารางที่  4    รายได้-รายจ่าย ครัวเรือนภาคการเกษตร  ปี  2544/45"/>
  </hyperlinks>
  <pageMargins left="0.78740157480314965" right="0.19685039370078741" top="0.78740157480314965" bottom="0.59055118110236227" header="0.51181102362204722" footer="0.51181102362204722"/>
  <pageSetup paperSize="9" scale="81" orientation="landscape" r:id="rId1"/>
  <headerFooter alignWithMargins="0">
    <oddHeader>&amp;R&amp;17 &amp;18 &amp;20 3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="110" zoomScaleNormal="100" zoomScaleSheetLayoutView="110" workbookViewId="0">
      <selection activeCell="G37" sqref="G37"/>
    </sheetView>
  </sheetViews>
  <sheetFormatPr defaultRowHeight="21" x14ac:dyDescent="0.35"/>
  <cols>
    <col min="1" max="1" width="15.7109375" style="87" customWidth="1"/>
    <col min="2" max="2" width="9.5703125" style="87" customWidth="1"/>
    <col min="3" max="3" width="10" style="87" customWidth="1"/>
    <col min="4" max="4" width="9.7109375" style="87" customWidth="1"/>
    <col min="5" max="5" width="8.7109375" style="87" customWidth="1"/>
    <col min="6" max="6" width="9.42578125" style="87" customWidth="1"/>
    <col min="7" max="7" width="9.5703125" style="87" customWidth="1"/>
    <col min="8" max="8" width="9.140625" style="87" customWidth="1"/>
    <col min="9" max="9" width="10" style="87" customWidth="1"/>
    <col min="10" max="10" width="8.85546875" style="87" customWidth="1"/>
    <col min="11" max="11" width="9.42578125" style="87" customWidth="1"/>
    <col min="12" max="13" width="10" style="87" customWidth="1"/>
    <col min="14" max="14" width="9.140625" style="87" customWidth="1"/>
    <col min="15" max="15" width="9.7109375" style="87" customWidth="1"/>
    <col min="16" max="256" width="9.140625" style="87"/>
    <col min="257" max="257" width="15.7109375" style="87" customWidth="1"/>
    <col min="258" max="258" width="9.5703125" style="87" customWidth="1"/>
    <col min="259" max="259" width="10" style="87" customWidth="1"/>
    <col min="260" max="260" width="9.7109375" style="87" customWidth="1"/>
    <col min="261" max="261" width="8.7109375" style="87" customWidth="1"/>
    <col min="262" max="262" width="9.42578125" style="87" customWidth="1"/>
    <col min="263" max="263" width="9.5703125" style="87" customWidth="1"/>
    <col min="264" max="264" width="9.140625" style="87" customWidth="1"/>
    <col min="265" max="265" width="10" style="87" customWidth="1"/>
    <col min="266" max="266" width="8.85546875" style="87" customWidth="1"/>
    <col min="267" max="267" width="9.42578125" style="87" customWidth="1"/>
    <col min="268" max="269" width="10" style="87" customWidth="1"/>
    <col min="270" max="270" width="9.140625" style="87" customWidth="1"/>
    <col min="271" max="271" width="9.7109375" style="87" customWidth="1"/>
    <col min="272" max="512" width="9.140625" style="87"/>
    <col min="513" max="513" width="15.7109375" style="87" customWidth="1"/>
    <col min="514" max="514" width="9.5703125" style="87" customWidth="1"/>
    <col min="515" max="515" width="10" style="87" customWidth="1"/>
    <col min="516" max="516" width="9.7109375" style="87" customWidth="1"/>
    <col min="517" max="517" width="8.7109375" style="87" customWidth="1"/>
    <col min="518" max="518" width="9.42578125" style="87" customWidth="1"/>
    <col min="519" max="519" width="9.5703125" style="87" customWidth="1"/>
    <col min="520" max="520" width="9.140625" style="87" customWidth="1"/>
    <col min="521" max="521" width="10" style="87" customWidth="1"/>
    <col min="522" max="522" width="8.85546875" style="87" customWidth="1"/>
    <col min="523" max="523" width="9.42578125" style="87" customWidth="1"/>
    <col min="524" max="525" width="10" style="87" customWidth="1"/>
    <col min="526" max="526" width="9.140625" style="87" customWidth="1"/>
    <col min="527" max="527" width="9.7109375" style="87" customWidth="1"/>
    <col min="528" max="768" width="9.140625" style="87"/>
    <col min="769" max="769" width="15.7109375" style="87" customWidth="1"/>
    <col min="770" max="770" width="9.5703125" style="87" customWidth="1"/>
    <col min="771" max="771" width="10" style="87" customWidth="1"/>
    <col min="772" max="772" width="9.7109375" style="87" customWidth="1"/>
    <col min="773" max="773" width="8.7109375" style="87" customWidth="1"/>
    <col min="774" max="774" width="9.42578125" style="87" customWidth="1"/>
    <col min="775" max="775" width="9.5703125" style="87" customWidth="1"/>
    <col min="776" max="776" width="9.140625" style="87" customWidth="1"/>
    <col min="777" max="777" width="10" style="87" customWidth="1"/>
    <col min="778" max="778" width="8.85546875" style="87" customWidth="1"/>
    <col min="779" max="779" width="9.42578125" style="87" customWidth="1"/>
    <col min="780" max="781" width="10" style="87" customWidth="1"/>
    <col min="782" max="782" width="9.140625" style="87" customWidth="1"/>
    <col min="783" max="783" width="9.7109375" style="87" customWidth="1"/>
    <col min="784" max="1024" width="9.140625" style="87"/>
    <col min="1025" max="1025" width="15.7109375" style="87" customWidth="1"/>
    <col min="1026" max="1026" width="9.5703125" style="87" customWidth="1"/>
    <col min="1027" max="1027" width="10" style="87" customWidth="1"/>
    <col min="1028" max="1028" width="9.7109375" style="87" customWidth="1"/>
    <col min="1029" max="1029" width="8.7109375" style="87" customWidth="1"/>
    <col min="1030" max="1030" width="9.42578125" style="87" customWidth="1"/>
    <col min="1031" max="1031" width="9.5703125" style="87" customWidth="1"/>
    <col min="1032" max="1032" width="9.140625" style="87" customWidth="1"/>
    <col min="1033" max="1033" width="10" style="87" customWidth="1"/>
    <col min="1034" max="1034" width="8.85546875" style="87" customWidth="1"/>
    <col min="1035" max="1035" width="9.42578125" style="87" customWidth="1"/>
    <col min="1036" max="1037" width="10" style="87" customWidth="1"/>
    <col min="1038" max="1038" width="9.140625" style="87" customWidth="1"/>
    <col min="1039" max="1039" width="9.7109375" style="87" customWidth="1"/>
    <col min="1040" max="1280" width="9.140625" style="87"/>
    <col min="1281" max="1281" width="15.7109375" style="87" customWidth="1"/>
    <col min="1282" max="1282" width="9.5703125" style="87" customWidth="1"/>
    <col min="1283" max="1283" width="10" style="87" customWidth="1"/>
    <col min="1284" max="1284" width="9.7109375" style="87" customWidth="1"/>
    <col min="1285" max="1285" width="8.7109375" style="87" customWidth="1"/>
    <col min="1286" max="1286" width="9.42578125" style="87" customWidth="1"/>
    <col min="1287" max="1287" width="9.5703125" style="87" customWidth="1"/>
    <col min="1288" max="1288" width="9.140625" style="87" customWidth="1"/>
    <col min="1289" max="1289" width="10" style="87" customWidth="1"/>
    <col min="1290" max="1290" width="8.85546875" style="87" customWidth="1"/>
    <col min="1291" max="1291" width="9.42578125" style="87" customWidth="1"/>
    <col min="1292" max="1293" width="10" style="87" customWidth="1"/>
    <col min="1294" max="1294" width="9.140625" style="87" customWidth="1"/>
    <col min="1295" max="1295" width="9.7109375" style="87" customWidth="1"/>
    <col min="1296" max="1536" width="9.140625" style="87"/>
    <col min="1537" max="1537" width="15.7109375" style="87" customWidth="1"/>
    <col min="1538" max="1538" width="9.5703125" style="87" customWidth="1"/>
    <col min="1539" max="1539" width="10" style="87" customWidth="1"/>
    <col min="1540" max="1540" width="9.7109375" style="87" customWidth="1"/>
    <col min="1541" max="1541" width="8.7109375" style="87" customWidth="1"/>
    <col min="1542" max="1542" width="9.42578125" style="87" customWidth="1"/>
    <col min="1543" max="1543" width="9.5703125" style="87" customWidth="1"/>
    <col min="1544" max="1544" width="9.140625" style="87" customWidth="1"/>
    <col min="1545" max="1545" width="10" style="87" customWidth="1"/>
    <col min="1546" max="1546" width="8.85546875" style="87" customWidth="1"/>
    <col min="1547" max="1547" width="9.42578125" style="87" customWidth="1"/>
    <col min="1548" max="1549" width="10" style="87" customWidth="1"/>
    <col min="1550" max="1550" width="9.140625" style="87" customWidth="1"/>
    <col min="1551" max="1551" width="9.7109375" style="87" customWidth="1"/>
    <col min="1552" max="1792" width="9.140625" style="87"/>
    <col min="1793" max="1793" width="15.7109375" style="87" customWidth="1"/>
    <col min="1794" max="1794" width="9.5703125" style="87" customWidth="1"/>
    <col min="1795" max="1795" width="10" style="87" customWidth="1"/>
    <col min="1796" max="1796" width="9.7109375" style="87" customWidth="1"/>
    <col min="1797" max="1797" width="8.7109375" style="87" customWidth="1"/>
    <col min="1798" max="1798" width="9.42578125" style="87" customWidth="1"/>
    <col min="1799" max="1799" width="9.5703125" style="87" customWidth="1"/>
    <col min="1800" max="1800" width="9.140625" style="87" customWidth="1"/>
    <col min="1801" max="1801" width="10" style="87" customWidth="1"/>
    <col min="1802" max="1802" width="8.85546875" style="87" customWidth="1"/>
    <col min="1803" max="1803" width="9.42578125" style="87" customWidth="1"/>
    <col min="1804" max="1805" width="10" style="87" customWidth="1"/>
    <col min="1806" max="1806" width="9.140625" style="87" customWidth="1"/>
    <col min="1807" max="1807" width="9.7109375" style="87" customWidth="1"/>
    <col min="1808" max="2048" width="9.140625" style="87"/>
    <col min="2049" max="2049" width="15.7109375" style="87" customWidth="1"/>
    <col min="2050" max="2050" width="9.5703125" style="87" customWidth="1"/>
    <col min="2051" max="2051" width="10" style="87" customWidth="1"/>
    <col min="2052" max="2052" width="9.7109375" style="87" customWidth="1"/>
    <col min="2053" max="2053" width="8.7109375" style="87" customWidth="1"/>
    <col min="2054" max="2054" width="9.42578125" style="87" customWidth="1"/>
    <col min="2055" max="2055" width="9.5703125" style="87" customWidth="1"/>
    <col min="2056" max="2056" width="9.140625" style="87" customWidth="1"/>
    <col min="2057" max="2057" width="10" style="87" customWidth="1"/>
    <col min="2058" max="2058" width="8.85546875" style="87" customWidth="1"/>
    <col min="2059" max="2059" width="9.42578125" style="87" customWidth="1"/>
    <col min="2060" max="2061" width="10" style="87" customWidth="1"/>
    <col min="2062" max="2062" width="9.140625" style="87" customWidth="1"/>
    <col min="2063" max="2063" width="9.7109375" style="87" customWidth="1"/>
    <col min="2064" max="2304" width="9.140625" style="87"/>
    <col min="2305" max="2305" width="15.7109375" style="87" customWidth="1"/>
    <col min="2306" max="2306" width="9.5703125" style="87" customWidth="1"/>
    <col min="2307" max="2307" width="10" style="87" customWidth="1"/>
    <col min="2308" max="2308" width="9.7109375" style="87" customWidth="1"/>
    <col min="2309" max="2309" width="8.7109375" style="87" customWidth="1"/>
    <col min="2310" max="2310" width="9.42578125" style="87" customWidth="1"/>
    <col min="2311" max="2311" width="9.5703125" style="87" customWidth="1"/>
    <col min="2312" max="2312" width="9.140625" style="87" customWidth="1"/>
    <col min="2313" max="2313" width="10" style="87" customWidth="1"/>
    <col min="2314" max="2314" width="8.85546875" style="87" customWidth="1"/>
    <col min="2315" max="2315" width="9.42578125" style="87" customWidth="1"/>
    <col min="2316" max="2317" width="10" style="87" customWidth="1"/>
    <col min="2318" max="2318" width="9.140625" style="87" customWidth="1"/>
    <col min="2319" max="2319" width="9.7109375" style="87" customWidth="1"/>
    <col min="2320" max="2560" width="9.140625" style="87"/>
    <col min="2561" max="2561" width="15.7109375" style="87" customWidth="1"/>
    <col min="2562" max="2562" width="9.5703125" style="87" customWidth="1"/>
    <col min="2563" max="2563" width="10" style="87" customWidth="1"/>
    <col min="2564" max="2564" width="9.7109375" style="87" customWidth="1"/>
    <col min="2565" max="2565" width="8.7109375" style="87" customWidth="1"/>
    <col min="2566" max="2566" width="9.42578125" style="87" customWidth="1"/>
    <col min="2567" max="2567" width="9.5703125" style="87" customWidth="1"/>
    <col min="2568" max="2568" width="9.140625" style="87" customWidth="1"/>
    <col min="2569" max="2569" width="10" style="87" customWidth="1"/>
    <col min="2570" max="2570" width="8.85546875" style="87" customWidth="1"/>
    <col min="2571" max="2571" width="9.42578125" style="87" customWidth="1"/>
    <col min="2572" max="2573" width="10" style="87" customWidth="1"/>
    <col min="2574" max="2574" width="9.140625" style="87" customWidth="1"/>
    <col min="2575" max="2575" width="9.7109375" style="87" customWidth="1"/>
    <col min="2576" max="2816" width="9.140625" style="87"/>
    <col min="2817" max="2817" width="15.7109375" style="87" customWidth="1"/>
    <col min="2818" max="2818" width="9.5703125" style="87" customWidth="1"/>
    <col min="2819" max="2819" width="10" style="87" customWidth="1"/>
    <col min="2820" max="2820" width="9.7109375" style="87" customWidth="1"/>
    <col min="2821" max="2821" width="8.7109375" style="87" customWidth="1"/>
    <col min="2822" max="2822" width="9.42578125" style="87" customWidth="1"/>
    <col min="2823" max="2823" width="9.5703125" style="87" customWidth="1"/>
    <col min="2824" max="2824" width="9.140625" style="87" customWidth="1"/>
    <col min="2825" max="2825" width="10" style="87" customWidth="1"/>
    <col min="2826" max="2826" width="8.85546875" style="87" customWidth="1"/>
    <col min="2827" max="2827" width="9.42578125" style="87" customWidth="1"/>
    <col min="2828" max="2829" width="10" style="87" customWidth="1"/>
    <col min="2830" max="2830" width="9.140625" style="87" customWidth="1"/>
    <col min="2831" max="2831" width="9.7109375" style="87" customWidth="1"/>
    <col min="2832" max="3072" width="9.140625" style="87"/>
    <col min="3073" max="3073" width="15.7109375" style="87" customWidth="1"/>
    <col min="3074" max="3074" width="9.5703125" style="87" customWidth="1"/>
    <col min="3075" max="3075" width="10" style="87" customWidth="1"/>
    <col min="3076" max="3076" width="9.7109375" style="87" customWidth="1"/>
    <col min="3077" max="3077" width="8.7109375" style="87" customWidth="1"/>
    <col min="3078" max="3078" width="9.42578125" style="87" customWidth="1"/>
    <col min="3079" max="3079" width="9.5703125" style="87" customWidth="1"/>
    <col min="3080" max="3080" width="9.140625" style="87" customWidth="1"/>
    <col min="3081" max="3081" width="10" style="87" customWidth="1"/>
    <col min="3082" max="3082" width="8.85546875" style="87" customWidth="1"/>
    <col min="3083" max="3083" width="9.42578125" style="87" customWidth="1"/>
    <col min="3084" max="3085" width="10" style="87" customWidth="1"/>
    <col min="3086" max="3086" width="9.140625" style="87" customWidth="1"/>
    <col min="3087" max="3087" width="9.7109375" style="87" customWidth="1"/>
    <col min="3088" max="3328" width="9.140625" style="87"/>
    <col min="3329" max="3329" width="15.7109375" style="87" customWidth="1"/>
    <col min="3330" max="3330" width="9.5703125" style="87" customWidth="1"/>
    <col min="3331" max="3331" width="10" style="87" customWidth="1"/>
    <col min="3332" max="3332" width="9.7109375" style="87" customWidth="1"/>
    <col min="3333" max="3333" width="8.7109375" style="87" customWidth="1"/>
    <col min="3334" max="3334" width="9.42578125" style="87" customWidth="1"/>
    <col min="3335" max="3335" width="9.5703125" style="87" customWidth="1"/>
    <col min="3336" max="3336" width="9.140625" style="87" customWidth="1"/>
    <col min="3337" max="3337" width="10" style="87" customWidth="1"/>
    <col min="3338" max="3338" width="8.85546875" style="87" customWidth="1"/>
    <col min="3339" max="3339" width="9.42578125" style="87" customWidth="1"/>
    <col min="3340" max="3341" width="10" style="87" customWidth="1"/>
    <col min="3342" max="3342" width="9.140625" style="87" customWidth="1"/>
    <col min="3343" max="3343" width="9.7109375" style="87" customWidth="1"/>
    <col min="3344" max="3584" width="9.140625" style="87"/>
    <col min="3585" max="3585" width="15.7109375" style="87" customWidth="1"/>
    <col min="3586" max="3586" width="9.5703125" style="87" customWidth="1"/>
    <col min="3587" max="3587" width="10" style="87" customWidth="1"/>
    <col min="3588" max="3588" width="9.7109375" style="87" customWidth="1"/>
    <col min="3589" max="3589" width="8.7109375" style="87" customWidth="1"/>
    <col min="3590" max="3590" width="9.42578125" style="87" customWidth="1"/>
    <col min="3591" max="3591" width="9.5703125" style="87" customWidth="1"/>
    <col min="3592" max="3592" width="9.140625" style="87" customWidth="1"/>
    <col min="3593" max="3593" width="10" style="87" customWidth="1"/>
    <col min="3594" max="3594" width="8.85546875" style="87" customWidth="1"/>
    <col min="3595" max="3595" width="9.42578125" style="87" customWidth="1"/>
    <col min="3596" max="3597" width="10" style="87" customWidth="1"/>
    <col min="3598" max="3598" width="9.140625" style="87" customWidth="1"/>
    <col min="3599" max="3599" width="9.7109375" style="87" customWidth="1"/>
    <col min="3600" max="3840" width="9.140625" style="87"/>
    <col min="3841" max="3841" width="15.7109375" style="87" customWidth="1"/>
    <col min="3842" max="3842" width="9.5703125" style="87" customWidth="1"/>
    <col min="3843" max="3843" width="10" style="87" customWidth="1"/>
    <col min="3844" max="3844" width="9.7109375" style="87" customWidth="1"/>
    <col min="3845" max="3845" width="8.7109375" style="87" customWidth="1"/>
    <col min="3846" max="3846" width="9.42578125" style="87" customWidth="1"/>
    <col min="3847" max="3847" width="9.5703125" style="87" customWidth="1"/>
    <col min="3848" max="3848" width="9.140625" style="87" customWidth="1"/>
    <col min="3849" max="3849" width="10" style="87" customWidth="1"/>
    <col min="3850" max="3850" width="8.85546875" style="87" customWidth="1"/>
    <col min="3851" max="3851" width="9.42578125" style="87" customWidth="1"/>
    <col min="3852" max="3853" width="10" style="87" customWidth="1"/>
    <col min="3854" max="3854" width="9.140625" style="87" customWidth="1"/>
    <col min="3855" max="3855" width="9.7109375" style="87" customWidth="1"/>
    <col min="3856" max="4096" width="9.140625" style="87"/>
    <col min="4097" max="4097" width="15.7109375" style="87" customWidth="1"/>
    <col min="4098" max="4098" width="9.5703125" style="87" customWidth="1"/>
    <col min="4099" max="4099" width="10" style="87" customWidth="1"/>
    <col min="4100" max="4100" width="9.7109375" style="87" customWidth="1"/>
    <col min="4101" max="4101" width="8.7109375" style="87" customWidth="1"/>
    <col min="4102" max="4102" width="9.42578125" style="87" customWidth="1"/>
    <col min="4103" max="4103" width="9.5703125" style="87" customWidth="1"/>
    <col min="4104" max="4104" width="9.140625" style="87" customWidth="1"/>
    <col min="4105" max="4105" width="10" style="87" customWidth="1"/>
    <col min="4106" max="4106" width="8.85546875" style="87" customWidth="1"/>
    <col min="4107" max="4107" width="9.42578125" style="87" customWidth="1"/>
    <col min="4108" max="4109" width="10" style="87" customWidth="1"/>
    <col min="4110" max="4110" width="9.140625" style="87" customWidth="1"/>
    <col min="4111" max="4111" width="9.7109375" style="87" customWidth="1"/>
    <col min="4112" max="4352" width="9.140625" style="87"/>
    <col min="4353" max="4353" width="15.7109375" style="87" customWidth="1"/>
    <col min="4354" max="4354" width="9.5703125" style="87" customWidth="1"/>
    <col min="4355" max="4355" width="10" style="87" customWidth="1"/>
    <col min="4356" max="4356" width="9.7109375" style="87" customWidth="1"/>
    <col min="4357" max="4357" width="8.7109375" style="87" customWidth="1"/>
    <col min="4358" max="4358" width="9.42578125" style="87" customWidth="1"/>
    <col min="4359" max="4359" width="9.5703125" style="87" customWidth="1"/>
    <col min="4360" max="4360" width="9.140625" style="87" customWidth="1"/>
    <col min="4361" max="4361" width="10" style="87" customWidth="1"/>
    <col min="4362" max="4362" width="8.85546875" style="87" customWidth="1"/>
    <col min="4363" max="4363" width="9.42578125" style="87" customWidth="1"/>
    <col min="4364" max="4365" width="10" style="87" customWidth="1"/>
    <col min="4366" max="4366" width="9.140625" style="87" customWidth="1"/>
    <col min="4367" max="4367" width="9.7109375" style="87" customWidth="1"/>
    <col min="4368" max="4608" width="9.140625" style="87"/>
    <col min="4609" max="4609" width="15.7109375" style="87" customWidth="1"/>
    <col min="4610" max="4610" width="9.5703125" style="87" customWidth="1"/>
    <col min="4611" max="4611" width="10" style="87" customWidth="1"/>
    <col min="4612" max="4612" width="9.7109375" style="87" customWidth="1"/>
    <col min="4613" max="4613" width="8.7109375" style="87" customWidth="1"/>
    <col min="4614" max="4614" width="9.42578125" style="87" customWidth="1"/>
    <col min="4615" max="4615" width="9.5703125" style="87" customWidth="1"/>
    <col min="4616" max="4616" width="9.140625" style="87" customWidth="1"/>
    <col min="4617" max="4617" width="10" style="87" customWidth="1"/>
    <col min="4618" max="4618" width="8.85546875" style="87" customWidth="1"/>
    <col min="4619" max="4619" width="9.42578125" style="87" customWidth="1"/>
    <col min="4620" max="4621" width="10" style="87" customWidth="1"/>
    <col min="4622" max="4622" width="9.140625" style="87" customWidth="1"/>
    <col min="4623" max="4623" width="9.7109375" style="87" customWidth="1"/>
    <col min="4624" max="4864" width="9.140625" style="87"/>
    <col min="4865" max="4865" width="15.7109375" style="87" customWidth="1"/>
    <col min="4866" max="4866" width="9.5703125" style="87" customWidth="1"/>
    <col min="4867" max="4867" width="10" style="87" customWidth="1"/>
    <col min="4868" max="4868" width="9.7109375" style="87" customWidth="1"/>
    <col min="4869" max="4869" width="8.7109375" style="87" customWidth="1"/>
    <col min="4870" max="4870" width="9.42578125" style="87" customWidth="1"/>
    <col min="4871" max="4871" width="9.5703125" style="87" customWidth="1"/>
    <col min="4872" max="4872" width="9.140625" style="87" customWidth="1"/>
    <col min="4873" max="4873" width="10" style="87" customWidth="1"/>
    <col min="4874" max="4874" width="8.85546875" style="87" customWidth="1"/>
    <col min="4875" max="4875" width="9.42578125" style="87" customWidth="1"/>
    <col min="4876" max="4877" width="10" style="87" customWidth="1"/>
    <col min="4878" max="4878" width="9.140625" style="87" customWidth="1"/>
    <col min="4879" max="4879" width="9.7109375" style="87" customWidth="1"/>
    <col min="4880" max="5120" width="9.140625" style="87"/>
    <col min="5121" max="5121" width="15.7109375" style="87" customWidth="1"/>
    <col min="5122" max="5122" width="9.5703125" style="87" customWidth="1"/>
    <col min="5123" max="5123" width="10" style="87" customWidth="1"/>
    <col min="5124" max="5124" width="9.7109375" style="87" customWidth="1"/>
    <col min="5125" max="5125" width="8.7109375" style="87" customWidth="1"/>
    <col min="5126" max="5126" width="9.42578125" style="87" customWidth="1"/>
    <col min="5127" max="5127" width="9.5703125" style="87" customWidth="1"/>
    <col min="5128" max="5128" width="9.140625" style="87" customWidth="1"/>
    <col min="5129" max="5129" width="10" style="87" customWidth="1"/>
    <col min="5130" max="5130" width="8.85546875" style="87" customWidth="1"/>
    <col min="5131" max="5131" width="9.42578125" style="87" customWidth="1"/>
    <col min="5132" max="5133" width="10" style="87" customWidth="1"/>
    <col min="5134" max="5134" width="9.140625" style="87" customWidth="1"/>
    <col min="5135" max="5135" width="9.7109375" style="87" customWidth="1"/>
    <col min="5136" max="5376" width="9.140625" style="87"/>
    <col min="5377" max="5377" width="15.7109375" style="87" customWidth="1"/>
    <col min="5378" max="5378" width="9.5703125" style="87" customWidth="1"/>
    <col min="5379" max="5379" width="10" style="87" customWidth="1"/>
    <col min="5380" max="5380" width="9.7109375" style="87" customWidth="1"/>
    <col min="5381" max="5381" width="8.7109375" style="87" customWidth="1"/>
    <col min="5382" max="5382" width="9.42578125" style="87" customWidth="1"/>
    <col min="5383" max="5383" width="9.5703125" style="87" customWidth="1"/>
    <col min="5384" max="5384" width="9.140625" style="87" customWidth="1"/>
    <col min="5385" max="5385" width="10" style="87" customWidth="1"/>
    <col min="5386" max="5386" width="8.85546875" style="87" customWidth="1"/>
    <col min="5387" max="5387" width="9.42578125" style="87" customWidth="1"/>
    <col min="5388" max="5389" width="10" style="87" customWidth="1"/>
    <col min="5390" max="5390" width="9.140625" style="87" customWidth="1"/>
    <col min="5391" max="5391" width="9.7109375" style="87" customWidth="1"/>
    <col min="5392" max="5632" width="9.140625" style="87"/>
    <col min="5633" max="5633" width="15.7109375" style="87" customWidth="1"/>
    <col min="5634" max="5634" width="9.5703125" style="87" customWidth="1"/>
    <col min="5635" max="5635" width="10" style="87" customWidth="1"/>
    <col min="5636" max="5636" width="9.7109375" style="87" customWidth="1"/>
    <col min="5637" max="5637" width="8.7109375" style="87" customWidth="1"/>
    <col min="5638" max="5638" width="9.42578125" style="87" customWidth="1"/>
    <col min="5639" max="5639" width="9.5703125" style="87" customWidth="1"/>
    <col min="5640" max="5640" width="9.140625" style="87" customWidth="1"/>
    <col min="5641" max="5641" width="10" style="87" customWidth="1"/>
    <col min="5642" max="5642" width="8.85546875" style="87" customWidth="1"/>
    <col min="5643" max="5643" width="9.42578125" style="87" customWidth="1"/>
    <col min="5644" max="5645" width="10" style="87" customWidth="1"/>
    <col min="5646" max="5646" width="9.140625" style="87" customWidth="1"/>
    <col min="5647" max="5647" width="9.7109375" style="87" customWidth="1"/>
    <col min="5648" max="5888" width="9.140625" style="87"/>
    <col min="5889" max="5889" width="15.7109375" style="87" customWidth="1"/>
    <col min="5890" max="5890" width="9.5703125" style="87" customWidth="1"/>
    <col min="5891" max="5891" width="10" style="87" customWidth="1"/>
    <col min="5892" max="5892" width="9.7109375" style="87" customWidth="1"/>
    <col min="5893" max="5893" width="8.7109375" style="87" customWidth="1"/>
    <col min="5894" max="5894" width="9.42578125" style="87" customWidth="1"/>
    <col min="5895" max="5895" width="9.5703125" style="87" customWidth="1"/>
    <col min="5896" max="5896" width="9.140625" style="87" customWidth="1"/>
    <col min="5897" max="5897" width="10" style="87" customWidth="1"/>
    <col min="5898" max="5898" width="8.85546875" style="87" customWidth="1"/>
    <col min="5899" max="5899" width="9.42578125" style="87" customWidth="1"/>
    <col min="5900" max="5901" width="10" style="87" customWidth="1"/>
    <col min="5902" max="5902" width="9.140625" style="87" customWidth="1"/>
    <col min="5903" max="5903" width="9.7109375" style="87" customWidth="1"/>
    <col min="5904" max="6144" width="9.140625" style="87"/>
    <col min="6145" max="6145" width="15.7109375" style="87" customWidth="1"/>
    <col min="6146" max="6146" width="9.5703125" style="87" customWidth="1"/>
    <col min="6147" max="6147" width="10" style="87" customWidth="1"/>
    <col min="6148" max="6148" width="9.7109375" style="87" customWidth="1"/>
    <col min="6149" max="6149" width="8.7109375" style="87" customWidth="1"/>
    <col min="6150" max="6150" width="9.42578125" style="87" customWidth="1"/>
    <col min="6151" max="6151" width="9.5703125" style="87" customWidth="1"/>
    <col min="6152" max="6152" width="9.140625" style="87" customWidth="1"/>
    <col min="6153" max="6153" width="10" style="87" customWidth="1"/>
    <col min="6154" max="6154" width="8.85546875" style="87" customWidth="1"/>
    <col min="6155" max="6155" width="9.42578125" style="87" customWidth="1"/>
    <col min="6156" max="6157" width="10" style="87" customWidth="1"/>
    <col min="6158" max="6158" width="9.140625" style="87" customWidth="1"/>
    <col min="6159" max="6159" width="9.7109375" style="87" customWidth="1"/>
    <col min="6160" max="6400" width="9.140625" style="87"/>
    <col min="6401" max="6401" width="15.7109375" style="87" customWidth="1"/>
    <col min="6402" max="6402" width="9.5703125" style="87" customWidth="1"/>
    <col min="6403" max="6403" width="10" style="87" customWidth="1"/>
    <col min="6404" max="6404" width="9.7109375" style="87" customWidth="1"/>
    <col min="6405" max="6405" width="8.7109375" style="87" customWidth="1"/>
    <col min="6406" max="6406" width="9.42578125" style="87" customWidth="1"/>
    <col min="6407" max="6407" width="9.5703125" style="87" customWidth="1"/>
    <col min="6408" max="6408" width="9.140625" style="87" customWidth="1"/>
    <col min="6409" max="6409" width="10" style="87" customWidth="1"/>
    <col min="6410" max="6410" width="8.85546875" style="87" customWidth="1"/>
    <col min="6411" max="6411" width="9.42578125" style="87" customWidth="1"/>
    <col min="6412" max="6413" width="10" style="87" customWidth="1"/>
    <col min="6414" max="6414" width="9.140625" style="87" customWidth="1"/>
    <col min="6415" max="6415" width="9.7109375" style="87" customWidth="1"/>
    <col min="6416" max="6656" width="9.140625" style="87"/>
    <col min="6657" max="6657" width="15.7109375" style="87" customWidth="1"/>
    <col min="6658" max="6658" width="9.5703125" style="87" customWidth="1"/>
    <col min="6659" max="6659" width="10" style="87" customWidth="1"/>
    <col min="6660" max="6660" width="9.7109375" style="87" customWidth="1"/>
    <col min="6661" max="6661" width="8.7109375" style="87" customWidth="1"/>
    <col min="6662" max="6662" width="9.42578125" style="87" customWidth="1"/>
    <col min="6663" max="6663" width="9.5703125" style="87" customWidth="1"/>
    <col min="6664" max="6664" width="9.140625" style="87" customWidth="1"/>
    <col min="6665" max="6665" width="10" style="87" customWidth="1"/>
    <col min="6666" max="6666" width="8.85546875" style="87" customWidth="1"/>
    <col min="6667" max="6667" width="9.42578125" style="87" customWidth="1"/>
    <col min="6668" max="6669" width="10" style="87" customWidth="1"/>
    <col min="6670" max="6670" width="9.140625" style="87" customWidth="1"/>
    <col min="6671" max="6671" width="9.7109375" style="87" customWidth="1"/>
    <col min="6672" max="6912" width="9.140625" style="87"/>
    <col min="6913" max="6913" width="15.7109375" style="87" customWidth="1"/>
    <col min="6914" max="6914" width="9.5703125" style="87" customWidth="1"/>
    <col min="6915" max="6915" width="10" style="87" customWidth="1"/>
    <col min="6916" max="6916" width="9.7109375" style="87" customWidth="1"/>
    <col min="6917" max="6917" width="8.7109375" style="87" customWidth="1"/>
    <col min="6918" max="6918" width="9.42578125" style="87" customWidth="1"/>
    <col min="6919" max="6919" width="9.5703125" style="87" customWidth="1"/>
    <col min="6920" max="6920" width="9.140625" style="87" customWidth="1"/>
    <col min="6921" max="6921" width="10" style="87" customWidth="1"/>
    <col min="6922" max="6922" width="8.85546875" style="87" customWidth="1"/>
    <col min="6923" max="6923" width="9.42578125" style="87" customWidth="1"/>
    <col min="6924" max="6925" width="10" style="87" customWidth="1"/>
    <col min="6926" max="6926" width="9.140625" style="87" customWidth="1"/>
    <col min="6927" max="6927" width="9.7109375" style="87" customWidth="1"/>
    <col min="6928" max="7168" width="9.140625" style="87"/>
    <col min="7169" max="7169" width="15.7109375" style="87" customWidth="1"/>
    <col min="7170" max="7170" width="9.5703125" style="87" customWidth="1"/>
    <col min="7171" max="7171" width="10" style="87" customWidth="1"/>
    <col min="7172" max="7172" width="9.7109375" style="87" customWidth="1"/>
    <col min="7173" max="7173" width="8.7109375" style="87" customWidth="1"/>
    <col min="7174" max="7174" width="9.42578125" style="87" customWidth="1"/>
    <col min="7175" max="7175" width="9.5703125" style="87" customWidth="1"/>
    <col min="7176" max="7176" width="9.140625" style="87" customWidth="1"/>
    <col min="7177" max="7177" width="10" style="87" customWidth="1"/>
    <col min="7178" max="7178" width="8.85546875" style="87" customWidth="1"/>
    <col min="7179" max="7179" width="9.42578125" style="87" customWidth="1"/>
    <col min="7180" max="7181" width="10" style="87" customWidth="1"/>
    <col min="7182" max="7182" width="9.140625" style="87" customWidth="1"/>
    <col min="7183" max="7183" width="9.7109375" style="87" customWidth="1"/>
    <col min="7184" max="7424" width="9.140625" style="87"/>
    <col min="7425" max="7425" width="15.7109375" style="87" customWidth="1"/>
    <col min="7426" max="7426" width="9.5703125" style="87" customWidth="1"/>
    <col min="7427" max="7427" width="10" style="87" customWidth="1"/>
    <col min="7428" max="7428" width="9.7109375" style="87" customWidth="1"/>
    <col min="7429" max="7429" width="8.7109375" style="87" customWidth="1"/>
    <col min="7430" max="7430" width="9.42578125" style="87" customWidth="1"/>
    <col min="7431" max="7431" width="9.5703125" style="87" customWidth="1"/>
    <col min="7432" max="7432" width="9.140625" style="87" customWidth="1"/>
    <col min="7433" max="7433" width="10" style="87" customWidth="1"/>
    <col min="7434" max="7434" width="8.85546875" style="87" customWidth="1"/>
    <col min="7435" max="7435" width="9.42578125" style="87" customWidth="1"/>
    <col min="7436" max="7437" width="10" style="87" customWidth="1"/>
    <col min="7438" max="7438" width="9.140625" style="87" customWidth="1"/>
    <col min="7439" max="7439" width="9.7109375" style="87" customWidth="1"/>
    <col min="7440" max="7680" width="9.140625" style="87"/>
    <col min="7681" max="7681" width="15.7109375" style="87" customWidth="1"/>
    <col min="7682" max="7682" width="9.5703125" style="87" customWidth="1"/>
    <col min="7683" max="7683" width="10" style="87" customWidth="1"/>
    <col min="7684" max="7684" width="9.7109375" style="87" customWidth="1"/>
    <col min="7685" max="7685" width="8.7109375" style="87" customWidth="1"/>
    <col min="7686" max="7686" width="9.42578125" style="87" customWidth="1"/>
    <col min="7687" max="7687" width="9.5703125" style="87" customWidth="1"/>
    <col min="7688" max="7688" width="9.140625" style="87" customWidth="1"/>
    <col min="7689" max="7689" width="10" style="87" customWidth="1"/>
    <col min="7690" max="7690" width="8.85546875" style="87" customWidth="1"/>
    <col min="7691" max="7691" width="9.42578125" style="87" customWidth="1"/>
    <col min="7692" max="7693" width="10" style="87" customWidth="1"/>
    <col min="7694" max="7694" width="9.140625" style="87" customWidth="1"/>
    <col min="7695" max="7695" width="9.7109375" style="87" customWidth="1"/>
    <col min="7696" max="7936" width="9.140625" style="87"/>
    <col min="7937" max="7937" width="15.7109375" style="87" customWidth="1"/>
    <col min="7938" max="7938" width="9.5703125" style="87" customWidth="1"/>
    <col min="7939" max="7939" width="10" style="87" customWidth="1"/>
    <col min="7940" max="7940" width="9.7109375" style="87" customWidth="1"/>
    <col min="7941" max="7941" width="8.7109375" style="87" customWidth="1"/>
    <col min="7942" max="7942" width="9.42578125" style="87" customWidth="1"/>
    <col min="7943" max="7943" width="9.5703125" style="87" customWidth="1"/>
    <col min="7944" max="7944" width="9.140625" style="87" customWidth="1"/>
    <col min="7945" max="7945" width="10" style="87" customWidth="1"/>
    <col min="7946" max="7946" width="8.85546875" style="87" customWidth="1"/>
    <col min="7947" max="7947" width="9.42578125" style="87" customWidth="1"/>
    <col min="7948" max="7949" width="10" style="87" customWidth="1"/>
    <col min="7950" max="7950" width="9.140625" style="87" customWidth="1"/>
    <col min="7951" max="7951" width="9.7109375" style="87" customWidth="1"/>
    <col min="7952" max="8192" width="9.140625" style="87"/>
    <col min="8193" max="8193" width="15.7109375" style="87" customWidth="1"/>
    <col min="8194" max="8194" width="9.5703125" style="87" customWidth="1"/>
    <col min="8195" max="8195" width="10" style="87" customWidth="1"/>
    <col min="8196" max="8196" width="9.7109375" style="87" customWidth="1"/>
    <col min="8197" max="8197" width="8.7109375" style="87" customWidth="1"/>
    <col min="8198" max="8198" width="9.42578125" style="87" customWidth="1"/>
    <col min="8199" max="8199" width="9.5703125" style="87" customWidth="1"/>
    <col min="8200" max="8200" width="9.140625" style="87" customWidth="1"/>
    <col min="8201" max="8201" width="10" style="87" customWidth="1"/>
    <col min="8202" max="8202" width="8.85546875" style="87" customWidth="1"/>
    <col min="8203" max="8203" width="9.42578125" style="87" customWidth="1"/>
    <col min="8204" max="8205" width="10" style="87" customWidth="1"/>
    <col min="8206" max="8206" width="9.140625" style="87" customWidth="1"/>
    <col min="8207" max="8207" width="9.7109375" style="87" customWidth="1"/>
    <col min="8208" max="8448" width="9.140625" style="87"/>
    <col min="8449" max="8449" width="15.7109375" style="87" customWidth="1"/>
    <col min="8450" max="8450" width="9.5703125" style="87" customWidth="1"/>
    <col min="8451" max="8451" width="10" style="87" customWidth="1"/>
    <col min="8452" max="8452" width="9.7109375" style="87" customWidth="1"/>
    <col min="8453" max="8453" width="8.7109375" style="87" customWidth="1"/>
    <col min="8454" max="8454" width="9.42578125" style="87" customWidth="1"/>
    <col min="8455" max="8455" width="9.5703125" style="87" customWidth="1"/>
    <col min="8456" max="8456" width="9.140625" style="87" customWidth="1"/>
    <col min="8457" max="8457" width="10" style="87" customWidth="1"/>
    <col min="8458" max="8458" width="8.85546875" style="87" customWidth="1"/>
    <col min="8459" max="8459" width="9.42578125" style="87" customWidth="1"/>
    <col min="8460" max="8461" width="10" style="87" customWidth="1"/>
    <col min="8462" max="8462" width="9.140625" style="87" customWidth="1"/>
    <col min="8463" max="8463" width="9.7109375" style="87" customWidth="1"/>
    <col min="8464" max="8704" width="9.140625" style="87"/>
    <col min="8705" max="8705" width="15.7109375" style="87" customWidth="1"/>
    <col min="8706" max="8706" width="9.5703125" style="87" customWidth="1"/>
    <col min="8707" max="8707" width="10" style="87" customWidth="1"/>
    <col min="8708" max="8708" width="9.7109375" style="87" customWidth="1"/>
    <col min="8709" max="8709" width="8.7109375" style="87" customWidth="1"/>
    <col min="8710" max="8710" width="9.42578125" style="87" customWidth="1"/>
    <col min="8711" max="8711" width="9.5703125" style="87" customWidth="1"/>
    <col min="8712" max="8712" width="9.140625" style="87" customWidth="1"/>
    <col min="8713" max="8713" width="10" style="87" customWidth="1"/>
    <col min="8714" max="8714" width="8.85546875" style="87" customWidth="1"/>
    <col min="8715" max="8715" width="9.42578125" style="87" customWidth="1"/>
    <col min="8716" max="8717" width="10" style="87" customWidth="1"/>
    <col min="8718" max="8718" width="9.140625" style="87" customWidth="1"/>
    <col min="8719" max="8719" width="9.7109375" style="87" customWidth="1"/>
    <col min="8720" max="8960" width="9.140625" style="87"/>
    <col min="8961" max="8961" width="15.7109375" style="87" customWidth="1"/>
    <col min="8962" max="8962" width="9.5703125" style="87" customWidth="1"/>
    <col min="8963" max="8963" width="10" style="87" customWidth="1"/>
    <col min="8964" max="8964" width="9.7109375" style="87" customWidth="1"/>
    <col min="8965" max="8965" width="8.7109375" style="87" customWidth="1"/>
    <col min="8966" max="8966" width="9.42578125" style="87" customWidth="1"/>
    <col min="8967" max="8967" width="9.5703125" style="87" customWidth="1"/>
    <col min="8968" max="8968" width="9.140625" style="87" customWidth="1"/>
    <col min="8969" max="8969" width="10" style="87" customWidth="1"/>
    <col min="8970" max="8970" width="8.85546875" style="87" customWidth="1"/>
    <col min="8971" max="8971" width="9.42578125" style="87" customWidth="1"/>
    <col min="8972" max="8973" width="10" style="87" customWidth="1"/>
    <col min="8974" max="8974" width="9.140625" style="87" customWidth="1"/>
    <col min="8975" max="8975" width="9.7109375" style="87" customWidth="1"/>
    <col min="8976" max="9216" width="9.140625" style="87"/>
    <col min="9217" max="9217" width="15.7109375" style="87" customWidth="1"/>
    <col min="9218" max="9218" width="9.5703125" style="87" customWidth="1"/>
    <col min="9219" max="9219" width="10" style="87" customWidth="1"/>
    <col min="9220" max="9220" width="9.7109375" style="87" customWidth="1"/>
    <col min="9221" max="9221" width="8.7109375" style="87" customWidth="1"/>
    <col min="9222" max="9222" width="9.42578125" style="87" customWidth="1"/>
    <col min="9223" max="9223" width="9.5703125" style="87" customWidth="1"/>
    <col min="9224" max="9224" width="9.140625" style="87" customWidth="1"/>
    <col min="9225" max="9225" width="10" style="87" customWidth="1"/>
    <col min="9226" max="9226" width="8.85546875" style="87" customWidth="1"/>
    <col min="9227" max="9227" width="9.42578125" style="87" customWidth="1"/>
    <col min="9228" max="9229" width="10" style="87" customWidth="1"/>
    <col min="9230" max="9230" width="9.140625" style="87" customWidth="1"/>
    <col min="9231" max="9231" width="9.7109375" style="87" customWidth="1"/>
    <col min="9232" max="9472" width="9.140625" style="87"/>
    <col min="9473" max="9473" width="15.7109375" style="87" customWidth="1"/>
    <col min="9474" max="9474" width="9.5703125" style="87" customWidth="1"/>
    <col min="9475" max="9475" width="10" style="87" customWidth="1"/>
    <col min="9476" max="9476" width="9.7109375" style="87" customWidth="1"/>
    <col min="9477" max="9477" width="8.7109375" style="87" customWidth="1"/>
    <col min="9478" max="9478" width="9.42578125" style="87" customWidth="1"/>
    <col min="9479" max="9479" width="9.5703125" style="87" customWidth="1"/>
    <col min="9480" max="9480" width="9.140625" style="87" customWidth="1"/>
    <col min="9481" max="9481" width="10" style="87" customWidth="1"/>
    <col min="9482" max="9482" width="8.85546875" style="87" customWidth="1"/>
    <col min="9483" max="9483" width="9.42578125" style="87" customWidth="1"/>
    <col min="9484" max="9485" width="10" style="87" customWidth="1"/>
    <col min="9486" max="9486" width="9.140625" style="87" customWidth="1"/>
    <col min="9487" max="9487" width="9.7109375" style="87" customWidth="1"/>
    <col min="9488" max="9728" width="9.140625" style="87"/>
    <col min="9729" max="9729" width="15.7109375" style="87" customWidth="1"/>
    <col min="9730" max="9730" width="9.5703125" style="87" customWidth="1"/>
    <col min="9731" max="9731" width="10" style="87" customWidth="1"/>
    <col min="9732" max="9732" width="9.7109375" style="87" customWidth="1"/>
    <col min="9733" max="9733" width="8.7109375" style="87" customWidth="1"/>
    <col min="9734" max="9734" width="9.42578125" style="87" customWidth="1"/>
    <col min="9735" max="9735" width="9.5703125" style="87" customWidth="1"/>
    <col min="9736" max="9736" width="9.140625" style="87" customWidth="1"/>
    <col min="9737" max="9737" width="10" style="87" customWidth="1"/>
    <col min="9738" max="9738" width="8.85546875" style="87" customWidth="1"/>
    <col min="9739" max="9739" width="9.42578125" style="87" customWidth="1"/>
    <col min="9740" max="9741" width="10" style="87" customWidth="1"/>
    <col min="9742" max="9742" width="9.140625" style="87" customWidth="1"/>
    <col min="9743" max="9743" width="9.7109375" style="87" customWidth="1"/>
    <col min="9744" max="9984" width="9.140625" style="87"/>
    <col min="9985" max="9985" width="15.7109375" style="87" customWidth="1"/>
    <col min="9986" max="9986" width="9.5703125" style="87" customWidth="1"/>
    <col min="9987" max="9987" width="10" style="87" customWidth="1"/>
    <col min="9988" max="9988" width="9.7109375" style="87" customWidth="1"/>
    <col min="9989" max="9989" width="8.7109375" style="87" customWidth="1"/>
    <col min="9990" max="9990" width="9.42578125" style="87" customWidth="1"/>
    <col min="9991" max="9991" width="9.5703125" style="87" customWidth="1"/>
    <col min="9992" max="9992" width="9.140625" style="87" customWidth="1"/>
    <col min="9993" max="9993" width="10" style="87" customWidth="1"/>
    <col min="9994" max="9994" width="8.85546875" style="87" customWidth="1"/>
    <col min="9995" max="9995" width="9.42578125" style="87" customWidth="1"/>
    <col min="9996" max="9997" width="10" style="87" customWidth="1"/>
    <col min="9998" max="9998" width="9.140625" style="87" customWidth="1"/>
    <col min="9999" max="9999" width="9.7109375" style="87" customWidth="1"/>
    <col min="10000" max="10240" width="9.140625" style="87"/>
    <col min="10241" max="10241" width="15.7109375" style="87" customWidth="1"/>
    <col min="10242" max="10242" width="9.5703125" style="87" customWidth="1"/>
    <col min="10243" max="10243" width="10" style="87" customWidth="1"/>
    <col min="10244" max="10244" width="9.7109375" style="87" customWidth="1"/>
    <col min="10245" max="10245" width="8.7109375" style="87" customWidth="1"/>
    <col min="10246" max="10246" width="9.42578125" style="87" customWidth="1"/>
    <col min="10247" max="10247" width="9.5703125" style="87" customWidth="1"/>
    <col min="10248" max="10248" width="9.140625" style="87" customWidth="1"/>
    <col min="10249" max="10249" width="10" style="87" customWidth="1"/>
    <col min="10250" max="10250" width="8.85546875" style="87" customWidth="1"/>
    <col min="10251" max="10251" width="9.42578125" style="87" customWidth="1"/>
    <col min="10252" max="10253" width="10" style="87" customWidth="1"/>
    <col min="10254" max="10254" width="9.140625" style="87" customWidth="1"/>
    <col min="10255" max="10255" width="9.7109375" style="87" customWidth="1"/>
    <col min="10256" max="10496" width="9.140625" style="87"/>
    <col min="10497" max="10497" width="15.7109375" style="87" customWidth="1"/>
    <col min="10498" max="10498" width="9.5703125" style="87" customWidth="1"/>
    <col min="10499" max="10499" width="10" style="87" customWidth="1"/>
    <col min="10500" max="10500" width="9.7109375" style="87" customWidth="1"/>
    <col min="10501" max="10501" width="8.7109375" style="87" customWidth="1"/>
    <col min="10502" max="10502" width="9.42578125" style="87" customWidth="1"/>
    <col min="10503" max="10503" width="9.5703125" style="87" customWidth="1"/>
    <col min="10504" max="10504" width="9.140625" style="87" customWidth="1"/>
    <col min="10505" max="10505" width="10" style="87" customWidth="1"/>
    <col min="10506" max="10506" width="8.85546875" style="87" customWidth="1"/>
    <col min="10507" max="10507" width="9.42578125" style="87" customWidth="1"/>
    <col min="10508" max="10509" width="10" style="87" customWidth="1"/>
    <col min="10510" max="10510" width="9.140625" style="87" customWidth="1"/>
    <col min="10511" max="10511" width="9.7109375" style="87" customWidth="1"/>
    <col min="10512" max="10752" width="9.140625" style="87"/>
    <col min="10753" max="10753" width="15.7109375" style="87" customWidth="1"/>
    <col min="10754" max="10754" width="9.5703125" style="87" customWidth="1"/>
    <col min="10755" max="10755" width="10" style="87" customWidth="1"/>
    <col min="10756" max="10756" width="9.7109375" style="87" customWidth="1"/>
    <col min="10757" max="10757" width="8.7109375" style="87" customWidth="1"/>
    <col min="10758" max="10758" width="9.42578125" style="87" customWidth="1"/>
    <col min="10759" max="10759" width="9.5703125" style="87" customWidth="1"/>
    <col min="10760" max="10760" width="9.140625" style="87" customWidth="1"/>
    <col min="10761" max="10761" width="10" style="87" customWidth="1"/>
    <col min="10762" max="10762" width="8.85546875" style="87" customWidth="1"/>
    <col min="10763" max="10763" width="9.42578125" style="87" customWidth="1"/>
    <col min="10764" max="10765" width="10" style="87" customWidth="1"/>
    <col min="10766" max="10766" width="9.140625" style="87" customWidth="1"/>
    <col min="10767" max="10767" width="9.7109375" style="87" customWidth="1"/>
    <col min="10768" max="11008" width="9.140625" style="87"/>
    <col min="11009" max="11009" width="15.7109375" style="87" customWidth="1"/>
    <col min="11010" max="11010" width="9.5703125" style="87" customWidth="1"/>
    <col min="11011" max="11011" width="10" style="87" customWidth="1"/>
    <col min="11012" max="11012" width="9.7109375" style="87" customWidth="1"/>
    <col min="11013" max="11013" width="8.7109375" style="87" customWidth="1"/>
    <col min="11014" max="11014" width="9.42578125" style="87" customWidth="1"/>
    <col min="11015" max="11015" width="9.5703125" style="87" customWidth="1"/>
    <col min="11016" max="11016" width="9.140625" style="87" customWidth="1"/>
    <col min="11017" max="11017" width="10" style="87" customWidth="1"/>
    <col min="11018" max="11018" width="8.85546875" style="87" customWidth="1"/>
    <col min="11019" max="11019" width="9.42578125" style="87" customWidth="1"/>
    <col min="11020" max="11021" width="10" style="87" customWidth="1"/>
    <col min="11022" max="11022" width="9.140625" style="87" customWidth="1"/>
    <col min="11023" max="11023" width="9.7109375" style="87" customWidth="1"/>
    <col min="11024" max="11264" width="9.140625" style="87"/>
    <col min="11265" max="11265" width="15.7109375" style="87" customWidth="1"/>
    <col min="11266" max="11266" width="9.5703125" style="87" customWidth="1"/>
    <col min="11267" max="11267" width="10" style="87" customWidth="1"/>
    <col min="11268" max="11268" width="9.7109375" style="87" customWidth="1"/>
    <col min="11269" max="11269" width="8.7109375" style="87" customWidth="1"/>
    <col min="11270" max="11270" width="9.42578125" style="87" customWidth="1"/>
    <col min="11271" max="11271" width="9.5703125" style="87" customWidth="1"/>
    <col min="11272" max="11272" width="9.140625" style="87" customWidth="1"/>
    <col min="11273" max="11273" width="10" style="87" customWidth="1"/>
    <col min="11274" max="11274" width="8.85546875" style="87" customWidth="1"/>
    <col min="11275" max="11275" width="9.42578125" style="87" customWidth="1"/>
    <col min="11276" max="11277" width="10" style="87" customWidth="1"/>
    <col min="11278" max="11278" width="9.140625" style="87" customWidth="1"/>
    <col min="11279" max="11279" width="9.7109375" style="87" customWidth="1"/>
    <col min="11280" max="11520" width="9.140625" style="87"/>
    <col min="11521" max="11521" width="15.7109375" style="87" customWidth="1"/>
    <col min="11522" max="11522" width="9.5703125" style="87" customWidth="1"/>
    <col min="11523" max="11523" width="10" style="87" customWidth="1"/>
    <col min="11524" max="11524" width="9.7109375" style="87" customWidth="1"/>
    <col min="11525" max="11525" width="8.7109375" style="87" customWidth="1"/>
    <col min="11526" max="11526" width="9.42578125" style="87" customWidth="1"/>
    <col min="11527" max="11527" width="9.5703125" style="87" customWidth="1"/>
    <col min="11528" max="11528" width="9.140625" style="87" customWidth="1"/>
    <col min="11529" max="11529" width="10" style="87" customWidth="1"/>
    <col min="11530" max="11530" width="8.85546875" style="87" customWidth="1"/>
    <col min="11531" max="11531" width="9.42578125" style="87" customWidth="1"/>
    <col min="11532" max="11533" width="10" style="87" customWidth="1"/>
    <col min="11534" max="11534" width="9.140625" style="87" customWidth="1"/>
    <col min="11535" max="11535" width="9.7109375" style="87" customWidth="1"/>
    <col min="11536" max="11776" width="9.140625" style="87"/>
    <col min="11777" max="11777" width="15.7109375" style="87" customWidth="1"/>
    <col min="11778" max="11778" width="9.5703125" style="87" customWidth="1"/>
    <col min="11779" max="11779" width="10" style="87" customWidth="1"/>
    <col min="11780" max="11780" width="9.7109375" style="87" customWidth="1"/>
    <col min="11781" max="11781" width="8.7109375" style="87" customWidth="1"/>
    <col min="11782" max="11782" width="9.42578125" style="87" customWidth="1"/>
    <col min="11783" max="11783" width="9.5703125" style="87" customWidth="1"/>
    <col min="11784" max="11784" width="9.140625" style="87" customWidth="1"/>
    <col min="11785" max="11785" width="10" style="87" customWidth="1"/>
    <col min="11786" max="11786" width="8.85546875" style="87" customWidth="1"/>
    <col min="11787" max="11787" width="9.42578125" style="87" customWidth="1"/>
    <col min="11788" max="11789" width="10" style="87" customWidth="1"/>
    <col min="11790" max="11790" width="9.140625" style="87" customWidth="1"/>
    <col min="11791" max="11791" width="9.7109375" style="87" customWidth="1"/>
    <col min="11792" max="12032" width="9.140625" style="87"/>
    <col min="12033" max="12033" width="15.7109375" style="87" customWidth="1"/>
    <col min="12034" max="12034" width="9.5703125" style="87" customWidth="1"/>
    <col min="12035" max="12035" width="10" style="87" customWidth="1"/>
    <col min="12036" max="12036" width="9.7109375" style="87" customWidth="1"/>
    <col min="12037" max="12037" width="8.7109375" style="87" customWidth="1"/>
    <col min="12038" max="12038" width="9.42578125" style="87" customWidth="1"/>
    <col min="12039" max="12039" width="9.5703125" style="87" customWidth="1"/>
    <col min="12040" max="12040" width="9.140625" style="87" customWidth="1"/>
    <col min="12041" max="12041" width="10" style="87" customWidth="1"/>
    <col min="12042" max="12042" width="8.85546875" style="87" customWidth="1"/>
    <col min="12043" max="12043" width="9.42578125" style="87" customWidth="1"/>
    <col min="12044" max="12045" width="10" style="87" customWidth="1"/>
    <col min="12046" max="12046" width="9.140625" style="87" customWidth="1"/>
    <col min="12047" max="12047" width="9.7109375" style="87" customWidth="1"/>
    <col min="12048" max="12288" width="9.140625" style="87"/>
    <col min="12289" max="12289" width="15.7109375" style="87" customWidth="1"/>
    <col min="12290" max="12290" width="9.5703125" style="87" customWidth="1"/>
    <col min="12291" max="12291" width="10" style="87" customWidth="1"/>
    <col min="12292" max="12292" width="9.7109375" style="87" customWidth="1"/>
    <col min="12293" max="12293" width="8.7109375" style="87" customWidth="1"/>
    <col min="12294" max="12294" width="9.42578125" style="87" customWidth="1"/>
    <col min="12295" max="12295" width="9.5703125" style="87" customWidth="1"/>
    <col min="12296" max="12296" width="9.140625" style="87" customWidth="1"/>
    <col min="12297" max="12297" width="10" style="87" customWidth="1"/>
    <col min="12298" max="12298" width="8.85546875" style="87" customWidth="1"/>
    <col min="12299" max="12299" width="9.42578125" style="87" customWidth="1"/>
    <col min="12300" max="12301" width="10" style="87" customWidth="1"/>
    <col min="12302" max="12302" width="9.140625" style="87" customWidth="1"/>
    <col min="12303" max="12303" width="9.7109375" style="87" customWidth="1"/>
    <col min="12304" max="12544" width="9.140625" style="87"/>
    <col min="12545" max="12545" width="15.7109375" style="87" customWidth="1"/>
    <col min="12546" max="12546" width="9.5703125" style="87" customWidth="1"/>
    <col min="12547" max="12547" width="10" style="87" customWidth="1"/>
    <col min="12548" max="12548" width="9.7109375" style="87" customWidth="1"/>
    <col min="12549" max="12549" width="8.7109375" style="87" customWidth="1"/>
    <col min="12550" max="12550" width="9.42578125" style="87" customWidth="1"/>
    <col min="12551" max="12551" width="9.5703125" style="87" customWidth="1"/>
    <col min="12552" max="12552" width="9.140625" style="87" customWidth="1"/>
    <col min="12553" max="12553" width="10" style="87" customWidth="1"/>
    <col min="12554" max="12554" width="8.85546875" style="87" customWidth="1"/>
    <col min="12555" max="12555" width="9.42578125" style="87" customWidth="1"/>
    <col min="12556" max="12557" width="10" style="87" customWidth="1"/>
    <col min="12558" max="12558" width="9.140625" style="87" customWidth="1"/>
    <col min="12559" max="12559" width="9.7109375" style="87" customWidth="1"/>
    <col min="12560" max="12800" width="9.140625" style="87"/>
    <col min="12801" max="12801" width="15.7109375" style="87" customWidth="1"/>
    <col min="12802" max="12802" width="9.5703125" style="87" customWidth="1"/>
    <col min="12803" max="12803" width="10" style="87" customWidth="1"/>
    <col min="12804" max="12804" width="9.7109375" style="87" customWidth="1"/>
    <col min="12805" max="12805" width="8.7109375" style="87" customWidth="1"/>
    <col min="12806" max="12806" width="9.42578125" style="87" customWidth="1"/>
    <col min="12807" max="12807" width="9.5703125" style="87" customWidth="1"/>
    <col min="12808" max="12808" width="9.140625" style="87" customWidth="1"/>
    <col min="12809" max="12809" width="10" style="87" customWidth="1"/>
    <col min="12810" max="12810" width="8.85546875" style="87" customWidth="1"/>
    <col min="12811" max="12811" width="9.42578125" style="87" customWidth="1"/>
    <col min="12812" max="12813" width="10" style="87" customWidth="1"/>
    <col min="12814" max="12814" width="9.140625" style="87" customWidth="1"/>
    <col min="12815" max="12815" width="9.7109375" style="87" customWidth="1"/>
    <col min="12816" max="13056" width="9.140625" style="87"/>
    <col min="13057" max="13057" width="15.7109375" style="87" customWidth="1"/>
    <col min="13058" max="13058" width="9.5703125" style="87" customWidth="1"/>
    <col min="13059" max="13059" width="10" style="87" customWidth="1"/>
    <col min="13060" max="13060" width="9.7109375" style="87" customWidth="1"/>
    <col min="13061" max="13061" width="8.7109375" style="87" customWidth="1"/>
    <col min="13062" max="13062" width="9.42578125" style="87" customWidth="1"/>
    <col min="13063" max="13063" width="9.5703125" style="87" customWidth="1"/>
    <col min="13064" max="13064" width="9.140625" style="87" customWidth="1"/>
    <col min="13065" max="13065" width="10" style="87" customWidth="1"/>
    <col min="13066" max="13066" width="8.85546875" style="87" customWidth="1"/>
    <col min="13067" max="13067" width="9.42578125" style="87" customWidth="1"/>
    <col min="13068" max="13069" width="10" style="87" customWidth="1"/>
    <col min="13070" max="13070" width="9.140625" style="87" customWidth="1"/>
    <col min="13071" max="13071" width="9.7109375" style="87" customWidth="1"/>
    <col min="13072" max="13312" width="9.140625" style="87"/>
    <col min="13313" max="13313" width="15.7109375" style="87" customWidth="1"/>
    <col min="13314" max="13314" width="9.5703125" style="87" customWidth="1"/>
    <col min="13315" max="13315" width="10" style="87" customWidth="1"/>
    <col min="13316" max="13316" width="9.7109375" style="87" customWidth="1"/>
    <col min="13317" max="13317" width="8.7109375" style="87" customWidth="1"/>
    <col min="13318" max="13318" width="9.42578125" style="87" customWidth="1"/>
    <col min="13319" max="13319" width="9.5703125" style="87" customWidth="1"/>
    <col min="13320" max="13320" width="9.140625" style="87" customWidth="1"/>
    <col min="13321" max="13321" width="10" style="87" customWidth="1"/>
    <col min="13322" max="13322" width="8.85546875" style="87" customWidth="1"/>
    <col min="13323" max="13323" width="9.42578125" style="87" customWidth="1"/>
    <col min="13324" max="13325" width="10" style="87" customWidth="1"/>
    <col min="13326" max="13326" width="9.140625" style="87" customWidth="1"/>
    <col min="13327" max="13327" width="9.7109375" style="87" customWidth="1"/>
    <col min="13328" max="13568" width="9.140625" style="87"/>
    <col min="13569" max="13569" width="15.7109375" style="87" customWidth="1"/>
    <col min="13570" max="13570" width="9.5703125" style="87" customWidth="1"/>
    <col min="13571" max="13571" width="10" style="87" customWidth="1"/>
    <col min="13572" max="13572" width="9.7109375" style="87" customWidth="1"/>
    <col min="13573" max="13573" width="8.7109375" style="87" customWidth="1"/>
    <col min="13574" max="13574" width="9.42578125" style="87" customWidth="1"/>
    <col min="13575" max="13575" width="9.5703125" style="87" customWidth="1"/>
    <col min="13576" max="13576" width="9.140625" style="87" customWidth="1"/>
    <col min="13577" max="13577" width="10" style="87" customWidth="1"/>
    <col min="13578" max="13578" width="8.85546875" style="87" customWidth="1"/>
    <col min="13579" max="13579" width="9.42578125" style="87" customWidth="1"/>
    <col min="13580" max="13581" width="10" style="87" customWidth="1"/>
    <col min="13582" max="13582" width="9.140625" style="87" customWidth="1"/>
    <col min="13583" max="13583" width="9.7109375" style="87" customWidth="1"/>
    <col min="13584" max="13824" width="9.140625" style="87"/>
    <col min="13825" max="13825" width="15.7109375" style="87" customWidth="1"/>
    <col min="13826" max="13826" width="9.5703125" style="87" customWidth="1"/>
    <col min="13827" max="13827" width="10" style="87" customWidth="1"/>
    <col min="13828" max="13828" width="9.7109375" style="87" customWidth="1"/>
    <col min="13829" max="13829" width="8.7109375" style="87" customWidth="1"/>
    <col min="13830" max="13830" width="9.42578125" style="87" customWidth="1"/>
    <col min="13831" max="13831" width="9.5703125" style="87" customWidth="1"/>
    <col min="13832" max="13832" width="9.140625" style="87" customWidth="1"/>
    <col min="13833" max="13833" width="10" style="87" customWidth="1"/>
    <col min="13834" max="13834" width="8.85546875" style="87" customWidth="1"/>
    <col min="13835" max="13835" width="9.42578125" style="87" customWidth="1"/>
    <col min="13836" max="13837" width="10" style="87" customWidth="1"/>
    <col min="13838" max="13838" width="9.140625" style="87" customWidth="1"/>
    <col min="13839" max="13839" width="9.7109375" style="87" customWidth="1"/>
    <col min="13840" max="14080" width="9.140625" style="87"/>
    <col min="14081" max="14081" width="15.7109375" style="87" customWidth="1"/>
    <col min="14082" max="14082" width="9.5703125" style="87" customWidth="1"/>
    <col min="14083" max="14083" width="10" style="87" customWidth="1"/>
    <col min="14084" max="14084" width="9.7109375" style="87" customWidth="1"/>
    <col min="14085" max="14085" width="8.7109375" style="87" customWidth="1"/>
    <col min="14086" max="14086" width="9.42578125" style="87" customWidth="1"/>
    <col min="14087" max="14087" width="9.5703125" style="87" customWidth="1"/>
    <col min="14088" max="14088" width="9.140625" style="87" customWidth="1"/>
    <col min="14089" max="14089" width="10" style="87" customWidth="1"/>
    <col min="14090" max="14090" width="8.85546875" style="87" customWidth="1"/>
    <col min="14091" max="14091" width="9.42578125" style="87" customWidth="1"/>
    <col min="14092" max="14093" width="10" style="87" customWidth="1"/>
    <col min="14094" max="14094" width="9.140625" style="87" customWidth="1"/>
    <col min="14095" max="14095" width="9.7109375" style="87" customWidth="1"/>
    <col min="14096" max="14336" width="9.140625" style="87"/>
    <col min="14337" max="14337" width="15.7109375" style="87" customWidth="1"/>
    <col min="14338" max="14338" width="9.5703125" style="87" customWidth="1"/>
    <col min="14339" max="14339" width="10" style="87" customWidth="1"/>
    <col min="14340" max="14340" width="9.7109375" style="87" customWidth="1"/>
    <col min="14341" max="14341" width="8.7109375" style="87" customWidth="1"/>
    <col min="14342" max="14342" width="9.42578125" style="87" customWidth="1"/>
    <col min="14343" max="14343" width="9.5703125" style="87" customWidth="1"/>
    <col min="14344" max="14344" width="9.140625" style="87" customWidth="1"/>
    <col min="14345" max="14345" width="10" style="87" customWidth="1"/>
    <col min="14346" max="14346" width="8.85546875" style="87" customWidth="1"/>
    <col min="14347" max="14347" width="9.42578125" style="87" customWidth="1"/>
    <col min="14348" max="14349" width="10" style="87" customWidth="1"/>
    <col min="14350" max="14350" width="9.140625" style="87" customWidth="1"/>
    <col min="14351" max="14351" width="9.7109375" style="87" customWidth="1"/>
    <col min="14352" max="14592" width="9.140625" style="87"/>
    <col min="14593" max="14593" width="15.7109375" style="87" customWidth="1"/>
    <col min="14594" max="14594" width="9.5703125" style="87" customWidth="1"/>
    <col min="14595" max="14595" width="10" style="87" customWidth="1"/>
    <col min="14596" max="14596" width="9.7109375" style="87" customWidth="1"/>
    <col min="14597" max="14597" width="8.7109375" style="87" customWidth="1"/>
    <col min="14598" max="14598" width="9.42578125" style="87" customWidth="1"/>
    <col min="14599" max="14599" width="9.5703125" style="87" customWidth="1"/>
    <col min="14600" max="14600" width="9.140625" style="87" customWidth="1"/>
    <col min="14601" max="14601" width="10" style="87" customWidth="1"/>
    <col min="14602" max="14602" width="8.85546875" style="87" customWidth="1"/>
    <col min="14603" max="14603" width="9.42578125" style="87" customWidth="1"/>
    <col min="14604" max="14605" width="10" style="87" customWidth="1"/>
    <col min="14606" max="14606" width="9.140625" style="87" customWidth="1"/>
    <col min="14607" max="14607" width="9.7109375" style="87" customWidth="1"/>
    <col min="14608" max="14848" width="9.140625" style="87"/>
    <col min="14849" max="14849" width="15.7109375" style="87" customWidth="1"/>
    <col min="14850" max="14850" width="9.5703125" style="87" customWidth="1"/>
    <col min="14851" max="14851" width="10" style="87" customWidth="1"/>
    <col min="14852" max="14852" width="9.7109375" style="87" customWidth="1"/>
    <col min="14853" max="14853" width="8.7109375" style="87" customWidth="1"/>
    <col min="14854" max="14854" width="9.42578125" style="87" customWidth="1"/>
    <col min="14855" max="14855" width="9.5703125" style="87" customWidth="1"/>
    <col min="14856" max="14856" width="9.140625" style="87" customWidth="1"/>
    <col min="14857" max="14857" width="10" style="87" customWidth="1"/>
    <col min="14858" max="14858" width="8.85546875" style="87" customWidth="1"/>
    <col min="14859" max="14859" width="9.42578125" style="87" customWidth="1"/>
    <col min="14860" max="14861" width="10" style="87" customWidth="1"/>
    <col min="14862" max="14862" width="9.140625" style="87" customWidth="1"/>
    <col min="14863" max="14863" width="9.7109375" style="87" customWidth="1"/>
    <col min="14864" max="15104" width="9.140625" style="87"/>
    <col min="15105" max="15105" width="15.7109375" style="87" customWidth="1"/>
    <col min="15106" max="15106" width="9.5703125" style="87" customWidth="1"/>
    <col min="15107" max="15107" width="10" style="87" customWidth="1"/>
    <col min="15108" max="15108" width="9.7109375" style="87" customWidth="1"/>
    <col min="15109" max="15109" width="8.7109375" style="87" customWidth="1"/>
    <col min="15110" max="15110" width="9.42578125" style="87" customWidth="1"/>
    <col min="15111" max="15111" width="9.5703125" style="87" customWidth="1"/>
    <col min="15112" max="15112" width="9.140625" style="87" customWidth="1"/>
    <col min="15113" max="15113" width="10" style="87" customWidth="1"/>
    <col min="15114" max="15114" width="8.85546875" style="87" customWidth="1"/>
    <col min="15115" max="15115" width="9.42578125" style="87" customWidth="1"/>
    <col min="15116" max="15117" width="10" style="87" customWidth="1"/>
    <col min="15118" max="15118" width="9.140625" style="87" customWidth="1"/>
    <col min="15119" max="15119" width="9.7109375" style="87" customWidth="1"/>
    <col min="15120" max="15360" width="9.140625" style="87"/>
    <col min="15361" max="15361" width="15.7109375" style="87" customWidth="1"/>
    <col min="15362" max="15362" width="9.5703125" style="87" customWidth="1"/>
    <col min="15363" max="15363" width="10" style="87" customWidth="1"/>
    <col min="15364" max="15364" width="9.7109375" style="87" customWidth="1"/>
    <col min="15365" max="15365" width="8.7109375" style="87" customWidth="1"/>
    <col min="15366" max="15366" width="9.42578125" style="87" customWidth="1"/>
    <col min="15367" max="15367" width="9.5703125" style="87" customWidth="1"/>
    <col min="15368" max="15368" width="9.140625" style="87" customWidth="1"/>
    <col min="15369" max="15369" width="10" style="87" customWidth="1"/>
    <col min="15370" max="15370" width="8.85546875" style="87" customWidth="1"/>
    <col min="15371" max="15371" width="9.42578125" style="87" customWidth="1"/>
    <col min="15372" max="15373" width="10" style="87" customWidth="1"/>
    <col min="15374" max="15374" width="9.140625" style="87" customWidth="1"/>
    <col min="15375" max="15375" width="9.7109375" style="87" customWidth="1"/>
    <col min="15376" max="15616" width="9.140625" style="87"/>
    <col min="15617" max="15617" width="15.7109375" style="87" customWidth="1"/>
    <col min="15618" max="15618" width="9.5703125" style="87" customWidth="1"/>
    <col min="15619" max="15619" width="10" style="87" customWidth="1"/>
    <col min="15620" max="15620" width="9.7109375" style="87" customWidth="1"/>
    <col min="15621" max="15621" width="8.7109375" style="87" customWidth="1"/>
    <col min="15622" max="15622" width="9.42578125" style="87" customWidth="1"/>
    <col min="15623" max="15623" width="9.5703125" style="87" customWidth="1"/>
    <col min="15624" max="15624" width="9.140625" style="87" customWidth="1"/>
    <col min="15625" max="15625" width="10" style="87" customWidth="1"/>
    <col min="15626" max="15626" width="8.85546875" style="87" customWidth="1"/>
    <col min="15627" max="15627" width="9.42578125" style="87" customWidth="1"/>
    <col min="15628" max="15629" width="10" style="87" customWidth="1"/>
    <col min="15630" max="15630" width="9.140625" style="87" customWidth="1"/>
    <col min="15631" max="15631" width="9.7109375" style="87" customWidth="1"/>
    <col min="15632" max="15872" width="9.140625" style="87"/>
    <col min="15873" max="15873" width="15.7109375" style="87" customWidth="1"/>
    <col min="15874" max="15874" width="9.5703125" style="87" customWidth="1"/>
    <col min="15875" max="15875" width="10" style="87" customWidth="1"/>
    <col min="15876" max="15876" width="9.7109375" style="87" customWidth="1"/>
    <col min="15877" max="15877" width="8.7109375" style="87" customWidth="1"/>
    <col min="15878" max="15878" width="9.42578125" style="87" customWidth="1"/>
    <col min="15879" max="15879" width="9.5703125" style="87" customWidth="1"/>
    <col min="15880" max="15880" width="9.140625" style="87" customWidth="1"/>
    <col min="15881" max="15881" width="10" style="87" customWidth="1"/>
    <col min="15882" max="15882" width="8.85546875" style="87" customWidth="1"/>
    <col min="15883" max="15883" width="9.42578125" style="87" customWidth="1"/>
    <col min="15884" max="15885" width="10" style="87" customWidth="1"/>
    <col min="15886" max="15886" width="9.140625" style="87" customWidth="1"/>
    <col min="15887" max="15887" width="9.7109375" style="87" customWidth="1"/>
    <col min="15888" max="16128" width="9.140625" style="87"/>
    <col min="16129" max="16129" width="15.7109375" style="87" customWidth="1"/>
    <col min="16130" max="16130" width="9.5703125" style="87" customWidth="1"/>
    <col min="16131" max="16131" width="10" style="87" customWidth="1"/>
    <col min="16132" max="16132" width="9.7109375" style="87" customWidth="1"/>
    <col min="16133" max="16133" width="8.7109375" style="87" customWidth="1"/>
    <col min="16134" max="16134" width="9.42578125" style="87" customWidth="1"/>
    <col min="16135" max="16135" width="9.5703125" style="87" customWidth="1"/>
    <col min="16136" max="16136" width="9.140625" style="87" customWidth="1"/>
    <col min="16137" max="16137" width="10" style="87" customWidth="1"/>
    <col min="16138" max="16138" width="8.85546875" style="87" customWidth="1"/>
    <col min="16139" max="16139" width="9.42578125" style="87" customWidth="1"/>
    <col min="16140" max="16141" width="10" style="87" customWidth="1"/>
    <col min="16142" max="16142" width="9.140625" style="87" customWidth="1"/>
    <col min="16143" max="16143" width="9.7109375" style="87" customWidth="1"/>
    <col min="16144" max="16384" width="9.140625" style="87"/>
  </cols>
  <sheetData>
    <row r="1" spans="1:18" s="88" customFormat="1" ht="24.75" customHeight="1" x14ac:dyDescent="0.35">
      <c r="A1" s="2" t="s">
        <v>83</v>
      </c>
      <c r="F1" s="89"/>
      <c r="G1" s="90"/>
      <c r="H1" s="89"/>
    </row>
    <row r="2" spans="1:18" ht="18" customHeight="1" x14ac:dyDescent="0.35"/>
    <row r="3" spans="1:18" s="92" customFormat="1" x14ac:dyDescent="0.35">
      <c r="A3" s="91"/>
      <c r="B3" s="647" t="s">
        <v>84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9"/>
    </row>
    <row r="4" spans="1:18" s="92" customFormat="1" x14ac:dyDescent="0.35">
      <c r="A4" s="93"/>
      <c r="B4" s="650" t="s">
        <v>85</v>
      </c>
      <c r="C4" s="651"/>
      <c r="D4" s="651"/>
      <c r="E4" s="651"/>
      <c r="F4" s="651"/>
      <c r="G4" s="652"/>
      <c r="H4" s="647" t="s">
        <v>86</v>
      </c>
      <c r="I4" s="648"/>
      <c r="J4" s="648"/>
      <c r="K4" s="648"/>
      <c r="L4" s="648"/>
      <c r="M4" s="648"/>
      <c r="N4" s="648"/>
      <c r="O4" s="649"/>
    </row>
    <row r="5" spans="1:18" s="97" customFormat="1" x14ac:dyDescent="0.35">
      <c r="A5" s="94" t="s">
        <v>3</v>
      </c>
      <c r="B5" s="647" t="s">
        <v>87</v>
      </c>
      <c r="C5" s="649"/>
      <c r="D5" s="647" t="s">
        <v>88</v>
      </c>
      <c r="E5" s="649"/>
      <c r="F5" s="647" t="s">
        <v>89</v>
      </c>
      <c r="G5" s="649"/>
      <c r="H5" s="650" t="s">
        <v>90</v>
      </c>
      <c r="I5" s="652"/>
      <c r="J5" s="650" t="s">
        <v>91</v>
      </c>
      <c r="K5" s="652"/>
      <c r="L5" s="650" t="s">
        <v>92</v>
      </c>
      <c r="M5" s="652"/>
      <c r="N5" s="647" t="s">
        <v>93</v>
      </c>
      <c r="O5" s="649"/>
    </row>
    <row r="6" spans="1:18" s="97" customFormat="1" x14ac:dyDescent="0.35">
      <c r="A6" s="94"/>
      <c r="B6" s="95" t="s">
        <v>94</v>
      </c>
      <c r="C6" s="96" t="s">
        <v>94</v>
      </c>
      <c r="D6" s="96" t="s">
        <v>94</v>
      </c>
      <c r="E6" s="96" t="s">
        <v>94</v>
      </c>
      <c r="F6" s="96" t="s">
        <v>94</v>
      </c>
      <c r="G6" s="96" t="s">
        <v>94</v>
      </c>
      <c r="H6" s="96" t="s">
        <v>94</v>
      </c>
      <c r="I6" s="96" t="s">
        <v>94</v>
      </c>
      <c r="J6" s="96" t="s">
        <v>94</v>
      </c>
      <c r="K6" s="96" t="s">
        <v>94</v>
      </c>
      <c r="L6" s="96" t="s">
        <v>94</v>
      </c>
      <c r="M6" s="96" t="s">
        <v>94</v>
      </c>
      <c r="N6" s="96" t="s">
        <v>94</v>
      </c>
      <c r="O6" s="96" t="s">
        <v>94</v>
      </c>
    </row>
    <row r="7" spans="1:18" x14ac:dyDescent="0.35">
      <c r="A7" s="98"/>
      <c r="B7" s="99" t="s">
        <v>95</v>
      </c>
      <c r="C7" s="98" t="s">
        <v>96</v>
      </c>
      <c r="D7" s="98" t="s">
        <v>95</v>
      </c>
      <c r="E7" s="98" t="s">
        <v>96</v>
      </c>
      <c r="F7" s="98" t="s">
        <v>95</v>
      </c>
      <c r="G7" s="98" t="s">
        <v>96</v>
      </c>
      <c r="H7" s="98" t="s">
        <v>95</v>
      </c>
      <c r="I7" s="98" t="s">
        <v>96</v>
      </c>
      <c r="J7" s="98" t="s">
        <v>95</v>
      </c>
      <c r="K7" s="98" t="s">
        <v>96</v>
      </c>
      <c r="L7" s="98" t="s">
        <v>95</v>
      </c>
      <c r="M7" s="98" t="s">
        <v>96</v>
      </c>
      <c r="N7" s="98" t="s">
        <v>95</v>
      </c>
      <c r="O7" s="98" t="s">
        <v>96</v>
      </c>
    </row>
    <row r="8" spans="1:18" s="215" customFormat="1" x14ac:dyDescent="0.5">
      <c r="A8" s="227" t="s">
        <v>10</v>
      </c>
      <c r="B8" s="103">
        <v>7</v>
      </c>
      <c r="C8" s="103">
        <v>5242</v>
      </c>
      <c r="D8" s="102" t="s">
        <v>97</v>
      </c>
      <c r="E8" s="102" t="s">
        <v>97</v>
      </c>
      <c r="F8" s="102">
        <v>0</v>
      </c>
      <c r="G8" s="102">
        <v>0</v>
      </c>
      <c r="H8" s="102">
        <v>7</v>
      </c>
      <c r="I8" s="103">
        <v>11625</v>
      </c>
      <c r="J8" s="103">
        <v>0</v>
      </c>
      <c r="K8" s="103">
        <v>0</v>
      </c>
      <c r="L8" s="102">
        <v>3</v>
      </c>
      <c r="M8" s="103">
        <v>676</v>
      </c>
      <c r="N8" s="102">
        <v>1</v>
      </c>
      <c r="O8" s="103">
        <v>83</v>
      </c>
    </row>
    <row r="9" spans="1:18" s="215" customFormat="1" x14ac:dyDescent="0.5">
      <c r="A9" s="230" t="s">
        <v>18</v>
      </c>
      <c r="B9" s="431">
        <v>2</v>
      </c>
      <c r="C9" s="431">
        <v>914</v>
      </c>
      <c r="D9" s="107" t="s">
        <v>97</v>
      </c>
      <c r="E9" s="107" t="s">
        <v>97</v>
      </c>
      <c r="F9" s="107">
        <v>0</v>
      </c>
      <c r="G9" s="107">
        <v>0</v>
      </c>
      <c r="H9" s="107">
        <v>0</v>
      </c>
      <c r="I9" s="107" t="s">
        <v>97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</row>
    <row r="10" spans="1:18" s="215" customFormat="1" x14ac:dyDescent="0.5">
      <c r="A10" s="230" t="s">
        <v>17</v>
      </c>
      <c r="B10" s="431">
        <v>7</v>
      </c>
      <c r="C10" s="431">
        <v>4695</v>
      </c>
      <c r="D10" s="107" t="s">
        <v>97</v>
      </c>
      <c r="E10" s="107" t="s">
        <v>97</v>
      </c>
      <c r="F10" s="107">
        <v>1</v>
      </c>
      <c r="G10" s="149">
        <v>2341</v>
      </c>
      <c r="H10" s="107">
        <v>1</v>
      </c>
      <c r="I10" s="149">
        <v>291</v>
      </c>
      <c r="J10" s="107">
        <v>0</v>
      </c>
      <c r="K10" s="107">
        <v>0</v>
      </c>
      <c r="L10" s="107">
        <v>1</v>
      </c>
      <c r="M10" s="107">
        <v>25</v>
      </c>
      <c r="N10" s="107">
        <v>0</v>
      </c>
      <c r="O10" s="107">
        <v>0</v>
      </c>
    </row>
    <row r="11" spans="1:18" s="215" customFormat="1" x14ac:dyDescent="0.5">
      <c r="A11" s="230" t="s">
        <v>12</v>
      </c>
      <c r="B11" s="431">
        <v>7</v>
      </c>
      <c r="C11" s="431">
        <v>2514</v>
      </c>
      <c r="D11" s="107" t="s">
        <v>97</v>
      </c>
      <c r="E11" s="107" t="s">
        <v>97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1</v>
      </c>
      <c r="M11" s="107">
        <v>37</v>
      </c>
      <c r="N11" s="107">
        <v>0</v>
      </c>
      <c r="O11" s="107">
        <v>0</v>
      </c>
    </row>
    <row r="12" spans="1:18" s="215" customFormat="1" x14ac:dyDescent="0.5">
      <c r="A12" s="230" t="s">
        <v>16</v>
      </c>
      <c r="B12" s="431">
        <v>16</v>
      </c>
      <c r="C12" s="431">
        <v>7854</v>
      </c>
      <c r="D12" s="107" t="s">
        <v>97</v>
      </c>
      <c r="E12" s="107" t="s">
        <v>97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6</v>
      </c>
      <c r="M12" s="149">
        <v>269</v>
      </c>
      <c r="N12" s="107">
        <v>0</v>
      </c>
      <c r="O12" s="107">
        <v>0</v>
      </c>
    </row>
    <row r="13" spans="1:18" s="215" customFormat="1" x14ac:dyDescent="0.5">
      <c r="A13" s="230" t="s">
        <v>13</v>
      </c>
      <c r="B13" s="431">
        <v>10</v>
      </c>
      <c r="C13" s="431">
        <v>8084</v>
      </c>
      <c r="D13" s="107" t="s">
        <v>97</v>
      </c>
      <c r="E13" s="107" t="s">
        <v>97</v>
      </c>
      <c r="F13" s="107">
        <v>1</v>
      </c>
      <c r="G13" s="149">
        <v>5119</v>
      </c>
      <c r="H13" s="107">
        <v>1</v>
      </c>
      <c r="I13" s="149">
        <v>706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</row>
    <row r="14" spans="1:18" s="215" customFormat="1" x14ac:dyDescent="0.5">
      <c r="A14" s="230" t="s">
        <v>11</v>
      </c>
      <c r="B14" s="431">
        <v>13</v>
      </c>
      <c r="C14" s="431">
        <v>16295</v>
      </c>
      <c r="D14" s="107" t="s">
        <v>97</v>
      </c>
      <c r="E14" s="107" t="s">
        <v>97</v>
      </c>
      <c r="F14" s="107">
        <v>1</v>
      </c>
      <c r="G14" s="431">
        <v>3393</v>
      </c>
      <c r="H14" s="107">
        <v>1</v>
      </c>
      <c r="I14" s="149">
        <v>153</v>
      </c>
      <c r="J14" s="107">
        <v>1</v>
      </c>
      <c r="K14" s="149">
        <v>60</v>
      </c>
      <c r="L14" s="107">
        <v>1</v>
      </c>
      <c r="M14" s="107">
        <v>93</v>
      </c>
      <c r="N14" s="107">
        <v>0</v>
      </c>
      <c r="O14" s="107">
        <v>0</v>
      </c>
    </row>
    <row r="15" spans="1:18" s="215" customFormat="1" x14ac:dyDescent="0.5">
      <c r="A15" s="432" t="s">
        <v>15</v>
      </c>
      <c r="B15" s="431">
        <v>6</v>
      </c>
      <c r="C15" s="431">
        <v>1905</v>
      </c>
      <c r="D15" s="107" t="s">
        <v>97</v>
      </c>
      <c r="E15" s="107" t="s">
        <v>97</v>
      </c>
      <c r="F15" s="107">
        <v>3</v>
      </c>
      <c r="G15" s="431">
        <v>4294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49">
        <v>0</v>
      </c>
      <c r="N15" s="107">
        <v>0</v>
      </c>
      <c r="O15" s="107">
        <v>0</v>
      </c>
    </row>
    <row r="16" spans="1:18" s="215" customFormat="1" x14ac:dyDescent="0.5">
      <c r="A16" s="230" t="s">
        <v>14</v>
      </c>
      <c r="B16" s="431">
        <v>3</v>
      </c>
      <c r="C16" s="431">
        <v>2102</v>
      </c>
      <c r="D16" s="107" t="s">
        <v>97</v>
      </c>
      <c r="E16" s="107" t="s">
        <v>97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 t="s">
        <v>98</v>
      </c>
      <c r="M16" s="107" t="s">
        <v>98</v>
      </c>
      <c r="N16" s="107">
        <v>0</v>
      </c>
      <c r="O16" s="107">
        <v>0</v>
      </c>
      <c r="R16" s="433"/>
    </row>
    <row r="17" spans="1:15" x14ac:dyDescent="0.35">
      <c r="A17" s="104"/>
      <c r="B17" s="105"/>
      <c r="C17" s="105"/>
      <c r="D17" s="106"/>
      <c r="E17" s="106"/>
      <c r="F17" s="107"/>
      <c r="G17" s="105"/>
      <c r="H17" s="106"/>
      <c r="I17" s="106"/>
      <c r="J17" s="106"/>
      <c r="K17" s="106"/>
      <c r="L17" s="106"/>
      <c r="M17" s="106"/>
      <c r="N17" s="106"/>
      <c r="O17" s="106"/>
    </row>
    <row r="18" spans="1:15" s="117" customFormat="1" x14ac:dyDescent="0.35">
      <c r="A18" s="109" t="s">
        <v>19</v>
      </c>
      <c r="B18" s="110"/>
      <c r="C18" s="110"/>
      <c r="D18" s="111"/>
      <c r="E18" s="111"/>
      <c r="F18" s="112"/>
      <c r="G18" s="110"/>
      <c r="H18" s="111"/>
      <c r="I18" s="110"/>
      <c r="J18" s="111"/>
      <c r="K18" s="110"/>
      <c r="L18" s="111"/>
      <c r="M18" s="110"/>
      <c r="N18" s="110"/>
      <c r="O18" s="110"/>
    </row>
    <row r="19" spans="1:15" x14ac:dyDescent="0.35">
      <c r="A19" s="113" t="s">
        <v>20</v>
      </c>
      <c r="B19" s="114">
        <f>SUM(B8:B18)</f>
        <v>71</v>
      </c>
      <c r="C19" s="114">
        <f>SUM(C8:C18)</f>
        <v>49605</v>
      </c>
      <c r="D19" s="115" t="s">
        <v>97</v>
      </c>
      <c r="E19" s="115" t="s">
        <v>97</v>
      </c>
      <c r="F19" s="116">
        <f>SUM(F10:F18)</f>
        <v>6</v>
      </c>
      <c r="G19" s="114">
        <f>SUM(G10:G18)</f>
        <v>15147</v>
      </c>
      <c r="H19" s="115">
        <f>SUM(H8:H18)</f>
        <v>10</v>
      </c>
      <c r="I19" s="114">
        <f t="shared" ref="I19:O19" si="0">SUM(I8:I18)</f>
        <v>12775</v>
      </c>
      <c r="J19" s="115">
        <f t="shared" si="0"/>
        <v>1</v>
      </c>
      <c r="K19" s="114">
        <f t="shared" si="0"/>
        <v>60</v>
      </c>
      <c r="L19" s="115">
        <f t="shared" si="0"/>
        <v>12</v>
      </c>
      <c r="M19" s="114">
        <f t="shared" si="0"/>
        <v>1100</v>
      </c>
      <c r="N19" s="115">
        <f t="shared" si="0"/>
        <v>1</v>
      </c>
      <c r="O19" s="114">
        <f t="shared" si="0"/>
        <v>83</v>
      </c>
    </row>
    <row r="20" spans="1:15" s="88" customFormat="1" x14ac:dyDescent="0.3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x14ac:dyDescent="0.35">
      <c r="A21" s="87" t="s">
        <v>1262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</sheetData>
  <mergeCells count="10">
    <mergeCell ref="B3:O3"/>
    <mergeCell ref="B4:G4"/>
    <mergeCell ref="H4:O4"/>
    <mergeCell ref="L5:M5"/>
    <mergeCell ref="N5:O5"/>
    <mergeCell ref="B5:C5"/>
    <mergeCell ref="D5:E5"/>
    <mergeCell ref="F5:G5"/>
    <mergeCell ref="H5:I5"/>
    <mergeCell ref="J5:K5"/>
  </mergeCells>
  <hyperlinks>
    <hyperlink ref="A1" location="สารบัญ!A1" display="ตารางที่  5   การแบ่งประเภทสหกรณ์จังหวัดสุโขทัย ปี 2546"/>
  </hyperlinks>
  <pageMargins left="0.98425196850393704" right="0.19685039370078741" top="0.78740157480314965" bottom="0.59055118110236227" header="0.51181102362204722" footer="0.51181102362204722"/>
  <pageSetup paperSize="9" scale="97" orientation="landscape" r:id="rId1"/>
  <headerFooter alignWithMargins="0">
    <oddHeader>&amp;R&amp;17 4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ignoredErrors>
    <ignoredError sqref="F19:G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showGridLines="0" view="pageBreakPreview" zoomScaleNormal="100" zoomScaleSheetLayoutView="100" workbookViewId="0">
      <selection activeCell="O17" sqref="O17"/>
    </sheetView>
  </sheetViews>
  <sheetFormatPr defaultRowHeight="21" x14ac:dyDescent="0.35"/>
  <cols>
    <col min="1" max="1" width="22.42578125" style="120" customWidth="1"/>
    <col min="2" max="9" width="11.7109375" style="120" customWidth="1"/>
    <col min="10" max="11" width="12.7109375" style="120" customWidth="1"/>
    <col min="12" max="228" width="9.140625" style="120"/>
    <col min="229" max="229" width="3.140625" style="120" customWidth="1"/>
    <col min="230" max="230" width="22.42578125" style="120" customWidth="1"/>
    <col min="231" max="240" width="11.7109375" style="120" customWidth="1"/>
    <col min="241" max="241" width="5.140625" style="120" customWidth="1"/>
    <col min="242" max="242" width="15.7109375" style="120" customWidth="1"/>
    <col min="243" max="243" width="13" style="120" customWidth="1"/>
    <col min="244" max="244" width="18.28515625" style="120" customWidth="1"/>
    <col min="245" max="245" width="14.28515625" style="120" customWidth="1"/>
    <col min="246" max="246" width="13.28515625" style="120" customWidth="1"/>
    <col min="247" max="247" width="17.28515625" style="120" bestFit="1" customWidth="1"/>
    <col min="248" max="248" width="15.140625" style="120" bestFit="1" customWidth="1"/>
    <col min="249" max="249" width="15.5703125" style="120" customWidth="1"/>
    <col min="250" max="250" width="9.140625" style="120"/>
    <col min="251" max="251" width="16" style="120" bestFit="1" customWidth="1"/>
    <col min="252" max="484" width="9.140625" style="120"/>
    <col min="485" max="485" width="3.140625" style="120" customWidth="1"/>
    <col min="486" max="486" width="22.42578125" style="120" customWidth="1"/>
    <col min="487" max="496" width="11.7109375" style="120" customWidth="1"/>
    <col min="497" max="497" width="5.140625" style="120" customWidth="1"/>
    <col min="498" max="498" width="15.7109375" style="120" customWidth="1"/>
    <col min="499" max="499" width="13" style="120" customWidth="1"/>
    <col min="500" max="500" width="18.28515625" style="120" customWidth="1"/>
    <col min="501" max="501" width="14.28515625" style="120" customWidth="1"/>
    <col min="502" max="502" width="13.28515625" style="120" customWidth="1"/>
    <col min="503" max="503" width="17.28515625" style="120" bestFit="1" customWidth="1"/>
    <col min="504" max="504" width="15.140625" style="120" bestFit="1" customWidth="1"/>
    <col min="505" max="505" width="15.5703125" style="120" customWidth="1"/>
    <col min="506" max="506" width="9.140625" style="120"/>
    <col min="507" max="507" width="16" style="120" bestFit="1" customWidth="1"/>
    <col min="508" max="740" width="9.140625" style="120"/>
    <col min="741" max="741" width="3.140625" style="120" customWidth="1"/>
    <col min="742" max="742" width="22.42578125" style="120" customWidth="1"/>
    <col min="743" max="752" width="11.7109375" style="120" customWidth="1"/>
    <col min="753" max="753" width="5.140625" style="120" customWidth="1"/>
    <col min="754" max="754" width="15.7109375" style="120" customWidth="1"/>
    <col min="755" max="755" width="13" style="120" customWidth="1"/>
    <col min="756" max="756" width="18.28515625" style="120" customWidth="1"/>
    <col min="757" max="757" width="14.28515625" style="120" customWidth="1"/>
    <col min="758" max="758" width="13.28515625" style="120" customWidth="1"/>
    <col min="759" max="759" width="17.28515625" style="120" bestFit="1" customWidth="1"/>
    <col min="760" max="760" width="15.140625" style="120" bestFit="1" customWidth="1"/>
    <col min="761" max="761" width="15.5703125" style="120" customWidth="1"/>
    <col min="762" max="762" width="9.140625" style="120"/>
    <col min="763" max="763" width="16" style="120" bestFit="1" customWidth="1"/>
    <col min="764" max="996" width="9.140625" style="120"/>
    <col min="997" max="997" width="3.140625" style="120" customWidth="1"/>
    <col min="998" max="998" width="22.42578125" style="120" customWidth="1"/>
    <col min="999" max="1008" width="11.7109375" style="120" customWidth="1"/>
    <col min="1009" max="1009" width="5.140625" style="120" customWidth="1"/>
    <col min="1010" max="1010" width="15.7109375" style="120" customWidth="1"/>
    <col min="1011" max="1011" width="13" style="120" customWidth="1"/>
    <col min="1012" max="1012" width="18.28515625" style="120" customWidth="1"/>
    <col min="1013" max="1013" width="14.28515625" style="120" customWidth="1"/>
    <col min="1014" max="1014" width="13.28515625" style="120" customWidth="1"/>
    <col min="1015" max="1015" width="17.28515625" style="120" bestFit="1" customWidth="1"/>
    <col min="1016" max="1016" width="15.140625" style="120" bestFit="1" customWidth="1"/>
    <col min="1017" max="1017" width="15.5703125" style="120" customWidth="1"/>
    <col min="1018" max="1018" width="9.140625" style="120"/>
    <col min="1019" max="1019" width="16" style="120" bestFit="1" customWidth="1"/>
    <col min="1020" max="1252" width="9.140625" style="120"/>
    <col min="1253" max="1253" width="3.140625" style="120" customWidth="1"/>
    <col min="1254" max="1254" width="22.42578125" style="120" customWidth="1"/>
    <col min="1255" max="1264" width="11.7109375" style="120" customWidth="1"/>
    <col min="1265" max="1265" width="5.140625" style="120" customWidth="1"/>
    <col min="1266" max="1266" width="15.7109375" style="120" customWidth="1"/>
    <col min="1267" max="1267" width="13" style="120" customWidth="1"/>
    <col min="1268" max="1268" width="18.28515625" style="120" customWidth="1"/>
    <col min="1269" max="1269" width="14.28515625" style="120" customWidth="1"/>
    <col min="1270" max="1270" width="13.28515625" style="120" customWidth="1"/>
    <col min="1271" max="1271" width="17.28515625" style="120" bestFit="1" customWidth="1"/>
    <col min="1272" max="1272" width="15.140625" style="120" bestFit="1" customWidth="1"/>
    <col min="1273" max="1273" width="15.5703125" style="120" customWidth="1"/>
    <col min="1274" max="1274" width="9.140625" style="120"/>
    <col min="1275" max="1275" width="16" style="120" bestFit="1" customWidth="1"/>
    <col min="1276" max="1508" width="9.140625" style="120"/>
    <col min="1509" max="1509" width="3.140625" style="120" customWidth="1"/>
    <col min="1510" max="1510" width="22.42578125" style="120" customWidth="1"/>
    <col min="1511" max="1520" width="11.7109375" style="120" customWidth="1"/>
    <col min="1521" max="1521" width="5.140625" style="120" customWidth="1"/>
    <col min="1522" max="1522" width="15.7109375" style="120" customWidth="1"/>
    <col min="1523" max="1523" width="13" style="120" customWidth="1"/>
    <col min="1524" max="1524" width="18.28515625" style="120" customWidth="1"/>
    <col min="1525" max="1525" width="14.28515625" style="120" customWidth="1"/>
    <col min="1526" max="1526" width="13.28515625" style="120" customWidth="1"/>
    <col min="1527" max="1527" width="17.28515625" style="120" bestFit="1" customWidth="1"/>
    <col min="1528" max="1528" width="15.140625" style="120" bestFit="1" customWidth="1"/>
    <col min="1529" max="1529" width="15.5703125" style="120" customWidth="1"/>
    <col min="1530" max="1530" width="9.140625" style="120"/>
    <col min="1531" max="1531" width="16" style="120" bestFit="1" customWidth="1"/>
    <col min="1532" max="1764" width="9.140625" style="120"/>
    <col min="1765" max="1765" width="3.140625" style="120" customWidth="1"/>
    <col min="1766" max="1766" width="22.42578125" style="120" customWidth="1"/>
    <col min="1767" max="1776" width="11.7109375" style="120" customWidth="1"/>
    <col min="1777" max="1777" width="5.140625" style="120" customWidth="1"/>
    <col min="1778" max="1778" width="15.7109375" style="120" customWidth="1"/>
    <col min="1779" max="1779" width="13" style="120" customWidth="1"/>
    <col min="1780" max="1780" width="18.28515625" style="120" customWidth="1"/>
    <col min="1781" max="1781" width="14.28515625" style="120" customWidth="1"/>
    <col min="1782" max="1782" width="13.28515625" style="120" customWidth="1"/>
    <col min="1783" max="1783" width="17.28515625" style="120" bestFit="1" customWidth="1"/>
    <col min="1784" max="1784" width="15.140625" style="120" bestFit="1" customWidth="1"/>
    <col min="1785" max="1785" width="15.5703125" style="120" customWidth="1"/>
    <col min="1786" max="1786" width="9.140625" style="120"/>
    <col min="1787" max="1787" width="16" style="120" bestFit="1" customWidth="1"/>
    <col min="1788" max="2020" width="9.140625" style="120"/>
    <col min="2021" max="2021" width="3.140625" style="120" customWidth="1"/>
    <col min="2022" max="2022" width="22.42578125" style="120" customWidth="1"/>
    <col min="2023" max="2032" width="11.7109375" style="120" customWidth="1"/>
    <col min="2033" max="2033" width="5.140625" style="120" customWidth="1"/>
    <col min="2034" max="2034" width="15.7109375" style="120" customWidth="1"/>
    <col min="2035" max="2035" width="13" style="120" customWidth="1"/>
    <col min="2036" max="2036" width="18.28515625" style="120" customWidth="1"/>
    <col min="2037" max="2037" width="14.28515625" style="120" customWidth="1"/>
    <col min="2038" max="2038" width="13.28515625" style="120" customWidth="1"/>
    <col min="2039" max="2039" width="17.28515625" style="120" bestFit="1" customWidth="1"/>
    <col min="2040" max="2040" width="15.140625" style="120" bestFit="1" customWidth="1"/>
    <col min="2041" max="2041" width="15.5703125" style="120" customWidth="1"/>
    <col min="2042" max="2042" width="9.140625" style="120"/>
    <col min="2043" max="2043" width="16" style="120" bestFit="1" customWidth="1"/>
    <col min="2044" max="2276" width="9.140625" style="120"/>
    <col min="2277" max="2277" width="3.140625" style="120" customWidth="1"/>
    <col min="2278" max="2278" width="22.42578125" style="120" customWidth="1"/>
    <col min="2279" max="2288" width="11.7109375" style="120" customWidth="1"/>
    <col min="2289" max="2289" width="5.140625" style="120" customWidth="1"/>
    <col min="2290" max="2290" width="15.7109375" style="120" customWidth="1"/>
    <col min="2291" max="2291" width="13" style="120" customWidth="1"/>
    <col min="2292" max="2292" width="18.28515625" style="120" customWidth="1"/>
    <col min="2293" max="2293" width="14.28515625" style="120" customWidth="1"/>
    <col min="2294" max="2294" width="13.28515625" style="120" customWidth="1"/>
    <col min="2295" max="2295" width="17.28515625" style="120" bestFit="1" customWidth="1"/>
    <col min="2296" max="2296" width="15.140625" style="120" bestFit="1" customWidth="1"/>
    <col min="2297" max="2297" width="15.5703125" style="120" customWidth="1"/>
    <col min="2298" max="2298" width="9.140625" style="120"/>
    <col min="2299" max="2299" width="16" style="120" bestFit="1" customWidth="1"/>
    <col min="2300" max="2532" width="9.140625" style="120"/>
    <col min="2533" max="2533" width="3.140625" style="120" customWidth="1"/>
    <col min="2534" max="2534" width="22.42578125" style="120" customWidth="1"/>
    <col min="2535" max="2544" width="11.7109375" style="120" customWidth="1"/>
    <col min="2545" max="2545" width="5.140625" style="120" customWidth="1"/>
    <col min="2546" max="2546" width="15.7109375" style="120" customWidth="1"/>
    <col min="2547" max="2547" width="13" style="120" customWidth="1"/>
    <col min="2548" max="2548" width="18.28515625" style="120" customWidth="1"/>
    <col min="2549" max="2549" width="14.28515625" style="120" customWidth="1"/>
    <col min="2550" max="2550" width="13.28515625" style="120" customWidth="1"/>
    <col min="2551" max="2551" width="17.28515625" style="120" bestFit="1" customWidth="1"/>
    <col min="2552" max="2552" width="15.140625" style="120" bestFit="1" customWidth="1"/>
    <col min="2553" max="2553" width="15.5703125" style="120" customWidth="1"/>
    <col min="2554" max="2554" width="9.140625" style="120"/>
    <col min="2555" max="2555" width="16" style="120" bestFit="1" customWidth="1"/>
    <col min="2556" max="2788" width="9.140625" style="120"/>
    <col min="2789" max="2789" width="3.140625" style="120" customWidth="1"/>
    <col min="2790" max="2790" width="22.42578125" style="120" customWidth="1"/>
    <col min="2791" max="2800" width="11.7109375" style="120" customWidth="1"/>
    <col min="2801" max="2801" width="5.140625" style="120" customWidth="1"/>
    <col min="2802" max="2802" width="15.7109375" style="120" customWidth="1"/>
    <col min="2803" max="2803" width="13" style="120" customWidth="1"/>
    <col min="2804" max="2804" width="18.28515625" style="120" customWidth="1"/>
    <col min="2805" max="2805" width="14.28515625" style="120" customWidth="1"/>
    <col min="2806" max="2806" width="13.28515625" style="120" customWidth="1"/>
    <col min="2807" max="2807" width="17.28515625" style="120" bestFit="1" customWidth="1"/>
    <col min="2808" max="2808" width="15.140625" style="120" bestFit="1" customWidth="1"/>
    <col min="2809" max="2809" width="15.5703125" style="120" customWidth="1"/>
    <col min="2810" max="2810" width="9.140625" style="120"/>
    <col min="2811" max="2811" width="16" style="120" bestFit="1" customWidth="1"/>
    <col min="2812" max="3044" width="9.140625" style="120"/>
    <col min="3045" max="3045" width="3.140625" style="120" customWidth="1"/>
    <col min="3046" max="3046" width="22.42578125" style="120" customWidth="1"/>
    <col min="3047" max="3056" width="11.7109375" style="120" customWidth="1"/>
    <col min="3057" max="3057" width="5.140625" style="120" customWidth="1"/>
    <col min="3058" max="3058" width="15.7109375" style="120" customWidth="1"/>
    <col min="3059" max="3059" width="13" style="120" customWidth="1"/>
    <col min="3060" max="3060" width="18.28515625" style="120" customWidth="1"/>
    <col min="3061" max="3061" width="14.28515625" style="120" customWidth="1"/>
    <col min="3062" max="3062" width="13.28515625" style="120" customWidth="1"/>
    <col min="3063" max="3063" width="17.28515625" style="120" bestFit="1" customWidth="1"/>
    <col min="3064" max="3064" width="15.140625" style="120" bestFit="1" customWidth="1"/>
    <col min="3065" max="3065" width="15.5703125" style="120" customWidth="1"/>
    <col min="3066" max="3066" width="9.140625" style="120"/>
    <col min="3067" max="3067" width="16" style="120" bestFit="1" customWidth="1"/>
    <col min="3068" max="3300" width="9.140625" style="120"/>
    <col min="3301" max="3301" width="3.140625" style="120" customWidth="1"/>
    <col min="3302" max="3302" width="22.42578125" style="120" customWidth="1"/>
    <col min="3303" max="3312" width="11.7109375" style="120" customWidth="1"/>
    <col min="3313" max="3313" width="5.140625" style="120" customWidth="1"/>
    <col min="3314" max="3314" width="15.7109375" style="120" customWidth="1"/>
    <col min="3315" max="3315" width="13" style="120" customWidth="1"/>
    <col min="3316" max="3316" width="18.28515625" style="120" customWidth="1"/>
    <col min="3317" max="3317" width="14.28515625" style="120" customWidth="1"/>
    <col min="3318" max="3318" width="13.28515625" style="120" customWidth="1"/>
    <col min="3319" max="3319" width="17.28515625" style="120" bestFit="1" customWidth="1"/>
    <col min="3320" max="3320" width="15.140625" style="120" bestFit="1" customWidth="1"/>
    <col min="3321" max="3321" width="15.5703125" style="120" customWidth="1"/>
    <col min="3322" max="3322" width="9.140625" style="120"/>
    <col min="3323" max="3323" width="16" style="120" bestFit="1" customWidth="1"/>
    <col min="3324" max="3556" width="9.140625" style="120"/>
    <col min="3557" max="3557" width="3.140625" style="120" customWidth="1"/>
    <col min="3558" max="3558" width="22.42578125" style="120" customWidth="1"/>
    <col min="3559" max="3568" width="11.7109375" style="120" customWidth="1"/>
    <col min="3569" max="3569" width="5.140625" style="120" customWidth="1"/>
    <col min="3570" max="3570" width="15.7109375" style="120" customWidth="1"/>
    <col min="3571" max="3571" width="13" style="120" customWidth="1"/>
    <col min="3572" max="3572" width="18.28515625" style="120" customWidth="1"/>
    <col min="3573" max="3573" width="14.28515625" style="120" customWidth="1"/>
    <col min="3574" max="3574" width="13.28515625" style="120" customWidth="1"/>
    <col min="3575" max="3575" width="17.28515625" style="120" bestFit="1" customWidth="1"/>
    <col min="3576" max="3576" width="15.140625" style="120" bestFit="1" customWidth="1"/>
    <col min="3577" max="3577" width="15.5703125" style="120" customWidth="1"/>
    <col min="3578" max="3578" width="9.140625" style="120"/>
    <col min="3579" max="3579" width="16" style="120" bestFit="1" customWidth="1"/>
    <col min="3580" max="3812" width="9.140625" style="120"/>
    <col min="3813" max="3813" width="3.140625" style="120" customWidth="1"/>
    <col min="3814" max="3814" width="22.42578125" style="120" customWidth="1"/>
    <col min="3815" max="3824" width="11.7109375" style="120" customWidth="1"/>
    <col min="3825" max="3825" width="5.140625" style="120" customWidth="1"/>
    <col min="3826" max="3826" width="15.7109375" style="120" customWidth="1"/>
    <col min="3827" max="3827" width="13" style="120" customWidth="1"/>
    <col min="3828" max="3828" width="18.28515625" style="120" customWidth="1"/>
    <col min="3829" max="3829" width="14.28515625" style="120" customWidth="1"/>
    <col min="3830" max="3830" width="13.28515625" style="120" customWidth="1"/>
    <col min="3831" max="3831" width="17.28515625" style="120" bestFit="1" customWidth="1"/>
    <col min="3832" max="3832" width="15.140625" style="120" bestFit="1" customWidth="1"/>
    <col min="3833" max="3833" width="15.5703125" style="120" customWidth="1"/>
    <col min="3834" max="3834" width="9.140625" style="120"/>
    <col min="3835" max="3835" width="16" style="120" bestFit="1" customWidth="1"/>
    <col min="3836" max="4068" width="9.140625" style="120"/>
    <col min="4069" max="4069" width="3.140625" style="120" customWidth="1"/>
    <col min="4070" max="4070" width="22.42578125" style="120" customWidth="1"/>
    <col min="4071" max="4080" width="11.7109375" style="120" customWidth="1"/>
    <col min="4081" max="4081" width="5.140625" style="120" customWidth="1"/>
    <col min="4082" max="4082" width="15.7109375" style="120" customWidth="1"/>
    <col min="4083" max="4083" width="13" style="120" customWidth="1"/>
    <col min="4084" max="4084" width="18.28515625" style="120" customWidth="1"/>
    <col min="4085" max="4085" width="14.28515625" style="120" customWidth="1"/>
    <col min="4086" max="4086" width="13.28515625" style="120" customWidth="1"/>
    <col min="4087" max="4087" width="17.28515625" style="120" bestFit="1" customWidth="1"/>
    <col min="4088" max="4088" width="15.140625" style="120" bestFit="1" customWidth="1"/>
    <col min="4089" max="4089" width="15.5703125" style="120" customWidth="1"/>
    <col min="4090" max="4090" width="9.140625" style="120"/>
    <col min="4091" max="4091" width="16" style="120" bestFit="1" customWidth="1"/>
    <col min="4092" max="4324" width="9.140625" style="120"/>
    <col min="4325" max="4325" width="3.140625" style="120" customWidth="1"/>
    <col min="4326" max="4326" width="22.42578125" style="120" customWidth="1"/>
    <col min="4327" max="4336" width="11.7109375" style="120" customWidth="1"/>
    <col min="4337" max="4337" width="5.140625" style="120" customWidth="1"/>
    <col min="4338" max="4338" width="15.7109375" style="120" customWidth="1"/>
    <col min="4339" max="4339" width="13" style="120" customWidth="1"/>
    <col min="4340" max="4340" width="18.28515625" style="120" customWidth="1"/>
    <col min="4341" max="4341" width="14.28515625" style="120" customWidth="1"/>
    <col min="4342" max="4342" width="13.28515625" style="120" customWidth="1"/>
    <col min="4343" max="4343" width="17.28515625" style="120" bestFit="1" customWidth="1"/>
    <col min="4344" max="4344" width="15.140625" style="120" bestFit="1" customWidth="1"/>
    <col min="4345" max="4345" width="15.5703125" style="120" customWidth="1"/>
    <col min="4346" max="4346" width="9.140625" style="120"/>
    <col min="4347" max="4347" width="16" style="120" bestFit="1" customWidth="1"/>
    <col min="4348" max="4580" width="9.140625" style="120"/>
    <col min="4581" max="4581" width="3.140625" style="120" customWidth="1"/>
    <col min="4582" max="4582" width="22.42578125" style="120" customWidth="1"/>
    <col min="4583" max="4592" width="11.7109375" style="120" customWidth="1"/>
    <col min="4593" max="4593" width="5.140625" style="120" customWidth="1"/>
    <col min="4594" max="4594" width="15.7109375" style="120" customWidth="1"/>
    <col min="4595" max="4595" width="13" style="120" customWidth="1"/>
    <col min="4596" max="4596" width="18.28515625" style="120" customWidth="1"/>
    <col min="4597" max="4597" width="14.28515625" style="120" customWidth="1"/>
    <col min="4598" max="4598" width="13.28515625" style="120" customWidth="1"/>
    <col min="4599" max="4599" width="17.28515625" style="120" bestFit="1" customWidth="1"/>
    <col min="4600" max="4600" width="15.140625" style="120" bestFit="1" customWidth="1"/>
    <col min="4601" max="4601" width="15.5703125" style="120" customWidth="1"/>
    <col min="4602" max="4602" width="9.140625" style="120"/>
    <col min="4603" max="4603" width="16" style="120" bestFit="1" customWidth="1"/>
    <col min="4604" max="4836" width="9.140625" style="120"/>
    <col min="4837" max="4837" width="3.140625" style="120" customWidth="1"/>
    <col min="4838" max="4838" width="22.42578125" style="120" customWidth="1"/>
    <col min="4839" max="4848" width="11.7109375" style="120" customWidth="1"/>
    <col min="4849" max="4849" width="5.140625" style="120" customWidth="1"/>
    <col min="4850" max="4850" width="15.7109375" style="120" customWidth="1"/>
    <col min="4851" max="4851" width="13" style="120" customWidth="1"/>
    <col min="4852" max="4852" width="18.28515625" style="120" customWidth="1"/>
    <col min="4853" max="4853" width="14.28515625" style="120" customWidth="1"/>
    <col min="4854" max="4854" width="13.28515625" style="120" customWidth="1"/>
    <col min="4855" max="4855" width="17.28515625" style="120" bestFit="1" customWidth="1"/>
    <col min="4856" max="4856" width="15.140625" style="120" bestFit="1" customWidth="1"/>
    <col min="4857" max="4857" width="15.5703125" style="120" customWidth="1"/>
    <col min="4858" max="4858" width="9.140625" style="120"/>
    <col min="4859" max="4859" width="16" style="120" bestFit="1" customWidth="1"/>
    <col min="4860" max="5092" width="9.140625" style="120"/>
    <col min="5093" max="5093" width="3.140625" style="120" customWidth="1"/>
    <col min="5094" max="5094" width="22.42578125" style="120" customWidth="1"/>
    <col min="5095" max="5104" width="11.7109375" style="120" customWidth="1"/>
    <col min="5105" max="5105" width="5.140625" style="120" customWidth="1"/>
    <col min="5106" max="5106" width="15.7109375" style="120" customWidth="1"/>
    <col min="5107" max="5107" width="13" style="120" customWidth="1"/>
    <col min="5108" max="5108" width="18.28515625" style="120" customWidth="1"/>
    <col min="5109" max="5109" width="14.28515625" style="120" customWidth="1"/>
    <col min="5110" max="5110" width="13.28515625" style="120" customWidth="1"/>
    <col min="5111" max="5111" width="17.28515625" style="120" bestFit="1" customWidth="1"/>
    <col min="5112" max="5112" width="15.140625" style="120" bestFit="1" customWidth="1"/>
    <col min="5113" max="5113" width="15.5703125" style="120" customWidth="1"/>
    <col min="5114" max="5114" width="9.140625" style="120"/>
    <col min="5115" max="5115" width="16" style="120" bestFit="1" customWidth="1"/>
    <col min="5116" max="5348" width="9.140625" style="120"/>
    <col min="5349" max="5349" width="3.140625" style="120" customWidth="1"/>
    <col min="5350" max="5350" width="22.42578125" style="120" customWidth="1"/>
    <col min="5351" max="5360" width="11.7109375" style="120" customWidth="1"/>
    <col min="5361" max="5361" width="5.140625" style="120" customWidth="1"/>
    <col min="5362" max="5362" width="15.7109375" style="120" customWidth="1"/>
    <col min="5363" max="5363" width="13" style="120" customWidth="1"/>
    <col min="5364" max="5364" width="18.28515625" style="120" customWidth="1"/>
    <col min="5365" max="5365" width="14.28515625" style="120" customWidth="1"/>
    <col min="5366" max="5366" width="13.28515625" style="120" customWidth="1"/>
    <col min="5367" max="5367" width="17.28515625" style="120" bestFit="1" customWidth="1"/>
    <col min="5368" max="5368" width="15.140625" style="120" bestFit="1" customWidth="1"/>
    <col min="5369" max="5369" width="15.5703125" style="120" customWidth="1"/>
    <col min="5370" max="5370" width="9.140625" style="120"/>
    <col min="5371" max="5371" width="16" style="120" bestFit="1" customWidth="1"/>
    <col min="5372" max="5604" width="9.140625" style="120"/>
    <col min="5605" max="5605" width="3.140625" style="120" customWidth="1"/>
    <col min="5606" max="5606" width="22.42578125" style="120" customWidth="1"/>
    <col min="5607" max="5616" width="11.7109375" style="120" customWidth="1"/>
    <col min="5617" max="5617" width="5.140625" style="120" customWidth="1"/>
    <col min="5618" max="5618" width="15.7109375" style="120" customWidth="1"/>
    <col min="5619" max="5619" width="13" style="120" customWidth="1"/>
    <col min="5620" max="5620" width="18.28515625" style="120" customWidth="1"/>
    <col min="5621" max="5621" width="14.28515625" style="120" customWidth="1"/>
    <col min="5622" max="5622" width="13.28515625" style="120" customWidth="1"/>
    <col min="5623" max="5623" width="17.28515625" style="120" bestFit="1" customWidth="1"/>
    <col min="5624" max="5624" width="15.140625" style="120" bestFit="1" customWidth="1"/>
    <col min="5625" max="5625" width="15.5703125" style="120" customWidth="1"/>
    <col min="5626" max="5626" width="9.140625" style="120"/>
    <col min="5627" max="5627" width="16" style="120" bestFit="1" customWidth="1"/>
    <col min="5628" max="5860" width="9.140625" style="120"/>
    <col min="5861" max="5861" width="3.140625" style="120" customWidth="1"/>
    <col min="5862" max="5862" width="22.42578125" style="120" customWidth="1"/>
    <col min="5863" max="5872" width="11.7109375" style="120" customWidth="1"/>
    <col min="5873" max="5873" width="5.140625" style="120" customWidth="1"/>
    <col min="5874" max="5874" width="15.7109375" style="120" customWidth="1"/>
    <col min="5875" max="5875" width="13" style="120" customWidth="1"/>
    <col min="5876" max="5876" width="18.28515625" style="120" customWidth="1"/>
    <col min="5877" max="5877" width="14.28515625" style="120" customWidth="1"/>
    <col min="5878" max="5878" width="13.28515625" style="120" customWidth="1"/>
    <col min="5879" max="5879" width="17.28515625" style="120" bestFit="1" customWidth="1"/>
    <col min="5880" max="5880" width="15.140625" style="120" bestFit="1" customWidth="1"/>
    <col min="5881" max="5881" width="15.5703125" style="120" customWidth="1"/>
    <col min="5882" max="5882" width="9.140625" style="120"/>
    <col min="5883" max="5883" width="16" style="120" bestFit="1" customWidth="1"/>
    <col min="5884" max="6116" width="9.140625" style="120"/>
    <col min="6117" max="6117" width="3.140625" style="120" customWidth="1"/>
    <col min="6118" max="6118" width="22.42578125" style="120" customWidth="1"/>
    <col min="6119" max="6128" width="11.7109375" style="120" customWidth="1"/>
    <col min="6129" max="6129" width="5.140625" style="120" customWidth="1"/>
    <col min="6130" max="6130" width="15.7109375" style="120" customWidth="1"/>
    <col min="6131" max="6131" width="13" style="120" customWidth="1"/>
    <col min="6132" max="6132" width="18.28515625" style="120" customWidth="1"/>
    <col min="6133" max="6133" width="14.28515625" style="120" customWidth="1"/>
    <col min="6134" max="6134" width="13.28515625" style="120" customWidth="1"/>
    <col min="6135" max="6135" width="17.28515625" style="120" bestFit="1" customWidth="1"/>
    <col min="6136" max="6136" width="15.140625" style="120" bestFit="1" customWidth="1"/>
    <col min="6137" max="6137" width="15.5703125" style="120" customWidth="1"/>
    <col min="6138" max="6138" width="9.140625" style="120"/>
    <col min="6139" max="6139" width="16" style="120" bestFit="1" customWidth="1"/>
    <col min="6140" max="6372" width="9.140625" style="120"/>
    <col min="6373" max="6373" width="3.140625" style="120" customWidth="1"/>
    <col min="6374" max="6374" width="22.42578125" style="120" customWidth="1"/>
    <col min="6375" max="6384" width="11.7109375" style="120" customWidth="1"/>
    <col min="6385" max="6385" width="5.140625" style="120" customWidth="1"/>
    <col min="6386" max="6386" width="15.7109375" style="120" customWidth="1"/>
    <col min="6387" max="6387" width="13" style="120" customWidth="1"/>
    <col min="6388" max="6388" width="18.28515625" style="120" customWidth="1"/>
    <col min="6389" max="6389" width="14.28515625" style="120" customWidth="1"/>
    <col min="6390" max="6390" width="13.28515625" style="120" customWidth="1"/>
    <col min="6391" max="6391" width="17.28515625" style="120" bestFit="1" customWidth="1"/>
    <col min="6392" max="6392" width="15.140625" style="120" bestFit="1" customWidth="1"/>
    <col min="6393" max="6393" width="15.5703125" style="120" customWidth="1"/>
    <col min="6394" max="6394" width="9.140625" style="120"/>
    <col min="6395" max="6395" width="16" style="120" bestFit="1" customWidth="1"/>
    <col min="6396" max="6628" width="9.140625" style="120"/>
    <col min="6629" max="6629" width="3.140625" style="120" customWidth="1"/>
    <col min="6630" max="6630" width="22.42578125" style="120" customWidth="1"/>
    <col min="6631" max="6640" width="11.7109375" style="120" customWidth="1"/>
    <col min="6641" max="6641" width="5.140625" style="120" customWidth="1"/>
    <col min="6642" max="6642" width="15.7109375" style="120" customWidth="1"/>
    <col min="6643" max="6643" width="13" style="120" customWidth="1"/>
    <col min="6644" max="6644" width="18.28515625" style="120" customWidth="1"/>
    <col min="6645" max="6645" width="14.28515625" style="120" customWidth="1"/>
    <col min="6646" max="6646" width="13.28515625" style="120" customWidth="1"/>
    <col min="6647" max="6647" width="17.28515625" style="120" bestFit="1" customWidth="1"/>
    <col min="6648" max="6648" width="15.140625" style="120" bestFit="1" customWidth="1"/>
    <col min="6649" max="6649" width="15.5703125" style="120" customWidth="1"/>
    <col min="6650" max="6650" width="9.140625" style="120"/>
    <col min="6651" max="6651" width="16" style="120" bestFit="1" customWidth="1"/>
    <col min="6652" max="6884" width="9.140625" style="120"/>
    <col min="6885" max="6885" width="3.140625" style="120" customWidth="1"/>
    <col min="6886" max="6886" width="22.42578125" style="120" customWidth="1"/>
    <col min="6887" max="6896" width="11.7109375" style="120" customWidth="1"/>
    <col min="6897" max="6897" width="5.140625" style="120" customWidth="1"/>
    <col min="6898" max="6898" width="15.7109375" style="120" customWidth="1"/>
    <col min="6899" max="6899" width="13" style="120" customWidth="1"/>
    <col min="6900" max="6900" width="18.28515625" style="120" customWidth="1"/>
    <col min="6901" max="6901" width="14.28515625" style="120" customWidth="1"/>
    <col min="6902" max="6902" width="13.28515625" style="120" customWidth="1"/>
    <col min="6903" max="6903" width="17.28515625" style="120" bestFit="1" customWidth="1"/>
    <col min="6904" max="6904" width="15.140625" style="120" bestFit="1" customWidth="1"/>
    <col min="6905" max="6905" width="15.5703125" style="120" customWidth="1"/>
    <col min="6906" max="6906" width="9.140625" style="120"/>
    <col min="6907" max="6907" width="16" style="120" bestFit="1" customWidth="1"/>
    <col min="6908" max="7140" width="9.140625" style="120"/>
    <col min="7141" max="7141" width="3.140625" style="120" customWidth="1"/>
    <col min="7142" max="7142" width="22.42578125" style="120" customWidth="1"/>
    <col min="7143" max="7152" width="11.7109375" style="120" customWidth="1"/>
    <col min="7153" max="7153" width="5.140625" style="120" customWidth="1"/>
    <col min="7154" max="7154" width="15.7109375" style="120" customWidth="1"/>
    <col min="7155" max="7155" width="13" style="120" customWidth="1"/>
    <col min="7156" max="7156" width="18.28515625" style="120" customWidth="1"/>
    <col min="7157" max="7157" width="14.28515625" style="120" customWidth="1"/>
    <col min="7158" max="7158" width="13.28515625" style="120" customWidth="1"/>
    <col min="7159" max="7159" width="17.28515625" style="120" bestFit="1" customWidth="1"/>
    <col min="7160" max="7160" width="15.140625" style="120" bestFit="1" customWidth="1"/>
    <col min="7161" max="7161" width="15.5703125" style="120" customWidth="1"/>
    <col min="7162" max="7162" width="9.140625" style="120"/>
    <col min="7163" max="7163" width="16" style="120" bestFit="1" customWidth="1"/>
    <col min="7164" max="7396" width="9.140625" style="120"/>
    <col min="7397" max="7397" width="3.140625" style="120" customWidth="1"/>
    <col min="7398" max="7398" width="22.42578125" style="120" customWidth="1"/>
    <col min="7399" max="7408" width="11.7109375" style="120" customWidth="1"/>
    <col min="7409" max="7409" width="5.140625" style="120" customWidth="1"/>
    <col min="7410" max="7410" width="15.7109375" style="120" customWidth="1"/>
    <col min="7411" max="7411" width="13" style="120" customWidth="1"/>
    <col min="7412" max="7412" width="18.28515625" style="120" customWidth="1"/>
    <col min="7413" max="7413" width="14.28515625" style="120" customWidth="1"/>
    <col min="7414" max="7414" width="13.28515625" style="120" customWidth="1"/>
    <col min="7415" max="7415" width="17.28515625" style="120" bestFit="1" customWidth="1"/>
    <col min="7416" max="7416" width="15.140625" style="120" bestFit="1" customWidth="1"/>
    <col min="7417" max="7417" width="15.5703125" style="120" customWidth="1"/>
    <col min="7418" max="7418" width="9.140625" style="120"/>
    <col min="7419" max="7419" width="16" style="120" bestFit="1" customWidth="1"/>
    <col min="7420" max="7652" width="9.140625" style="120"/>
    <col min="7653" max="7653" width="3.140625" style="120" customWidth="1"/>
    <col min="7654" max="7654" width="22.42578125" style="120" customWidth="1"/>
    <col min="7655" max="7664" width="11.7109375" style="120" customWidth="1"/>
    <col min="7665" max="7665" width="5.140625" style="120" customWidth="1"/>
    <col min="7666" max="7666" width="15.7109375" style="120" customWidth="1"/>
    <col min="7667" max="7667" width="13" style="120" customWidth="1"/>
    <col min="7668" max="7668" width="18.28515625" style="120" customWidth="1"/>
    <col min="7669" max="7669" width="14.28515625" style="120" customWidth="1"/>
    <col min="7670" max="7670" width="13.28515625" style="120" customWidth="1"/>
    <col min="7671" max="7671" width="17.28515625" style="120" bestFit="1" customWidth="1"/>
    <col min="7672" max="7672" width="15.140625" style="120" bestFit="1" customWidth="1"/>
    <col min="7673" max="7673" width="15.5703125" style="120" customWidth="1"/>
    <col min="7674" max="7674" width="9.140625" style="120"/>
    <col min="7675" max="7675" width="16" style="120" bestFit="1" customWidth="1"/>
    <col min="7676" max="7908" width="9.140625" style="120"/>
    <col min="7909" max="7909" width="3.140625" style="120" customWidth="1"/>
    <col min="7910" max="7910" width="22.42578125" style="120" customWidth="1"/>
    <col min="7911" max="7920" width="11.7109375" style="120" customWidth="1"/>
    <col min="7921" max="7921" width="5.140625" style="120" customWidth="1"/>
    <col min="7922" max="7922" width="15.7109375" style="120" customWidth="1"/>
    <col min="7923" max="7923" width="13" style="120" customWidth="1"/>
    <col min="7924" max="7924" width="18.28515625" style="120" customWidth="1"/>
    <col min="7925" max="7925" width="14.28515625" style="120" customWidth="1"/>
    <col min="7926" max="7926" width="13.28515625" style="120" customWidth="1"/>
    <col min="7927" max="7927" width="17.28515625" style="120" bestFit="1" customWidth="1"/>
    <col min="7928" max="7928" width="15.140625" style="120" bestFit="1" customWidth="1"/>
    <col min="7929" max="7929" width="15.5703125" style="120" customWidth="1"/>
    <col min="7930" max="7930" width="9.140625" style="120"/>
    <col min="7931" max="7931" width="16" style="120" bestFit="1" customWidth="1"/>
    <col min="7932" max="8164" width="9.140625" style="120"/>
    <col min="8165" max="8165" width="3.140625" style="120" customWidth="1"/>
    <col min="8166" max="8166" width="22.42578125" style="120" customWidth="1"/>
    <col min="8167" max="8176" width="11.7109375" style="120" customWidth="1"/>
    <col min="8177" max="8177" width="5.140625" style="120" customWidth="1"/>
    <col min="8178" max="8178" width="15.7109375" style="120" customWidth="1"/>
    <col min="8179" max="8179" width="13" style="120" customWidth="1"/>
    <col min="8180" max="8180" width="18.28515625" style="120" customWidth="1"/>
    <col min="8181" max="8181" width="14.28515625" style="120" customWidth="1"/>
    <col min="8182" max="8182" width="13.28515625" style="120" customWidth="1"/>
    <col min="8183" max="8183" width="17.28515625" style="120" bestFit="1" customWidth="1"/>
    <col min="8184" max="8184" width="15.140625" style="120" bestFit="1" customWidth="1"/>
    <col min="8185" max="8185" width="15.5703125" style="120" customWidth="1"/>
    <col min="8186" max="8186" width="9.140625" style="120"/>
    <col min="8187" max="8187" width="16" style="120" bestFit="1" customWidth="1"/>
    <col min="8188" max="8420" width="9.140625" style="120"/>
    <col min="8421" max="8421" width="3.140625" style="120" customWidth="1"/>
    <col min="8422" max="8422" width="22.42578125" style="120" customWidth="1"/>
    <col min="8423" max="8432" width="11.7109375" style="120" customWidth="1"/>
    <col min="8433" max="8433" width="5.140625" style="120" customWidth="1"/>
    <col min="8434" max="8434" width="15.7109375" style="120" customWidth="1"/>
    <col min="8435" max="8435" width="13" style="120" customWidth="1"/>
    <col min="8436" max="8436" width="18.28515625" style="120" customWidth="1"/>
    <col min="8437" max="8437" width="14.28515625" style="120" customWidth="1"/>
    <col min="8438" max="8438" width="13.28515625" style="120" customWidth="1"/>
    <col min="8439" max="8439" width="17.28515625" style="120" bestFit="1" customWidth="1"/>
    <col min="8440" max="8440" width="15.140625" style="120" bestFit="1" customWidth="1"/>
    <col min="8441" max="8441" width="15.5703125" style="120" customWidth="1"/>
    <col min="8442" max="8442" width="9.140625" style="120"/>
    <col min="8443" max="8443" width="16" style="120" bestFit="1" customWidth="1"/>
    <col min="8444" max="8676" width="9.140625" style="120"/>
    <col min="8677" max="8677" width="3.140625" style="120" customWidth="1"/>
    <col min="8678" max="8678" width="22.42578125" style="120" customWidth="1"/>
    <col min="8679" max="8688" width="11.7109375" style="120" customWidth="1"/>
    <col min="8689" max="8689" width="5.140625" style="120" customWidth="1"/>
    <col min="8690" max="8690" width="15.7109375" style="120" customWidth="1"/>
    <col min="8691" max="8691" width="13" style="120" customWidth="1"/>
    <col min="8692" max="8692" width="18.28515625" style="120" customWidth="1"/>
    <col min="8693" max="8693" width="14.28515625" style="120" customWidth="1"/>
    <col min="8694" max="8694" width="13.28515625" style="120" customWidth="1"/>
    <col min="8695" max="8695" width="17.28515625" style="120" bestFit="1" customWidth="1"/>
    <col min="8696" max="8696" width="15.140625" style="120" bestFit="1" customWidth="1"/>
    <col min="8697" max="8697" width="15.5703125" style="120" customWidth="1"/>
    <col min="8698" max="8698" width="9.140625" style="120"/>
    <col min="8699" max="8699" width="16" style="120" bestFit="1" customWidth="1"/>
    <col min="8700" max="8932" width="9.140625" style="120"/>
    <col min="8933" max="8933" width="3.140625" style="120" customWidth="1"/>
    <col min="8934" max="8934" width="22.42578125" style="120" customWidth="1"/>
    <col min="8935" max="8944" width="11.7109375" style="120" customWidth="1"/>
    <col min="8945" max="8945" width="5.140625" style="120" customWidth="1"/>
    <col min="8946" max="8946" width="15.7109375" style="120" customWidth="1"/>
    <col min="8947" max="8947" width="13" style="120" customWidth="1"/>
    <col min="8948" max="8948" width="18.28515625" style="120" customWidth="1"/>
    <col min="8949" max="8949" width="14.28515625" style="120" customWidth="1"/>
    <col min="8950" max="8950" width="13.28515625" style="120" customWidth="1"/>
    <col min="8951" max="8951" width="17.28515625" style="120" bestFit="1" customWidth="1"/>
    <col min="8952" max="8952" width="15.140625" style="120" bestFit="1" customWidth="1"/>
    <col min="8953" max="8953" width="15.5703125" style="120" customWidth="1"/>
    <col min="8954" max="8954" width="9.140625" style="120"/>
    <col min="8955" max="8955" width="16" style="120" bestFit="1" customWidth="1"/>
    <col min="8956" max="9188" width="9.140625" style="120"/>
    <col min="9189" max="9189" width="3.140625" style="120" customWidth="1"/>
    <col min="9190" max="9190" width="22.42578125" style="120" customWidth="1"/>
    <col min="9191" max="9200" width="11.7109375" style="120" customWidth="1"/>
    <col min="9201" max="9201" width="5.140625" style="120" customWidth="1"/>
    <col min="9202" max="9202" width="15.7109375" style="120" customWidth="1"/>
    <col min="9203" max="9203" width="13" style="120" customWidth="1"/>
    <col min="9204" max="9204" width="18.28515625" style="120" customWidth="1"/>
    <col min="9205" max="9205" width="14.28515625" style="120" customWidth="1"/>
    <col min="9206" max="9206" width="13.28515625" style="120" customWidth="1"/>
    <col min="9207" max="9207" width="17.28515625" style="120" bestFit="1" customWidth="1"/>
    <col min="9208" max="9208" width="15.140625" style="120" bestFit="1" customWidth="1"/>
    <col min="9209" max="9209" width="15.5703125" style="120" customWidth="1"/>
    <col min="9210" max="9210" width="9.140625" style="120"/>
    <col min="9211" max="9211" width="16" style="120" bestFit="1" customWidth="1"/>
    <col min="9212" max="9444" width="9.140625" style="120"/>
    <col min="9445" max="9445" width="3.140625" style="120" customWidth="1"/>
    <col min="9446" max="9446" width="22.42578125" style="120" customWidth="1"/>
    <col min="9447" max="9456" width="11.7109375" style="120" customWidth="1"/>
    <col min="9457" max="9457" width="5.140625" style="120" customWidth="1"/>
    <col min="9458" max="9458" width="15.7109375" style="120" customWidth="1"/>
    <col min="9459" max="9459" width="13" style="120" customWidth="1"/>
    <col min="9460" max="9460" width="18.28515625" style="120" customWidth="1"/>
    <col min="9461" max="9461" width="14.28515625" style="120" customWidth="1"/>
    <col min="9462" max="9462" width="13.28515625" style="120" customWidth="1"/>
    <col min="9463" max="9463" width="17.28515625" style="120" bestFit="1" customWidth="1"/>
    <col min="9464" max="9464" width="15.140625" style="120" bestFit="1" customWidth="1"/>
    <col min="9465" max="9465" width="15.5703125" style="120" customWidth="1"/>
    <col min="9466" max="9466" width="9.140625" style="120"/>
    <col min="9467" max="9467" width="16" style="120" bestFit="1" customWidth="1"/>
    <col min="9468" max="9700" width="9.140625" style="120"/>
    <col min="9701" max="9701" width="3.140625" style="120" customWidth="1"/>
    <col min="9702" max="9702" width="22.42578125" style="120" customWidth="1"/>
    <col min="9703" max="9712" width="11.7109375" style="120" customWidth="1"/>
    <col min="9713" max="9713" width="5.140625" style="120" customWidth="1"/>
    <col min="9714" max="9714" width="15.7109375" style="120" customWidth="1"/>
    <col min="9715" max="9715" width="13" style="120" customWidth="1"/>
    <col min="9716" max="9716" width="18.28515625" style="120" customWidth="1"/>
    <col min="9717" max="9717" width="14.28515625" style="120" customWidth="1"/>
    <col min="9718" max="9718" width="13.28515625" style="120" customWidth="1"/>
    <col min="9719" max="9719" width="17.28515625" style="120" bestFit="1" customWidth="1"/>
    <col min="9720" max="9720" width="15.140625" style="120" bestFit="1" customWidth="1"/>
    <col min="9721" max="9721" width="15.5703125" style="120" customWidth="1"/>
    <col min="9722" max="9722" width="9.140625" style="120"/>
    <col min="9723" max="9723" width="16" style="120" bestFit="1" customWidth="1"/>
    <col min="9724" max="9956" width="9.140625" style="120"/>
    <col min="9957" max="9957" width="3.140625" style="120" customWidth="1"/>
    <col min="9958" max="9958" width="22.42578125" style="120" customWidth="1"/>
    <col min="9959" max="9968" width="11.7109375" style="120" customWidth="1"/>
    <col min="9969" max="9969" width="5.140625" style="120" customWidth="1"/>
    <col min="9970" max="9970" width="15.7109375" style="120" customWidth="1"/>
    <col min="9971" max="9971" width="13" style="120" customWidth="1"/>
    <col min="9972" max="9972" width="18.28515625" style="120" customWidth="1"/>
    <col min="9973" max="9973" width="14.28515625" style="120" customWidth="1"/>
    <col min="9974" max="9974" width="13.28515625" style="120" customWidth="1"/>
    <col min="9975" max="9975" width="17.28515625" style="120" bestFit="1" customWidth="1"/>
    <col min="9976" max="9976" width="15.140625" style="120" bestFit="1" customWidth="1"/>
    <col min="9977" max="9977" width="15.5703125" style="120" customWidth="1"/>
    <col min="9978" max="9978" width="9.140625" style="120"/>
    <col min="9979" max="9979" width="16" style="120" bestFit="1" customWidth="1"/>
    <col min="9980" max="10212" width="9.140625" style="120"/>
    <col min="10213" max="10213" width="3.140625" style="120" customWidth="1"/>
    <col min="10214" max="10214" width="22.42578125" style="120" customWidth="1"/>
    <col min="10215" max="10224" width="11.7109375" style="120" customWidth="1"/>
    <col min="10225" max="10225" width="5.140625" style="120" customWidth="1"/>
    <col min="10226" max="10226" width="15.7109375" style="120" customWidth="1"/>
    <col min="10227" max="10227" width="13" style="120" customWidth="1"/>
    <col min="10228" max="10228" width="18.28515625" style="120" customWidth="1"/>
    <col min="10229" max="10229" width="14.28515625" style="120" customWidth="1"/>
    <col min="10230" max="10230" width="13.28515625" style="120" customWidth="1"/>
    <col min="10231" max="10231" width="17.28515625" style="120" bestFit="1" customWidth="1"/>
    <col min="10232" max="10232" width="15.140625" style="120" bestFit="1" customWidth="1"/>
    <col min="10233" max="10233" width="15.5703125" style="120" customWidth="1"/>
    <col min="10234" max="10234" width="9.140625" style="120"/>
    <col min="10235" max="10235" width="16" style="120" bestFit="1" customWidth="1"/>
    <col min="10236" max="10468" width="9.140625" style="120"/>
    <col min="10469" max="10469" width="3.140625" style="120" customWidth="1"/>
    <col min="10470" max="10470" width="22.42578125" style="120" customWidth="1"/>
    <col min="10471" max="10480" width="11.7109375" style="120" customWidth="1"/>
    <col min="10481" max="10481" width="5.140625" style="120" customWidth="1"/>
    <col min="10482" max="10482" width="15.7109375" style="120" customWidth="1"/>
    <col min="10483" max="10483" width="13" style="120" customWidth="1"/>
    <col min="10484" max="10484" width="18.28515625" style="120" customWidth="1"/>
    <col min="10485" max="10485" width="14.28515625" style="120" customWidth="1"/>
    <col min="10486" max="10486" width="13.28515625" style="120" customWidth="1"/>
    <col min="10487" max="10487" width="17.28515625" style="120" bestFit="1" customWidth="1"/>
    <col min="10488" max="10488" width="15.140625" style="120" bestFit="1" customWidth="1"/>
    <col min="10489" max="10489" width="15.5703125" style="120" customWidth="1"/>
    <col min="10490" max="10490" width="9.140625" style="120"/>
    <col min="10491" max="10491" width="16" style="120" bestFit="1" customWidth="1"/>
    <col min="10492" max="10724" width="9.140625" style="120"/>
    <col min="10725" max="10725" width="3.140625" style="120" customWidth="1"/>
    <col min="10726" max="10726" width="22.42578125" style="120" customWidth="1"/>
    <col min="10727" max="10736" width="11.7109375" style="120" customWidth="1"/>
    <col min="10737" max="10737" width="5.140625" style="120" customWidth="1"/>
    <col min="10738" max="10738" width="15.7109375" style="120" customWidth="1"/>
    <col min="10739" max="10739" width="13" style="120" customWidth="1"/>
    <col min="10740" max="10740" width="18.28515625" style="120" customWidth="1"/>
    <col min="10741" max="10741" width="14.28515625" style="120" customWidth="1"/>
    <col min="10742" max="10742" width="13.28515625" style="120" customWidth="1"/>
    <col min="10743" max="10743" width="17.28515625" style="120" bestFit="1" customWidth="1"/>
    <col min="10744" max="10744" width="15.140625" style="120" bestFit="1" customWidth="1"/>
    <col min="10745" max="10745" width="15.5703125" style="120" customWidth="1"/>
    <col min="10746" max="10746" width="9.140625" style="120"/>
    <col min="10747" max="10747" width="16" style="120" bestFit="1" customWidth="1"/>
    <col min="10748" max="10980" width="9.140625" style="120"/>
    <col min="10981" max="10981" width="3.140625" style="120" customWidth="1"/>
    <col min="10982" max="10982" width="22.42578125" style="120" customWidth="1"/>
    <col min="10983" max="10992" width="11.7109375" style="120" customWidth="1"/>
    <col min="10993" max="10993" width="5.140625" style="120" customWidth="1"/>
    <col min="10994" max="10994" width="15.7109375" style="120" customWidth="1"/>
    <col min="10995" max="10995" width="13" style="120" customWidth="1"/>
    <col min="10996" max="10996" width="18.28515625" style="120" customWidth="1"/>
    <col min="10997" max="10997" width="14.28515625" style="120" customWidth="1"/>
    <col min="10998" max="10998" width="13.28515625" style="120" customWidth="1"/>
    <col min="10999" max="10999" width="17.28515625" style="120" bestFit="1" customWidth="1"/>
    <col min="11000" max="11000" width="15.140625" style="120" bestFit="1" customWidth="1"/>
    <col min="11001" max="11001" width="15.5703125" style="120" customWidth="1"/>
    <col min="11002" max="11002" width="9.140625" style="120"/>
    <col min="11003" max="11003" width="16" style="120" bestFit="1" customWidth="1"/>
    <col min="11004" max="11236" width="9.140625" style="120"/>
    <col min="11237" max="11237" width="3.140625" style="120" customWidth="1"/>
    <col min="11238" max="11238" width="22.42578125" style="120" customWidth="1"/>
    <col min="11239" max="11248" width="11.7109375" style="120" customWidth="1"/>
    <col min="11249" max="11249" width="5.140625" style="120" customWidth="1"/>
    <col min="11250" max="11250" width="15.7109375" style="120" customWidth="1"/>
    <col min="11251" max="11251" width="13" style="120" customWidth="1"/>
    <col min="11252" max="11252" width="18.28515625" style="120" customWidth="1"/>
    <col min="11253" max="11253" width="14.28515625" style="120" customWidth="1"/>
    <col min="11254" max="11254" width="13.28515625" style="120" customWidth="1"/>
    <col min="11255" max="11255" width="17.28515625" style="120" bestFit="1" customWidth="1"/>
    <col min="11256" max="11256" width="15.140625" style="120" bestFit="1" customWidth="1"/>
    <col min="11257" max="11257" width="15.5703125" style="120" customWidth="1"/>
    <col min="11258" max="11258" width="9.140625" style="120"/>
    <col min="11259" max="11259" width="16" style="120" bestFit="1" customWidth="1"/>
    <col min="11260" max="11492" width="9.140625" style="120"/>
    <col min="11493" max="11493" width="3.140625" style="120" customWidth="1"/>
    <col min="11494" max="11494" width="22.42578125" style="120" customWidth="1"/>
    <col min="11495" max="11504" width="11.7109375" style="120" customWidth="1"/>
    <col min="11505" max="11505" width="5.140625" style="120" customWidth="1"/>
    <col min="11506" max="11506" width="15.7109375" style="120" customWidth="1"/>
    <col min="11507" max="11507" width="13" style="120" customWidth="1"/>
    <col min="11508" max="11508" width="18.28515625" style="120" customWidth="1"/>
    <col min="11509" max="11509" width="14.28515625" style="120" customWidth="1"/>
    <col min="11510" max="11510" width="13.28515625" style="120" customWidth="1"/>
    <col min="11511" max="11511" width="17.28515625" style="120" bestFit="1" customWidth="1"/>
    <col min="11512" max="11512" width="15.140625" style="120" bestFit="1" customWidth="1"/>
    <col min="11513" max="11513" width="15.5703125" style="120" customWidth="1"/>
    <col min="11514" max="11514" width="9.140625" style="120"/>
    <col min="11515" max="11515" width="16" style="120" bestFit="1" customWidth="1"/>
    <col min="11516" max="11748" width="9.140625" style="120"/>
    <col min="11749" max="11749" width="3.140625" style="120" customWidth="1"/>
    <col min="11750" max="11750" width="22.42578125" style="120" customWidth="1"/>
    <col min="11751" max="11760" width="11.7109375" style="120" customWidth="1"/>
    <col min="11761" max="11761" width="5.140625" style="120" customWidth="1"/>
    <col min="11762" max="11762" width="15.7109375" style="120" customWidth="1"/>
    <col min="11763" max="11763" width="13" style="120" customWidth="1"/>
    <col min="11764" max="11764" width="18.28515625" style="120" customWidth="1"/>
    <col min="11765" max="11765" width="14.28515625" style="120" customWidth="1"/>
    <col min="11766" max="11766" width="13.28515625" style="120" customWidth="1"/>
    <col min="11767" max="11767" width="17.28515625" style="120" bestFit="1" customWidth="1"/>
    <col min="11768" max="11768" width="15.140625" style="120" bestFit="1" customWidth="1"/>
    <col min="11769" max="11769" width="15.5703125" style="120" customWidth="1"/>
    <col min="11770" max="11770" width="9.140625" style="120"/>
    <col min="11771" max="11771" width="16" style="120" bestFit="1" customWidth="1"/>
    <col min="11772" max="12004" width="9.140625" style="120"/>
    <col min="12005" max="12005" width="3.140625" style="120" customWidth="1"/>
    <col min="12006" max="12006" width="22.42578125" style="120" customWidth="1"/>
    <col min="12007" max="12016" width="11.7109375" style="120" customWidth="1"/>
    <col min="12017" max="12017" width="5.140625" style="120" customWidth="1"/>
    <col min="12018" max="12018" width="15.7109375" style="120" customWidth="1"/>
    <col min="12019" max="12019" width="13" style="120" customWidth="1"/>
    <col min="12020" max="12020" width="18.28515625" style="120" customWidth="1"/>
    <col min="12021" max="12021" width="14.28515625" style="120" customWidth="1"/>
    <col min="12022" max="12022" width="13.28515625" style="120" customWidth="1"/>
    <col min="12023" max="12023" width="17.28515625" style="120" bestFit="1" customWidth="1"/>
    <col min="12024" max="12024" width="15.140625" style="120" bestFit="1" customWidth="1"/>
    <col min="12025" max="12025" width="15.5703125" style="120" customWidth="1"/>
    <col min="12026" max="12026" width="9.140625" style="120"/>
    <col min="12027" max="12027" width="16" style="120" bestFit="1" customWidth="1"/>
    <col min="12028" max="12260" width="9.140625" style="120"/>
    <col min="12261" max="12261" width="3.140625" style="120" customWidth="1"/>
    <col min="12262" max="12262" width="22.42578125" style="120" customWidth="1"/>
    <col min="12263" max="12272" width="11.7109375" style="120" customWidth="1"/>
    <col min="12273" max="12273" width="5.140625" style="120" customWidth="1"/>
    <col min="12274" max="12274" width="15.7109375" style="120" customWidth="1"/>
    <col min="12275" max="12275" width="13" style="120" customWidth="1"/>
    <col min="12276" max="12276" width="18.28515625" style="120" customWidth="1"/>
    <col min="12277" max="12277" width="14.28515625" style="120" customWidth="1"/>
    <col min="12278" max="12278" width="13.28515625" style="120" customWidth="1"/>
    <col min="12279" max="12279" width="17.28515625" style="120" bestFit="1" customWidth="1"/>
    <col min="12280" max="12280" width="15.140625" style="120" bestFit="1" customWidth="1"/>
    <col min="12281" max="12281" width="15.5703125" style="120" customWidth="1"/>
    <col min="12282" max="12282" width="9.140625" style="120"/>
    <col min="12283" max="12283" width="16" style="120" bestFit="1" customWidth="1"/>
    <col min="12284" max="12516" width="9.140625" style="120"/>
    <col min="12517" max="12517" width="3.140625" style="120" customWidth="1"/>
    <col min="12518" max="12518" width="22.42578125" style="120" customWidth="1"/>
    <col min="12519" max="12528" width="11.7109375" style="120" customWidth="1"/>
    <col min="12529" max="12529" width="5.140625" style="120" customWidth="1"/>
    <col min="12530" max="12530" width="15.7109375" style="120" customWidth="1"/>
    <col min="12531" max="12531" width="13" style="120" customWidth="1"/>
    <col min="12532" max="12532" width="18.28515625" style="120" customWidth="1"/>
    <col min="12533" max="12533" width="14.28515625" style="120" customWidth="1"/>
    <col min="12534" max="12534" width="13.28515625" style="120" customWidth="1"/>
    <col min="12535" max="12535" width="17.28515625" style="120" bestFit="1" customWidth="1"/>
    <col min="12536" max="12536" width="15.140625" style="120" bestFit="1" customWidth="1"/>
    <col min="12537" max="12537" width="15.5703125" style="120" customWidth="1"/>
    <col min="12538" max="12538" width="9.140625" style="120"/>
    <col min="12539" max="12539" width="16" style="120" bestFit="1" customWidth="1"/>
    <col min="12540" max="12772" width="9.140625" style="120"/>
    <col min="12773" max="12773" width="3.140625" style="120" customWidth="1"/>
    <col min="12774" max="12774" width="22.42578125" style="120" customWidth="1"/>
    <col min="12775" max="12784" width="11.7109375" style="120" customWidth="1"/>
    <col min="12785" max="12785" width="5.140625" style="120" customWidth="1"/>
    <col min="12786" max="12786" width="15.7109375" style="120" customWidth="1"/>
    <col min="12787" max="12787" width="13" style="120" customWidth="1"/>
    <col min="12788" max="12788" width="18.28515625" style="120" customWidth="1"/>
    <col min="12789" max="12789" width="14.28515625" style="120" customWidth="1"/>
    <col min="12790" max="12790" width="13.28515625" style="120" customWidth="1"/>
    <col min="12791" max="12791" width="17.28515625" style="120" bestFit="1" customWidth="1"/>
    <col min="12792" max="12792" width="15.140625" style="120" bestFit="1" customWidth="1"/>
    <col min="12793" max="12793" width="15.5703125" style="120" customWidth="1"/>
    <col min="12794" max="12794" width="9.140625" style="120"/>
    <col min="12795" max="12795" width="16" style="120" bestFit="1" customWidth="1"/>
    <col min="12796" max="13028" width="9.140625" style="120"/>
    <col min="13029" max="13029" width="3.140625" style="120" customWidth="1"/>
    <col min="13030" max="13030" width="22.42578125" style="120" customWidth="1"/>
    <col min="13031" max="13040" width="11.7109375" style="120" customWidth="1"/>
    <col min="13041" max="13041" width="5.140625" style="120" customWidth="1"/>
    <col min="13042" max="13042" width="15.7109375" style="120" customWidth="1"/>
    <col min="13043" max="13043" width="13" style="120" customWidth="1"/>
    <col min="13044" max="13044" width="18.28515625" style="120" customWidth="1"/>
    <col min="13045" max="13045" width="14.28515625" style="120" customWidth="1"/>
    <col min="13046" max="13046" width="13.28515625" style="120" customWidth="1"/>
    <col min="13047" max="13047" width="17.28515625" style="120" bestFit="1" customWidth="1"/>
    <col min="13048" max="13048" width="15.140625" style="120" bestFit="1" customWidth="1"/>
    <col min="13049" max="13049" width="15.5703125" style="120" customWidth="1"/>
    <col min="13050" max="13050" width="9.140625" style="120"/>
    <col min="13051" max="13051" width="16" style="120" bestFit="1" customWidth="1"/>
    <col min="13052" max="13284" width="9.140625" style="120"/>
    <col min="13285" max="13285" width="3.140625" style="120" customWidth="1"/>
    <col min="13286" max="13286" width="22.42578125" style="120" customWidth="1"/>
    <col min="13287" max="13296" width="11.7109375" style="120" customWidth="1"/>
    <col min="13297" max="13297" width="5.140625" style="120" customWidth="1"/>
    <col min="13298" max="13298" width="15.7109375" style="120" customWidth="1"/>
    <col min="13299" max="13299" width="13" style="120" customWidth="1"/>
    <col min="13300" max="13300" width="18.28515625" style="120" customWidth="1"/>
    <col min="13301" max="13301" width="14.28515625" style="120" customWidth="1"/>
    <col min="13302" max="13302" width="13.28515625" style="120" customWidth="1"/>
    <col min="13303" max="13303" width="17.28515625" style="120" bestFit="1" customWidth="1"/>
    <col min="13304" max="13304" width="15.140625" style="120" bestFit="1" customWidth="1"/>
    <col min="13305" max="13305" width="15.5703125" style="120" customWidth="1"/>
    <col min="13306" max="13306" width="9.140625" style="120"/>
    <col min="13307" max="13307" width="16" style="120" bestFit="1" customWidth="1"/>
    <col min="13308" max="13540" width="9.140625" style="120"/>
    <col min="13541" max="13541" width="3.140625" style="120" customWidth="1"/>
    <col min="13542" max="13542" width="22.42578125" style="120" customWidth="1"/>
    <col min="13543" max="13552" width="11.7109375" style="120" customWidth="1"/>
    <col min="13553" max="13553" width="5.140625" style="120" customWidth="1"/>
    <col min="13554" max="13554" width="15.7109375" style="120" customWidth="1"/>
    <col min="13555" max="13555" width="13" style="120" customWidth="1"/>
    <col min="13556" max="13556" width="18.28515625" style="120" customWidth="1"/>
    <col min="13557" max="13557" width="14.28515625" style="120" customWidth="1"/>
    <col min="13558" max="13558" width="13.28515625" style="120" customWidth="1"/>
    <col min="13559" max="13559" width="17.28515625" style="120" bestFit="1" customWidth="1"/>
    <col min="13560" max="13560" width="15.140625" style="120" bestFit="1" customWidth="1"/>
    <col min="13561" max="13561" width="15.5703125" style="120" customWidth="1"/>
    <col min="13562" max="13562" width="9.140625" style="120"/>
    <col min="13563" max="13563" width="16" style="120" bestFit="1" customWidth="1"/>
    <col min="13564" max="13796" width="9.140625" style="120"/>
    <col min="13797" max="13797" width="3.140625" style="120" customWidth="1"/>
    <col min="13798" max="13798" width="22.42578125" style="120" customWidth="1"/>
    <col min="13799" max="13808" width="11.7109375" style="120" customWidth="1"/>
    <col min="13809" max="13809" width="5.140625" style="120" customWidth="1"/>
    <col min="13810" max="13810" width="15.7109375" style="120" customWidth="1"/>
    <col min="13811" max="13811" width="13" style="120" customWidth="1"/>
    <col min="13812" max="13812" width="18.28515625" style="120" customWidth="1"/>
    <col min="13813" max="13813" width="14.28515625" style="120" customWidth="1"/>
    <col min="13814" max="13814" width="13.28515625" style="120" customWidth="1"/>
    <col min="13815" max="13815" width="17.28515625" style="120" bestFit="1" customWidth="1"/>
    <col min="13816" max="13816" width="15.140625" style="120" bestFit="1" customWidth="1"/>
    <col min="13817" max="13817" width="15.5703125" style="120" customWidth="1"/>
    <col min="13818" max="13818" width="9.140625" style="120"/>
    <col min="13819" max="13819" width="16" style="120" bestFit="1" customWidth="1"/>
    <col min="13820" max="14052" width="9.140625" style="120"/>
    <col min="14053" max="14053" width="3.140625" style="120" customWidth="1"/>
    <col min="14054" max="14054" width="22.42578125" style="120" customWidth="1"/>
    <col min="14055" max="14064" width="11.7109375" style="120" customWidth="1"/>
    <col min="14065" max="14065" width="5.140625" style="120" customWidth="1"/>
    <col min="14066" max="14066" width="15.7109375" style="120" customWidth="1"/>
    <col min="14067" max="14067" width="13" style="120" customWidth="1"/>
    <col min="14068" max="14068" width="18.28515625" style="120" customWidth="1"/>
    <col min="14069" max="14069" width="14.28515625" style="120" customWidth="1"/>
    <col min="14070" max="14070" width="13.28515625" style="120" customWidth="1"/>
    <col min="14071" max="14071" width="17.28515625" style="120" bestFit="1" customWidth="1"/>
    <col min="14072" max="14072" width="15.140625" style="120" bestFit="1" customWidth="1"/>
    <col min="14073" max="14073" width="15.5703125" style="120" customWidth="1"/>
    <col min="14074" max="14074" width="9.140625" style="120"/>
    <col min="14075" max="14075" width="16" style="120" bestFit="1" customWidth="1"/>
    <col min="14076" max="14308" width="9.140625" style="120"/>
    <col min="14309" max="14309" width="3.140625" style="120" customWidth="1"/>
    <col min="14310" max="14310" width="22.42578125" style="120" customWidth="1"/>
    <col min="14311" max="14320" width="11.7109375" style="120" customWidth="1"/>
    <col min="14321" max="14321" width="5.140625" style="120" customWidth="1"/>
    <col min="14322" max="14322" width="15.7109375" style="120" customWidth="1"/>
    <col min="14323" max="14323" width="13" style="120" customWidth="1"/>
    <col min="14324" max="14324" width="18.28515625" style="120" customWidth="1"/>
    <col min="14325" max="14325" width="14.28515625" style="120" customWidth="1"/>
    <col min="14326" max="14326" width="13.28515625" style="120" customWidth="1"/>
    <col min="14327" max="14327" width="17.28515625" style="120" bestFit="1" customWidth="1"/>
    <col min="14328" max="14328" width="15.140625" style="120" bestFit="1" customWidth="1"/>
    <col min="14329" max="14329" width="15.5703125" style="120" customWidth="1"/>
    <col min="14330" max="14330" width="9.140625" style="120"/>
    <col min="14331" max="14331" width="16" style="120" bestFit="1" customWidth="1"/>
    <col min="14332" max="14564" width="9.140625" style="120"/>
    <col min="14565" max="14565" width="3.140625" style="120" customWidth="1"/>
    <col min="14566" max="14566" width="22.42578125" style="120" customWidth="1"/>
    <col min="14567" max="14576" width="11.7109375" style="120" customWidth="1"/>
    <col min="14577" max="14577" width="5.140625" style="120" customWidth="1"/>
    <col min="14578" max="14578" width="15.7109375" style="120" customWidth="1"/>
    <col min="14579" max="14579" width="13" style="120" customWidth="1"/>
    <col min="14580" max="14580" width="18.28515625" style="120" customWidth="1"/>
    <col min="14581" max="14581" width="14.28515625" style="120" customWidth="1"/>
    <col min="14582" max="14582" width="13.28515625" style="120" customWidth="1"/>
    <col min="14583" max="14583" width="17.28515625" style="120" bestFit="1" customWidth="1"/>
    <col min="14584" max="14584" width="15.140625" style="120" bestFit="1" customWidth="1"/>
    <col min="14585" max="14585" width="15.5703125" style="120" customWidth="1"/>
    <col min="14586" max="14586" width="9.140625" style="120"/>
    <col min="14587" max="14587" width="16" style="120" bestFit="1" customWidth="1"/>
    <col min="14588" max="14820" width="9.140625" style="120"/>
    <col min="14821" max="14821" width="3.140625" style="120" customWidth="1"/>
    <col min="14822" max="14822" width="22.42578125" style="120" customWidth="1"/>
    <col min="14823" max="14832" width="11.7109375" style="120" customWidth="1"/>
    <col min="14833" max="14833" width="5.140625" style="120" customWidth="1"/>
    <col min="14834" max="14834" width="15.7109375" style="120" customWidth="1"/>
    <col min="14835" max="14835" width="13" style="120" customWidth="1"/>
    <col min="14836" max="14836" width="18.28515625" style="120" customWidth="1"/>
    <col min="14837" max="14837" width="14.28515625" style="120" customWidth="1"/>
    <col min="14838" max="14838" width="13.28515625" style="120" customWidth="1"/>
    <col min="14839" max="14839" width="17.28515625" style="120" bestFit="1" customWidth="1"/>
    <col min="14840" max="14840" width="15.140625" style="120" bestFit="1" customWidth="1"/>
    <col min="14841" max="14841" width="15.5703125" style="120" customWidth="1"/>
    <col min="14842" max="14842" width="9.140625" style="120"/>
    <col min="14843" max="14843" width="16" style="120" bestFit="1" customWidth="1"/>
    <col min="14844" max="15076" width="9.140625" style="120"/>
    <col min="15077" max="15077" width="3.140625" style="120" customWidth="1"/>
    <col min="15078" max="15078" width="22.42578125" style="120" customWidth="1"/>
    <col min="15079" max="15088" width="11.7109375" style="120" customWidth="1"/>
    <col min="15089" max="15089" width="5.140625" style="120" customWidth="1"/>
    <col min="15090" max="15090" width="15.7109375" style="120" customWidth="1"/>
    <col min="15091" max="15091" width="13" style="120" customWidth="1"/>
    <col min="15092" max="15092" width="18.28515625" style="120" customWidth="1"/>
    <col min="15093" max="15093" width="14.28515625" style="120" customWidth="1"/>
    <col min="15094" max="15094" width="13.28515625" style="120" customWidth="1"/>
    <col min="15095" max="15095" width="17.28515625" style="120" bestFit="1" customWidth="1"/>
    <col min="15096" max="15096" width="15.140625" style="120" bestFit="1" customWidth="1"/>
    <col min="15097" max="15097" width="15.5703125" style="120" customWidth="1"/>
    <col min="15098" max="15098" width="9.140625" style="120"/>
    <col min="15099" max="15099" width="16" style="120" bestFit="1" customWidth="1"/>
    <col min="15100" max="15332" width="9.140625" style="120"/>
    <col min="15333" max="15333" width="3.140625" style="120" customWidth="1"/>
    <col min="15334" max="15334" width="22.42578125" style="120" customWidth="1"/>
    <col min="15335" max="15344" width="11.7109375" style="120" customWidth="1"/>
    <col min="15345" max="15345" width="5.140625" style="120" customWidth="1"/>
    <col min="15346" max="15346" width="15.7109375" style="120" customWidth="1"/>
    <col min="15347" max="15347" width="13" style="120" customWidth="1"/>
    <col min="15348" max="15348" width="18.28515625" style="120" customWidth="1"/>
    <col min="15349" max="15349" width="14.28515625" style="120" customWidth="1"/>
    <col min="15350" max="15350" width="13.28515625" style="120" customWidth="1"/>
    <col min="15351" max="15351" width="17.28515625" style="120" bestFit="1" customWidth="1"/>
    <col min="15352" max="15352" width="15.140625" style="120" bestFit="1" customWidth="1"/>
    <col min="15353" max="15353" width="15.5703125" style="120" customWidth="1"/>
    <col min="15354" max="15354" width="9.140625" style="120"/>
    <col min="15355" max="15355" width="16" style="120" bestFit="1" customWidth="1"/>
    <col min="15356" max="15588" width="9.140625" style="120"/>
    <col min="15589" max="15589" width="3.140625" style="120" customWidth="1"/>
    <col min="15590" max="15590" width="22.42578125" style="120" customWidth="1"/>
    <col min="15591" max="15600" width="11.7109375" style="120" customWidth="1"/>
    <col min="15601" max="15601" width="5.140625" style="120" customWidth="1"/>
    <col min="15602" max="15602" width="15.7109375" style="120" customWidth="1"/>
    <col min="15603" max="15603" width="13" style="120" customWidth="1"/>
    <col min="15604" max="15604" width="18.28515625" style="120" customWidth="1"/>
    <col min="15605" max="15605" width="14.28515625" style="120" customWidth="1"/>
    <col min="15606" max="15606" width="13.28515625" style="120" customWidth="1"/>
    <col min="15607" max="15607" width="17.28515625" style="120" bestFit="1" customWidth="1"/>
    <col min="15608" max="15608" width="15.140625" style="120" bestFit="1" customWidth="1"/>
    <col min="15609" max="15609" width="15.5703125" style="120" customWidth="1"/>
    <col min="15610" max="15610" width="9.140625" style="120"/>
    <col min="15611" max="15611" width="16" style="120" bestFit="1" customWidth="1"/>
    <col min="15612" max="15844" width="9.140625" style="120"/>
    <col min="15845" max="15845" width="3.140625" style="120" customWidth="1"/>
    <col min="15846" max="15846" width="22.42578125" style="120" customWidth="1"/>
    <col min="15847" max="15856" width="11.7109375" style="120" customWidth="1"/>
    <col min="15857" max="15857" width="5.140625" style="120" customWidth="1"/>
    <col min="15858" max="15858" width="15.7109375" style="120" customWidth="1"/>
    <col min="15859" max="15859" width="13" style="120" customWidth="1"/>
    <col min="15860" max="15860" width="18.28515625" style="120" customWidth="1"/>
    <col min="15861" max="15861" width="14.28515625" style="120" customWidth="1"/>
    <col min="15862" max="15862" width="13.28515625" style="120" customWidth="1"/>
    <col min="15863" max="15863" width="17.28515625" style="120" bestFit="1" customWidth="1"/>
    <col min="15864" max="15864" width="15.140625" style="120" bestFit="1" customWidth="1"/>
    <col min="15865" max="15865" width="15.5703125" style="120" customWidth="1"/>
    <col min="15866" max="15866" width="9.140625" style="120"/>
    <col min="15867" max="15867" width="16" style="120" bestFit="1" customWidth="1"/>
    <col min="15868" max="16100" width="9.140625" style="120"/>
    <col min="16101" max="16101" width="3.140625" style="120" customWidth="1"/>
    <col min="16102" max="16102" width="22.42578125" style="120" customWidth="1"/>
    <col min="16103" max="16112" width="11.7109375" style="120" customWidth="1"/>
    <col min="16113" max="16113" width="5.140625" style="120" customWidth="1"/>
    <col min="16114" max="16114" width="15.7109375" style="120" customWidth="1"/>
    <col min="16115" max="16115" width="13" style="120" customWidth="1"/>
    <col min="16116" max="16116" width="18.28515625" style="120" customWidth="1"/>
    <col min="16117" max="16117" width="14.28515625" style="120" customWidth="1"/>
    <col min="16118" max="16118" width="13.28515625" style="120" customWidth="1"/>
    <col min="16119" max="16119" width="17.28515625" style="120" bestFit="1" customWidth="1"/>
    <col min="16120" max="16120" width="15.140625" style="120" bestFit="1" customWidth="1"/>
    <col min="16121" max="16121" width="15.5703125" style="120" customWidth="1"/>
    <col min="16122" max="16122" width="9.140625" style="120"/>
    <col min="16123" max="16123" width="16" style="120" bestFit="1" customWidth="1"/>
    <col min="16124" max="16384" width="9.140625" style="120"/>
  </cols>
  <sheetData>
    <row r="1" spans="1:11" s="118" customFormat="1" ht="25.5" customHeight="1" x14ac:dyDescent="0.35">
      <c r="A1" s="2" t="s">
        <v>1264</v>
      </c>
      <c r="E1" s="68"/>
      <c r="F1" s="119"/>
      <c r="G1" s="119"/>
    </row>
    <row r="2" spans="1:11" ht="19.5" customHeight="1" x14ac:dyDescent="0.35"/>
    <row r="3" spans="1:11" s="427" customFormat="1" ht="22.5" customHeight="1" x14ac:dyDescent="0.5">
      <c r="A3" s="654" t="s">
        <v>3</v>
      </c>
      <c r="B3" s="653" t="s">
        <v>99</v>
      </c>
      <c r="C3" s="653"/>
      <c r="D3" s="653" t="s">
        <v>100</v>
      </c>
      <c r="E3" s="653"/>
      <c r="F3" s="653" t="s">
        <v>101</v>
      </c>
      <c r="G3" s="653"/>
      <c r="H3" s="653" t="s">
        <v>102</v>
      </c>
      <c r="I3" s="653"/>
      <c r="J3" s="653" t="s">
        <v>103</v>
      </c>
      <c r="K3" s="653"/>
    </row>
    <row r="4" spans="1:11" s="429" customFormat="1" ht="22.5" customHeight="1" x14ac:dyDescent="0.5">
      <c r="A4" s="655"/>
      <c r="B4" s="428" t="s">
        <v>104</v>
      </c>
      <c r="C4" s="428" t="s">
        <v>96</v>
      </c>
      <c r="D4" s="428" t="s">
        <v>104</v>
      </c>
      <c r="E4" s="428" t="s">
        <v>96</v>
      </c>
      <c r="F4" s="428" t="s">
        <v>104</v>
      </c>
      <c r="G4" s="428" t="s">
        <v>96</v>
      </c>
      <c r="H4" s="428" t="s">
        <v>104</v>
      </c>
      <c r="I4" s="428" t="s">
        <v>96</v>
      </c>
      <c r="J4" s="428" t="s">
        <v>104</v>
      </c>
      <c r="K4" s="428" t="s">
        <v>96</v>
      </c>
    </row>
    <row r="5" spans="1:11" x14ac:dyDescent="0.35">
      <c r="A5" s="123" t="s">
        <v>10</v>
      </c>
      <c r="B5" s="124">
        <v>9</v>
      </c>
      <c r="C5" s="125">
        <v>3257</v>
      </c>
      <c r="D5" s="124">
        <v>57</v>
      </c>
      <c r="E5" s="124">
        <v>1460</v>
      </c>
      <c r="F5" s="124">
        <v>11</v>
      </c>
      <c r="G5" s="124">
        <v>152</v>
      </c>
      <c r="H5" s="126">
        <v>1</v>
      </c>
      <c r="I5" s="126">
        <v>52</v>
      </c>
      <c r="J5" s="127">
        <v>62</v>
      </c>
      <c r="K5" s="127">
        <v>919</v>
      </c>
    </row>
    <row r="6" spans="1:11" x14ac:dyDescent="0.35">
      <c r="A6" s="128" t="s">
        <v>18</v>
      </c>
      <c r="B6" s="108">
        <v>5</v>
      </c>
      <c r="C6" s="129">
        <v>757</v>
      </c>
      <c r="D6" s="108">
        <v>37</v>
      </c>
      <c r="E6" s="108">
        <v>463</v>
      </c>
      <c r="F6" s="108">
        <v>10</v>
      </c>
      <c r="G6" s="108">
        <v>100</v>
      </c>
      <c r="H6" s="130">
        <v>1</v>
      </c>
      <c r="I6" s="130">
        <v>30</v>
      </c>
      <c r="J6" s="131">
        <v>53</v>
      </c>
      <c r="K6" s="131">
        <v>1048</v>
      </c>
    </row>
    <row r="7" spans="1:11" x14ac:dyDescent="0.35">
      <c r="A7" s="128" t="s">
        <v>17</v>
      </c>
      <c r="B7" s="108">
        <v>3</v>
      </c>
      <c r="C7" s="129">
        <v>581</v>
      </c>
      <c r="D7" s="108">
        <v>84</v>
      </c>
      <c r="E7" s="108">
        <v>3477</v>
      </c>
      <c r="F7" s="108">
        <v>10</v>
      </c>
      <c r="G7" s="108">
        <v>203</v>
      </c>
      <c r="H7" s="130">
        <v>4</v>
      </c>
      <c r="I7" s="130">
        <v>105</v>
      </c>
      <c r="J7" s="131">
        <v>31</v>
      </c>
      <c r="K7" s="131">
        <v>889</v>
      </c>
    </row>
    <row r="8" spans="1:11" x14ac:dyDescent="0.35">
      <c r="A8" s="128" t="s">
        <v>12</v>
      </c>
      <c r="B8" s="108">
        <v>3</v>
      </c>
      <c r="C8" s="129">
        <v>468</v>
      </c>
      <c r="D8" s="108">
        <v>88</v>
      </c>
      <c r="E8" s="108">
        <v>1779</v>
      </c>
      <c r="F8" s="108">
        <v>10</v>
      </c>
      <c r="G8" s="108">
        <v>224</v>
      </c>
      <c r="H8" s="130">
        <v>0</v>
      </c>
      <c r="I8" s="130">
        <v>0</v>
      </c>
      <c r="J8" s="131">
        <v>57</v>
      </c>
      <c r="K8" s="131">
        <v>738</v>
      </c>
    </row>
    <row r="9" spans="1:11" x14ac:dyDescent="0.35">
      <c r="A9" s="128" t="s">
        <v>16</v>
      </c>
      <c r="B9" s="108">
        <v>14</v>
      </c>
      <c r="C9" s="129">
        <v>2695</v>
      </c>
      <c r="D9" s="108">
        <v>133</v>
      </c>
      <c r="E9" s="108">
        <v>2397</v>
      </c>
      <c r="F9" s="108">
        <v>11</v>
      </c>
      <c r="G9" s="108">
        <v>316</v>
      </c>
      <c r="H9" s="130">
        <v>2</v>
      </c>
      <c r="I9" s="130">
        <v>50</v>
      </c>
      <c r="J9" s="131">
        <v>124</v>
      </c>
      <c r="K9" s="131">
        <v>1776</v>
      </c>
    </row>
    <row r="10" spans="1:11" x14ac:dyDescent="0.35">
      <c r="A10" s="128" t="s">
        <v>13</v>
      </c>
      <c r="B10" s="108">
        <v>5</v>
      </c>
      <c r="C10" s="129">
        <v>537</v>
      </c>
      <c r="D10" s="108">
        <v>112</v>
      </c>
      <c r="E10" s="108">
        <v>1719</v>
      </c>
      <c r="F10" s="108">
        <v>16</v>
      </c>
      <c r="G10" s="108">
        <v>308</v>
      </c>
      <c r="H10" s="130">
        <v>0</v>
      </c>
      <c r="I10" s="130">
        <v>0</v>
      </c>
      <c r="J10" s="131">
        <v>42</v>
      </c>
      <c r="K10" s="131">
        <v>1625</v>
      </c>
    </row>
    <row r="11" spans="1:11" x14ac:dyDescent="0.35">
      <c r="A11" s="128" t="s">
        <v>11</v>
      </c>
      <c r="B11" s="108">
        <v>6</v>
      </c>
      <c r="C11" s="129">
        <v>601</v>
      </c>
      <c r="D11" s="108">
        <v>36</v>
      </c>
      <c r="E11" s="108">
        <v>730</v>
      </c>
      <c r="F11" s="108">
        <v>10</v>
      </c>
      <c r="G11" s="108">
        <v>165</v>
      </c>
      <c r="H11" s="130">
        <v>0</v>
      </c>
      <c r="I11" s="130">
        <v>0</v>
      </c>
      <c r="J11" s="131">
        <v>45</v>
      </c>
      <c r="K11" s="131">
        <v>857</v>
      </c>
    </row>
    <row r="12" spans="1:11" x14ac:dyDescent="0.35">
      <c r="A12" s="128" t="s">
        <v>15</v>
      </c>
      <c r="B12" s="108">
        <v>7</v>
      </c>
      <c r="C12" s="129">
        <v>423</v>
      </c>
      <c r="D12" s="108">
        <v>49</v>
      </c>
      <c r="E12" s="108">
        <v>857</v>
      </c>
      <c r="F12" s="108">
        <v>8</v>
      </c>
      <c r="G12" s="108">
        <v>180</v>
      </c>
      <c r="H12" s="130">
        <v>7</v>
      </c>
      <c r="I12" s="130">
        <v>134</v>
      </c>
      <c r="J12" s="131">
        <v>51</v>
      </c>
      <c r="K12" s="131">
        <v>1341</v>
      </c>
    </row>
    <row r="13" spans="1:11" x14ac:dyDescent="0.35">
      <c r="A13" s="128" t="s">
        <v>14</v>
      </c>
      <c r="B13" s="108">
        <v>8</v>
      </c>
      <c r="C13" s="129">
        <v>2189</v>
      </c>
      <c r="D13" s="108">
        <v>59</v>
      </c>
      <c r="E13" s="108">
        <v>938</v>
      </c>
      <c r="F13" s="108">
        <v>20</v>
      </c>
      <c r="G13" s="108">
        <v>362</v>
      </c>
      <c r="H13" s="130">
        <v>0</v>
      </c>
      <c r="I13" s="130">
        <v>0</v>
      </c>
      <c r="J13" s="131">
        <v>126</v>
      </c>
      <c r="K13" s="131">
        <v>1439</v>
      </c>
    </row>
    <row r="14" spans="1:11" x14ac:dyDescent="0.35">
      <c r="A14" s="132"/>
      <c r="B14" s="133"/>
      <c r="C14" s="134"/>
      <c r="D14" s="133"/>
      <c r="E14" s="133"/>
      <c r="F14" s="133"/>
      <c r="G14" s="133"/>
      <c r="H14" s="133"/>
      <c r="I14" s="133" t="s">
        <v>106</v>
      </c>
      <c r="J14" s="135"/>
      <c r="K14" s="135"/>
    </row>
    <row r="15" spans="1:11" x14ac:dyDescent="0.35">
      <c r="A15" s="136" t="s">
        <v>19</v>
      </c>
      <c r="B15" s="136"/>
      <c r="C15" s="137"/>
      <c r="D15" s="136"/>
      <c r="E15" s="136"/>
      <c r="F15" s="136"/>
      <c r="G15" s="136"/>
      <c r="H15" s="136"/>
      <c r="I15" s="136"/>
      <c r="J15" s="136"/>
      <c r="K15" s="136"/>
    </row>
    <row r="16" spans="1:11" s="141" customFormat="1" x14ac:dyDescent="0.35">
      <c r="A16" s="139" t="s">
        <v>20</v>
      </c>
      <c r="B16" s="140">
        <f>SUM(B5:B15)</f>
        <v>60</v>
      </c>
      <c r="C16" s="140">
        <f>SUM(C5:C15)</f>
        <v>11508</v>
      </c>
      <c r="D16" s="140">
        <f t="shared" ref="D16:I16" si="0">SUM(D5:D15)</f>
        <v>655</v>
      </c>
      <c r="E16" s="140">
        <f t="shared" si="0"/>
        <v>13820</v>
      </c>
      <c r="F16" s="140">
        <f t="shared" si="0"/>
        <v>106</v>
      </c>
      <c r="G16" s="140">
        <f t="shared" si="0"/>
        <v>2010</v>
      </c>
      <c r="H16" s="140">
        <f t="shared" si="0"/>
        <v>15</v>
      </c>
      <c r="I16" s="140">
        <f t="shared" si="0"/>
        <v>371</v>
      </c>
      <c r="J16" s="139">
        <f>SUM(J5:J15)</f>
        <v>591</v>
      </c>
      <c r="K16" s="139">
        <f>SUM(K5:K15)</f>
        <v>10632</v>
      </c>
    </row>
    <row r="17" spans="1:6" s="118" customFormat="1" ht="27.75" customHeight="1" x14ac:dyDescent="0.35">
      <c r="A17" s="120" t="s">
        <v>1263</v>
      </c>
      <c r="C17" s="142"/>
      <c r="F17" s="118" t="s">
        <v>107</v>
      </c>
    </row>
    <row r="18" spans="1:6" x14ac:dyDescent="0.35">
      <c r="A18" s="143" t="s">
        <v>1620</v>
      </c>
      <c r="C18" s="121"/>
      <c r="F18" s="118" t="s">
        <v>108</v>
      </c>
    </row>
    <row r="19" spans="1:6" x14ac:dyDescent="0.35">
      <c r="C19" s="121"/>
    </row>
    <row r="20" spans="1:6" x14ac:dyDescent="0.35">
      <c r="C20" s="121"/>
    </row>
    <row r="21" spans="1:6" x14ac:dyDescent="0.35">
      <c r="C21" s="121"/>
    </row>
    <row r="22" spans="1:6" x14ac:dyDescent="0.35">
      <c r="C22" s="121"/>
    </row>
    <row r="23" spans="1:6" x14ac:dyDescent="0.35">
      <c r="C23" s="121"/>
    </row>
    <row r="24" spans="1:6" x14ac:dyDescent="0.35">
      <c r="C24" s="121"/>
    </row>
    <row r="25" spans="1:6" x14ac:dyDescent="0.35">
      <c r="C25" s="121"/>
    </row>
    <row r="26" spans="1:6" x14ac:dyDescent="0.35">
      <c r="C26" s="121"/>
    </row>
    <row r="27" spans="1:6" x14ac:dyDescent="0.35">
      <c r="C27" s="121"/>
    </row>
    <row r="28" spans="1:6" x14ac:dyDescent="0.35">
      <c r="C28" s="121"/>
    </row>
    <row r="29" spans="1:6" x14ac:dyDescent="0.35">
      <c r="C29" s="121"/>
    </row>
    <row r="30" spans="1:6" x14ac:dyDescent="0.35">
      <c r="C30" s="121"/>
    </row>
    <row r="31" spans="1:6" x14ac:dyDescent="0.35">
      <c r="C31" s="121"/>
    </row>
    <row r="32" spans="1:6" x14ac:dyDescent="0.35">
      <c r="C32" s="121"/>
    </row>
    <row r="33" spans="3:3" x14ac:dyDescent="0.35">
      <c r="C33" s="121"/>
    </row>
    <row r="34" spans="3:3" x14ac:dyDescent="0.35">
      <c r="C34" s="121"/>
    </row>
    <row r="35" spans="3:3" x14ac:dyDescent="0.35">
      <c r="C35" s="121"/>
    </row>
    <row r="36" spans="3:3" x14ac:dyDescent="0.35">
      <c r="C36" s="121"/>
    </row>
    <row r="37" spans="3:3" x14ac:dyDescent="0.35">
      <c r="C37" s="121"/>
    </row>
    <row r="38" spans="3:3" x14ac:dyDescent="0.35">
      <c r="C38" s="121"/>
    </row>
    <row r="39" spans="3:3" x14ac:dyDescent="0.35">
      <c r="C39" s="121"/>
    </row>
    <row r="40" spans="3:3" x14ac:dyDescent="0.35">
      <c r="C40" s="121"/>
    </row>
    <row r="41" spans="3:3" x14ac:dyDescent="0.35">
      <c r="C41" s="121"/>
    </row>
    <row r="42" spans="3:3" x14ac:dyDescent="0.35">
      <c r="C42" s="121"/>
    </row>
    <row r="43" spans="3:3" x14ac:dyDescent="0.35">
      <c r="C43" s="121"/>
    </row>
    <row r="44" spans="3:3" x14ac:dyDescent="0.35">
      <c r="C44" s="121"/>
    </row>
    <row r="45" spans="3:3" x14ac:dyDescent="0.35">
      <c r="C45" s="121"/>
    </row>
    <row r="46" spans="3:3" x14ac:dyDescent="0.35">
      <c r="C46" s="121"/>
    </row>
    <row r="47" spans="3:3" x14ac:dyDescent="0.35">
      <c r="C47" s="121"/>
    </row>
    <row r="48" spans="3:3" x14ac:dyDescent="0.35">
      <c r="C48" s="121"/>
    </row>
    <row r="49" spans="3:3" x14ac:dyDescent="0.35">
      <c r="C49" s="121"/>
    </row>
    <row r="50" spans="3:3" x14ac:dyDescent="0.35">
      <c r="C50" s="121"/>
    </row>
    <row r="51" spans="3:3" x14ac:dyDescent="0.35">
      <c r="C51" s="121"/>
    </row>
    <row r="52" spans="3:3" x14ac:dyDescent="0.35">
      <c r="C52" s="121"/>
    </row>
    <row r="53" spans="3:3" x14ac:dyDescent="0.35">
      <c r="C53" s="121"/>
    </row>
    <row r="54" spans="3:3" x14ac:dyDescent="0.35">
      <c r="C54" s="121"/>
    </row>
    <row r="55" spans="3:3" x14ac:dyDescent="0.35">
      <c r="C55" s="121"/>
    </row>
    <row r="56" spans="3:3" x14ac:dyDescent="0.35">
      <c r="C56" s="121"/>
    </row>
    <row r="57" spans="3:3" x14ac:dyDescent="0.35">
      <c r="C57" s="121"/>
    </row>
    <row r="58" spans="3:3" x14ac:dyDescent="0.35">
      <c r="C58" s="121"/>
    </row>
    <row r="59" spans="3:3" x14ac:dyDescent="0.35">
      <c r="C59" s="121"/>
    </row>
    <row r="60" spans="3:3" x14ac:dyDescent="0.35">
      <c r="C60" s="121"/>
    </row>
    <row r="61" spans="3:3" x14ac:dyDescent="0.35">
      <c r="C61" s="121"/>
    </row>
    <row r="62" spans="3:3" x14ac:dyDescent="0.35">
      <c r="C62" s="121"/>
    </row>
    <row r="63" spans="3:3" x14ac:dyDescent="0.35">
      <c r="C63" s="121"/>
    </row>
    <row r="64" spans="3:3" x14ac:dyDescent="0.35">
      <c r="C64" s="121"/>
    </row>
    <row r="65" spans="3:3" x14ac:dyDescent="0.35">
      <c r="C65" s="121"/>
    </row>
    <row r="66" spans="3:3" x14ac:dyDescent="0.35">
      <c r="C66" s="121"/>
    </row>
    <row r="67" spans="3:3" x14ac:dyDescent="0.35">
      <c r="C67" s="121"/>
    </row>
    <row r="68" spans="3:3" x14ac:dyDescent="0.35">
      <c r="C68" s="121"/>
    </row>
    <row r="69" spans="3:3" x14ac:dyDescent="0.35">
      <c r="C69" s="121"/>
    </row>
    <row r="70" spans="3:3" x14ac:dyDescent="0.35">
      <c r="C70" s="121"/>
    </row>
    <row r="71" spans="3:3" x14ac:dyDescent="0.35">
      <c r="C71" s="121"/>
    </row>
    <row r="72" spans="3:3" x14ac:dyDescent="0.35">
      <c r="C72" s="121"/>
    </row>
    <row r="73" spans="3:3" x14ac:dyDescent="0.35">
      <c r="C73" s="121"/>
    </row>
    <row r="74" spans="3:3" x14ac:dyDescent="0.35">
      <c r="C74" s="121"/>
    </row>
    <row r="75" spans="3:3" x14ac:dyDescent="0.35">
      <c r="C75" s="121"/>
    </row>
    <row r="76" spans="3:3" x14ac:dyDescent="0.35">
      <c r="C76" s="121"/>
    </row>
    <row r="77" spans="3:3" x14ac:dyDescent="0.35">
      <c r="C77" s="121"/>
    </row>
    <row r="78" spans="3:3" x14ac:dyDescent="0.35">
      <c r="C78" s="121"/>
    </row>
    <row r="79" spans="3:3" x14ac:dyDescent="0.35">
      <c r="C79" s="121"/>
    </row>
    <row r="80" spans="3:3" x14ac:dyDescent="0.35">
      <c r="C80" s="121"/>
    </row>
    <row r="81" spans="3:3" x14ac:dyDescent="0.35">
      <c r="C81" s="121"/>
    </row>
    <row r="82" spans="3:3" x14ac:dyDescent="0.35">
      <c r="C82" s="121"/>
    </row>
    <row r="83" spans="3:3" x14ac:dyDescent="0.35">
      <c r="C83" s="121"/>
    </row>
    <row r="84" spans="3:3" x14ac:dyDescent="0.35">
      <c r="C84" s="121"/>
    </row>
    <row r="85" spans="3:3" x14ac:dyDescent="0.35">
      <c r="C85" s="121"/>
    </row>
    <row r="86" spans="3:3" x14ac:dyDescent="0.35">
      <c r="C86" s="121"/>
    </row>
    <row r="87" spans="3:3" x14ac:dyDescent="0.35">
      <c r="C87" s="121"/>
    </row>
    <row r="88" spans="3:3" x14ac:dyDescent="0.35">
      <c r="C88" s="121"/>
    </row>
    <row r="89" spans="3:3" x14ac:dyDescent="0.35">
      <c r="C89" s="121"/>
    </row>
    <row r="90" spans="3:3" x14ac:dyDescent="0.35">
      <c r="C90" s="121"/>
    </row>
    <row r="91" spans="3:3" x14ac:dyDescent="0.35">
      <c r="C91" s="121"/>
    </row>
    <row r="92" spans="3:3" x14ac:dyDescent="0.35">
      <c r="C92" s="121"/>
    </row>
    <row r="93" spans="3:3" x14ac:dyDescent="0.35">
      <c r="C93" s="121"/>
    </row>
    <row r="94" spans="3:3" x14ac:dyDescent="0.35">
      <c r="C94" s="121"/>
    </row>
    <row r="95" spans="3:3" x14ac:dyDescent="0.35">
      <c r="C95" s="121"/>
    </row>
    <row r="96" spans="3:3" x14ac:dyDescent="0.35">
      <c r="C96" s="121"/>
    </row>
    <row r="97" spans="3:3" x14ac:dyDescent="0.35">
      <c r="C97" s="121"/>
    </row>
    <row r="98" spans="3:3" x14ac:dyDescent="0.35">
      <c r="C98" s="121"/>
    </row>
    <row r="99" spans="3:3" x14ac:dyDescent="0.35">
      <c r="C99" s="121"/>
    </row>
    <row r="100" spans="3:3" x14ac:dyDescent="0.35">
      <c r="C100" s="121"/>
    </row>
    <row r="101" spans="3:3" x14ac:dyDescent="0.35">
      <c r="C101" s="121"/>
    </row>
    <row r="102" spans="3:3" x14ac:dyDescent="0.35">
      <c r="C102" s="121"/>
    </row>
    <row r="103" spans="3:3" x14ac:dyDescent="0.35">
      <c r="C103" s="121"/>
    </row>
    <row r="104" spans="3:3" x14ac:dyDescent="0.35">
      <c r="C104" s="121"/>
    </row>
    <row r="105" spans="3:3" x14ac:dyDescent="0.35">
      <c r="C105" s="121"/>
    </row>
    <row r="106" spans="3:3" x14ac:dyDescent="0.35">
      <c r="C106" s="121"/>
    </row>
    <row r="107" spans="3:3" x14ac:dyDescent="0.35">
      <c r="C107" s="121"/>
    </row>
    <row r="108" spans="3:3" x14ac:dyDescent="0.35">
      <c r="C108" s="121"/>
    </row>
    <row r="109" spans="3:3" x14ac:dyDescent="0.35">
      <c r="C109" s="121"/>
    </row>
    <row r="110" spans="3:3" x14ac:dyDescent="0.35">
      <c r="C110" s="121"/>
    </row>
    <row r="111" spans="3:3" x14ac:dyDescent="0.35">
      <c r="C111" s="121"/>
    </row>
    <row r="112" spans="3:3" x14ac:dyDescent="0.35">
      <c r="C112" s="121"/>
    </row>
    <row r="113" spans="3:3" x14ac:dyDescent="0.35">
      <c r="C113" s="121"/>
    </row>
    <row r="114" spans="3:3" x14ac:dyDescent="0.35">
      <c r="C114" s="121"/>
    </row>
    <row r="115" spans="3:3" x14ac:dyDescent="0.35">
      <c r="C115" s="121"/>
    </row>
    <row r="116" spans="3:3" x14ac:dyDescent="0.35">
      <c r="C116" s="121"/>
    </row>
    <row r="117" spans="3:3" x14ac:dyDescent="0.35">
      <c r="C117" s="121"/>
    </row>
    <row r="118" spans="3:3" x14ac:dyDescent="0.35">
      <c r="C118" s="121"/>
    </row>
    <row r="119" spans="3:3" x14ac:dyDescent="0.35">
      <c r="C119" s="121"/>
    </row>
    <row r="120" spans="3:3" x14ac:dyDescent="0.35">
      <c r="C120" s="121"/>
    </row>
    <row r="121" spans="3:3" x14ac:dyDescent="0.35">
      <c r="C121" s="121"/>
    </row>
    <row r="122" spans="3:3" x14ac:dyDescent="0.35">
      <c r="C122" s="121"/>
    </row>
    <row r="123" spans="3:3" x14ac:dyDescent="0.35">
      <c r="C123" s="121"/>
    </row>
    <row r="124" spans="3:3" x14ac:dyDescent="0.35">
      <c r="C124" s="121"/>
    </row>
    <row r="125" spans="3:3" x14ac:dyDescent="0.35">
      <c r="C125" s="121"/>
    </row>
    <row r="126" spans="3:3" x14ac:dyDescent="0.35">
      <c r="C126" s="121"/>
    </row>
    <row r="127" spans="3:3" x14ac:dyDescent="0.35">
      <c r="C127" s="121"/>
    </row>
    <row r="128" spans="3:3" x14ac:dyDescent="0.35">
      <c r="C128" s="121"/>
    </row>
    <row r="129" spans="3:3" x14ac:dyDescent="0.35">
      <c r="C129" s="121"/>
    </row>
    <row r="130" spans="3:3" x14ac:dyDescent="0.35">
      <c r="C130" s="121"/>
    </row>
    <row r="131" spans="3:3" x14ac:dyDescent="0.35">
      <c r="C131" s="121"/>
    </row>
    <row r="132" spans="3:3" x14ac:dyDescent="0.35">
      <c r="C132" s="121"/>
    </row>
    <row r="133" spans="3:3" x14ac:dyDescent="0.35">
      <c r="C133" s="121"/>
    </row>
    <row r="134" spans="3:3" x14ac:dyDescent="0.35">
      <c r="C134" s="121"/>
    </row>
    <row r="135" spans="3:3" x14ac:dyDescent="0.35">
      <c r="C135" s="121"/>
    </row>
    <row r="136" spans="3:3" x14ac:dyDescent="0.35">
      <c r="C136" s="121"/>
    </row>
    <row r="137" spans="3:3" x14ac:dyDescent="0.35">
      <c r="C137" s="121"/>
    </row>
    <row r="138" spans="3:3" x14ac:dyDescent="0.35">
      <c r="C138" s="121"/>
    </row>
    <row r="139" spans="3:3" x14ac:dyDescent="0.35">
      <c r="C139" s="121"/>
    </row>
    <row r="140" spans="3:3" x14ac:dyDescent="0.35">
      <c r="C140" s="121"/>
    </row>
    <row r="141" spans="3:3" x14ac:dyDescent="0.35">
      <c r="C141" s="121"/>
    </row>
    <row r="142" spans="3:3" x14ac:dyDescent="0.35">
      <c r="C142" s="121"/>
    </row>
    <row r="143" spans="3:3" x14ac:dyDescent="0.35">
      <c r="C143" s="121"/>
    </row>
    <row r="144" spans="3:3" x14ac:dyDescent="0.35">
      <c r="C144" s="121"/>
    </row>
    <row r="145" spans="3:3" x14ac:dyDescent="0.35">
      <c r="C145" s="121"/>
    </row>
    <row r="146" spans="3:3" x14ac:dyDescent="0.35">
      <c r="C146" s="121"/>
    </row>
    <row r="147" spans="3:3" x14ac:dyDescent="0.35">
      <c r="C147" s="121"/>
    </row>
    <row r="148" spans="3:3" x14ac:dyDescent="0.35">
      <c r="C148" s="121"/>
    </row>
    <row r="149" spans="3:3" x14ac:dyDescent="0.35">
      <c r="C149" s="121"/>
    </row>
    <row r="150" spans="3:3" x14ac:dyDescent="0.35">
      <c r="C150" s="121"/>
    </row>
    <row r="151" spans="3:3" x14ac:dyDescent="0.35">
      <c r="C151" s="121"/>
    </row>
    <row r="152" spans="3:3" x14ac:dyDescent="0.35">
      <c r="C152" s="121"/>
    </row>
    <row r="153" spans="3:3" x14ac:dyDescent="0.35">
      <c r="C153" s="121"/>
    </row>
    <row r="154" spans="3:3" x14ac:dyDescent="0.35">
      <c r="C154" s="121"/>
    </row>
    <row r="155" spans="3:3" x14ac:dyDescent="0.35">
      <c r="C155" s="121"/>
    </row>
    <row r="156" spans="3:3" x14ac:dyDescent="0.35">
      <c r="C156" s="121"/>
    </row>
    <row r="157" spans="3:3" x14ac:dyDescent="0.35">
      <c r="C157" s="121"/>
    </row>
    <row r="158" spans="3:3" x14ac:dyDescent="0.35">
      <c r="C158" s="121"/>
    </row>
    <row r="159" spans="3:3" x14ac:dyDescent="0.35">
      <c r="C159" s="121"/>
    </row>
    <row r="160" spans="3:3" x14ac:dyDescent="0.35">
      <c r="C160" s="121"/>
    </row>
    <row r="161" spans="3:3" x14ac:dyDescent="0.35">
      <c r="C161" s="121"/>
    </row>
    <row r="162" spans="3:3" x14ac:dyDescent="0.35">
      <c r="C162" s="121"/>
    </row>
    <row r="163" spans="3:3" x14ac:dyDescent="0.35">
      <c r="C163" s="121"/>
    </row>
    <row r="164" spans="3:3" x14ac:dyDescent="0.35">
      <c r="C164" s="121"/>
    </row>
    <row r="165" spans="3:3" x14ac:dyDescent="0.35">
      <c r="C165" s="121"/>
    </row>
    <row r="166" spans="3:3" x14ac:dyDescent="0.35">
      <c r="C166" s="121"/>
    </row>
    <row r="167" spans="3:3" x14ac:dyDescent="0.35">
      <c r="C167" s="121"/>
    </row>
    <row r="168" spans="3:3" x14ac:dyDescent="0.35">
      <c r="C168" s="121"/>
    </row>
    <row r="169" spans="3:3" x14ac:dyDescent="0.35">
      <c r="C169" s="121"/>
    </row>
    <row r="170" spans="3:3" x14ac:dyDescent="0.35">
      <c r="C170" s="121"/>
    </row>
    <row r="171" spans="3:3" x14ac:dyDescent="0.35">
      <c r="C171" s="121"/>
    </row>
    <row r="172" spans="3:3" x14ac:dyDescent="0.35">
      <c r="C172" s="121"/>
    </row>
    <row r="173" spans="3:3" x14ac:dyDescent="0.35">
      <c r="C173" s="121"/>
    </row>
    <row r="174" spans="3:3" x14ac:dyDescent="0.35">
      <c r="C174" s="121"/>
    </row>
    <row r="175" spans="3:3" x14ac:dyDescent="0.35">
      <c r="C175" s="121"/>
    </row>
    <row r="176" spans="3:3" x14ac:dyDescent="0.35">
      <c r="C176" s="121"/>
    </row>
    <row r="177" spans="3:3" x14ac:dyDescent="0.35">
      <c r="C177" s="121"/>
    </row>
    <row r="178" spans="3:3" x14ac:dyDescent="0.35">
      <c r="C178" s="121"/>
    </row>
    <row r="179" spans="3:3" x14ac:dyDescent="0.35">
      <c r="C179" s="121"/>
    </row>
    <row r="180" spans="3:3" x14ac:dyDescent="0.35">
      <c r="C180" s="121"/>
    </row>
    <row r="181" spans="3:3" x14ac:dyDescent="0.35">
      <c r="C181" s="121"/>
    </row>
    <row r="182" spans="3:3" x14ac:dyDescent="0.35">
      <c r="C182" s="121"/>
    </row>
    <row r="183" spans="3:3" x14ac:dyDescent="0.35">
      <c r="C183" s="121"/>
    </row>
    <row r="184" spans="3:3" x14ac:dyDescent="0.35">
      <c r="C184" s="121"/>
    </row>
    <row r="185" spans="3:3" x14ac:dyDescent="0.35">
      <c r="C185" s="121"/>
    </row>
    <row r="186" spans="3:3" x14ac:dyDescent="0.35">
      <c r="C186" s="121"/>
    </row>
    <row r="187" spans="3:3" x14ac:dyDescent="0.35">
      <c r="C187" s="121"/>
    </row>
    <row r="188" spans="3:3" x14ac:dyDescent="0.35">
      <c r="C188" s="121"/>
    </row>
    <row r="189" spans="3:3" x14ac:dyDescent="0.35">
      <c r="C189" s="121"/>
    </row>
    <row r="190" spans="3:3" x14ac:dyDescent="0.35">
      <c r="C190" s="121"/>
    </row>
    <row r="191" spans="3:3" x14ac:dyDescent="0.35">
      <c r="C191" s="121"/>
    </row>
    <row r="192" spans="3:3" x14ac:dyDescent="0.35">
      <c r="C192" s="121"/>
    </row>
    <row r="193" spans="3:3" x14ac:dyDescent="0.35">
      <c r="C193" s="121"/>
    </row>
    <row r="194" spans="3:3" x14ac:dyDescent="0.35">
      <c r="C194" s="121"/>
    </row>
    <row r="195" spans="3:3" x14ac:dyDescent="0.35">
      <c r="C195" s="121"/>
    </row>
    <row r="196" spans="3:3" x14ac:dyDescent="0.35">
      <c r="C196" s="121"/>
    </row>
    <row r="197" spans="3:3" x14ac:dyDescent="0.35">
      <c r="C197" s="121"/>
    </row>
    <row r="198" spans="3:3" x14ac:dyDescent="0.35">
      <c r="C198" s="121"/>
    </row>
    <row r="199" spans="3:3" x14ac:dyDescent="0.35">
      <c r="C199" s="121"/>
    </row>
    <row r="200" spans="3:3" x14ac:dyDescent="0.35">
      <c r="C200" s="121"/>
    </row>
    <row r="201" spans="3:3" x14ac:dyDescent="0.35">
      <c r="C201" s="121"/>
    </row>
    <row r="202" spans="3:3" x14ac:dyDescent="0.35">
      <c r="C202" s="121"/>
    </row>
    <row r="203" spans="3:3" x14ac:dyDescent="0.35">
      <c r="C203" s="121"/>
    </row>
    <row r="204" spans="3:3" x14ac:dyDescent="0.35">
      <c r="C204" s="121"/>
    </row>
    <row r="205" spans="3:3" x14ac:dyDescent="0.35">
      <c r="C205" s="121"/>
    </row>
    <row r="206" spans="3:3" x14ac:dyDescent="0.35">
      <c r="C206" s="121"/>
    </row>
    <row r="207" spans="3:3" x14ac:dyDescent="0.35">
      <c r="C207" s="121"/>
    </row>
    <row r="208" spans="3:3" x14ac:dyDescent="0.35">
      <c r="C208" s="121"/>
    </row>
    <row r="209" spans="3:3" x14ac:dyDescent="0.35">
      <c r="C209" s="121"/>
    </row>
    <row r="210" spans="3:3" x14ac:dyDescent="0.35">
      <c r="C210" s="121"/>
    </row>
    <row r="211" spans="3:3" x14ac:dyDescent="0.35">
      <c r="C211" s="121"/>
    </row>
    <row r="212" spans="3:3" x14ac:dyDescent="0.35">
      <c r="C212" s="121"/>
    </row>
    <row r="213" spans="3:3" x14ac:dyDescent="0.35">
      <c r="C213" s="121"/>
    </row>
    <row r="214" spans="3:3" x14ac:dyDescent="0.35">
      <c r="C214" s="121"/>
    </row>
    <row r="215" spans="3:3" x14ac:dyDescent="0.35">
      <c r="C215" s="121"/>
    </row>
    <row r="216" spans="3:3" x14ac:dyDescent="0.35">
      <c r="C216" s="121"/>
    </row>
    <row r="217" spans="3:3" x14ac:dyDescent="0.35">
      <c r="C217" s="121"/>
    </row>
    <row r="218" spans="3:3" x14ac:dyDescent="0.35">
      <c r="C218" s="121"/>
    </row>
    <row r="219" spans="3:3" x14ac:dyDescent="0.35">
      <c r="C219" s="121"/>
    </row>
    <row r="220" spans="3:3" x14ac:dyDescent="0.35">
      <c r="C220" s="121"/>
    </row>
    <row r="221" spans="3:3" x14ac:dyDescent="0.35">
      <c r="C221" s="121"/>
    </row>
    <row r="222" spans="3:3" x14ac:dyDescent="0.35">
      <c r="C222" s="121"/>
    </row>
    <row r="223" spans="3:3" x14ac:dyDescent="0.35">
      <c r="C223" s="121"/>
    </row>
    <row r="224" spans="3:3" x14ac:dyDescent="0.35">
      <c r="C224" s="121"/>
    </row>
    <row r="225" spans="3:3" x14ac:dyDescent="0.35">
      <c r="C225" s="121"/>
    </row>
    <row r="226" spans="3:3" x14ac:dyDescent="0.35">
      <c r="C226" s="121"/>
    </row>
    <row r="227" spans="3:3" x14ac:dyDescent="0.35">
      <c r="C227" s="121"/>
    </row>
    <row r="228" spans="3:3" x14ac:dyDescent="0.35">
      <c r="C228" s="121"/>
    </row>
    <row r="229" spans="3:3" x14ac:dyDescent="0.35">
      <c r="C229" s="121"/>
    </row>
    <row r="230" spans="3:3" x14ac:dyDescent="0.35">
      <c r="C230" s="121"/>
    </row>
    <row r="231" spans="3:3" x14ac:dyDescent="0.35">
      <c r="C231" s="121"/>
    </row>
    <row r="232" spans="3:3" x14ac:dyDescent="0.35">
      <c r="C232" s="121"/>
    </row>
    <row r="233" spans="3:3" x14ac:dyDescent="0.35">
      <c r="C233" s="121"/>
    </row>
    <row r="234" spans="3:3" x14ac:dyDescent="0.35">
      <c r="C234" s="121"/>
    </row>
    <row r="235" spans="3:3" x14ac:dyDescent="0.35">
      <c r="C235" s="121"/>
    </row>
    <row r="236" spans="3:3" x14ac:dyDescent="0.35">
      <c r="C236" s="121"/>
    </row>
    <row r="237" spans="3:3" x14ac:dyDescent="0.35">
      <c r="C237" s="121"/>
    </row>
    <row r="238" spans="3:3" x14ac:dyDescent="0.35">
      <c r="C238" s="121"/>
    </row>
    <row r="239" spans="3:3" x14ac:dyDescent="0.35">
      <c r="C239" s="121"/>
    </row>
    <row r="240" spans="3:3" x14ac:dyDescent="0.35">
      <c r="C240" s="121"/>
    </row>
    <row r="241" spans="3:3" x14ac:dyDescent="0.35">
      <c r="C241" s="121"/>
    </row>
    <row r="242" spans="3:3" x14ac:dyDescent="0.35">
      <c r="C242" s="121"/>
    </row>
    <row r="243" spans="3:3" x14ac:dyDescent="0.35">
      <c r="C243" s="121"/>
    </row>
    <row r="244" spans="3:3" x14ac:dyDescent="0.35">
      <c r="C244" s="121"/>
    </row>
    <row r="245" spans="3:3" x14ac:dyDescent="0.35">
      <c r="C245" s="121"/>
    </row>
    <row r="246" spans="3:3" x14ac:dyDescent="0.35">
      <c r="C246" s="121"/>
    </row>
    <row r="247" spans="3:3" x14ac:dyDescent="0.35">
      <c r="C247" s="121"/>
    </row>
    <row r="248" spans="3:3" x14ac:dyDescent="0.35">
      <c r="C248" s="121"/>
    </row>
    <row r="249" spans="3:3" x14ac:dyDescent="0.35">
      <c r="C249" s="121"/>
    </row>
    <row r="250" spans="3:3" x14ac:dyDescent="0.35">
      <c r="C250" s="121"/>
    </row>
    <row r="251" spans="3:3" x14ac:dyDescent="0.35">
      <c r="C251" s="121"/>
    </row>
    <row r="252" spans="3:3" x14ac:dyDescent="0.35">
      <c r="C252" s="121"/>
    </row>
    <row r="253" spans="3:3" x14ac:dyDescent="0.35">
      <c r="C253" s="121"/>
    </row>
    <row r="254" spans="3:3" x14ac:dyDescent="0.35">
      <c r="C254" s="121"/>
    </row>
    <row r="255" spans="3:3" x14ac:dyDescent="0.35">
      <c r="C255" s="121"/>
    </row>
    <row r="256" spans="3:3" x14ac:dyDescent="0.35">
      <c r="C256" s="121"/>
    </row>
    <row r="257" spans="3:3" x14ac:dyDescent="0.35">
      <c r="C257" s="121"/>
    </row>
    <row r="258" spans="3:3" x14ac:dyDescent="0.35">
      <c r="C258" s="121"/>
    </row>
    <row r="259" spans="3:3" x14ac:dyDescent="0.35">
      <c r="C259" s="121"/>
    </row>
    <row r="260" spans="3:3" x14ac:dyDescent="0.35">
      <c r="C260" s="121"/>
    </row>
    <row r="261" spans="3:3" x14ac:dyDescent="0.35">
      <c r="C261" s="121"/>
    </row>
    <row r="262" spans="3:3" x14ac:dyDescent="0.35">
      <c r="C262" s="121"/>
    </row>
    <row r="263" spans="3:3" x14ac:dyDescent="0.35">
      <c r="C263" s="121"/>
    </row>
    <row r="264" spans="3:3" x14ac:dyDescent="0.35">
      <c r="C264" s="121"/>
    </row>
    <row r="265" spans="3:3" x14ac:dyDescent="0.35">
      <c r="C265" s="121"/>
    </row>
    <row r="266" spans="3:3" x14ac:dyDescent="0.35">
      <c r="C266" s="121"/>
    </row>
    <row r="267" spans="3:3" x14ac:dyDescent="0.35">
      <c r="C267" s="121"/>
    </row>
    <row r="268" spans="3:3" x14ac:dyDescent="0.35">
      <c r="C268" s="121"/>
    </row>
    <row r="269" spans="3:3" x14ac:dyDescent="0.35">
      <c r="C269" s="121"/>
    </row>
    <row r="270" spans="3:3" x14ac:dyDescent="0.35">
      <c r="C270" s="121"/>
    </row>
    <row r="271" spans="3:3" x14ac:dyDescent="0.35">
      <c r="C271" s="121"/>
    </row>
    <row r="272" spans="3:3" x14ac:dyDescent="0.35">
      <c r="C272" s="121"/>
    </row>
    <row r="273" spans="3:3" x14ac:dyDescent="0.35">
      <c r="C273" s="121"/>
    </row>
    <row r="274" spans="3:3" x14ac:dyDescent="0.35">
      <c r="C274" s="121"/>
    </row>
    <row r="275" spans="3:3" x14ac:dyDescent="0.35">
      <c r="C275" s="121"/>
    </row>
    <row r="276" spans="3:3" x14ac:dyDescent="0.35">
      <c r="C276" s="121"/>
    </row>
    <row r="277" spans="3:3" x14ac:dyDescent="0.35">
      <c r="C277" s="121"/>
    </row>
    <row r="278" spans="3:3" x14ac:dyDescent="0.35">
      <c r="C278" s="121"/>
    </row>
    <row r="279" spans="3:3" x14ac:dyDescent="0.35">
      <c r="C279" s="121"/>
    </row>
    <row r="280" spans="3:3" x14ac:dyDescent="0.35">
      <c r="C280" s="121"/>
    </row>
    <row r="281" spans="3:3" x14ac:dyDescent="0.35">
      <c r="C281" s="121"/>
    </row>
    <row r="282" spans="3:3" x14ac:dyDescent="0.35">
      <c r="C282" s="121"/>
    </row>
    <row r="283" spans="3:3" x14ac:dyDescent="0.35">
      <c r="C283" s="121"/>
    </row>
    <row r="284" spans="3:3" x14ac:dyDescent="0.35">
      <c r="C284" s="121"/>
    </row>
    <row r="285" spans="3:3" x14ac:dyDescent="0.35">
      <c r="C285" s="121"/>
    </row>
    <row r="286" spans="3:3" x14ac:dyDescent="0.35">
      <c r="C286" s="121"/>
    </row>
    <row r="287" spans="3:3" x14ac:dyDescent="0.35">
      <c r="C287" s="121"/>
    </row>
    <row r="288" spans="3:3" x14ac:dyDescent="0.35">
      <c r="C288" s="121"/>
    </row>
    <row r="289" spans="3:3" x14ac:dyDescent="0.35">
      <c r="C289" s="121"/>
    </row>
    <row r="290" spans="3:3" x14ac:dyDescent="0.35">
      <c r="C290" s="121"/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สารบัญ!A1" display="ตารางที่  5   การแบ่งประเภทสหกรณ์จังหวัดสุโขทัย ปี 2546"/>
  </hyperlinks>
  <pageMargins left="0.98425196850393704" right="0.19685039370078741" top="0.78740157480314965" bottom="0.59055118110236227" header="0.51181102362204722" footer="0.51181102362204722"/>
  <pageSetup paperSize="9" orientation="landscape" r:id="rId1"/>
  <headerFooter alignWithMargins="0">
    <oddHeader>&amp;R&amp;17 5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showGridLines="0" zoomScaleNormal="100" zoomScaleSheetLayoutView="70" workbookViewId="0">
      <selection activeCell="G37" sqref="G37"/>
    </sheetView>
  </sheetViews>
  <sheetFormatPr defaultRowHeight="21" x14ac:dyDescent="0.35"/>
  <cols>
    <col min="1" max="1" width="18.42578125" style="120" customWidth="1"/>
    <col min="2" max="7" width="12.7109375" style="120" customWidth="1"/>
    <col min="8" max="8" width="10.28515625" style="120" customWidth="1"/>
    <col min="9" max="10" width="10.5703125" style="120" customWidth="1"/>
    <col min="11" max="11" width="13.140625" style="120" customWidth="1"/>
    <col min="12" max="256" width="9.140625" style="145"/>
    <col min="257" max="257" width="18.42578125" style="145" customWidth="1"/>
    <col min="258" max="263" width="12.7109375" style="145" customWidth="1"/>
    <col min="264" max="264" width="10.28515625" style="145" customWidth="1"/>
    <col min="265" max="266" width="10.5703125" style="145" customWidth="1"/>
    <col min="267" max="267" width="13.140625" style="145" customWidth="1"/>
    <col min="268" max="512" width="9.140625" style="145"/>
    <col min="513" max="513" width="18.42578125" style="145" customWidth="1"/>
    <col min="514" max="519" width="12.7109375" style="145" customWidth="1"/>
    <col min="520" max="520" width="10.28515625" style="145" customWidth="1"/>
    <col min="521" max="522" width="10.5703125" style="145" customWidth="1"/>
    <col min="523" max="523" width="13.140625" style="145" customWidth="1"/>
    <col min="524" max="768" width="9.140625" style="145"/>
    <col min="769" max="769" width="18.42578125" style="145" customWidth="1"/>
    <col min="770" max="775" width="12.7109375" style="145" customWidth="1"/>
    <col min="776" max="776" width="10.28515625" style="145" customWidth="1"/>
    <col min="777" max="778" width="10.5703125" style="145" customWidth="1"/>
    <col min="779" max="779" width="13.140625" style="145" customWidth="1"/>
    <col min="780" max="1024" width="9.140625" style="145"/>
    <col min="1025" max="1025" width="18.42578125" style="145" customWidth="1"/>
    <col min="1026" max="1031" width="12.7109375" style="145" customWidth="1"/>
    <col min="1032" max="1032" width="10.28515625" style="145" customWidth="1"/>
    <col min="1033" max="1034" width="10.5703125" style="145" customWidth="1"/>
    <col min="1035" max="1035" width="13.140625" style="145" customWidth="1"/>
    <col min="1036" max="1280" width="9.140625" style="145"/>
    <col min="1281" max="1281" width="18.42578125" style="145" customWidth="1"/>
    <col min="1282" max="1287" width="12.7109375" style="145" customWidth="1"/>
    <col min="1288" max="1288" width="10.28515625" style="145" customWidth="1"/>
    <col min="1289" max="1290" width="10.5703125" style="145" customWidth="1"/>
    <col min="1291" max="1291" width="13.140625" style="145" customWidth="1"/>
    <col min="1292" max="1536" width="9.140625" style="145"/>
    <col min="1537" max="1537" width="18.42578125" style="145" customWidth="1"/>
    <col min="1538" max="1543" width="12.7109375" style="145" customWidth="1"/>
    <col min="1544" max="1544" width="10.28515625" style="145" customWidth="1"/>
    <col min="1545" max="1546" width="10.5703125" style="145" customWidth="1"/>
    <col min="1547" max="1547" width="13.140625" style="145" customWidth="1"/>
    <col min="1548" max="1792" width="9.140625" style="145"/>
    <col min="1793" max="1793" width="18.42578125" style="145" customWidth="1"/>
    <col min="1794" max="1799" width="12.7109375" style="145" customWidth="1"/>
    <col min="1800" max="1800" width="10.28515625" style="145" customWidth="1"/>
    <col min="1801" max="1802" width="10.5703125" style="145" customWidth="1"/>
    <col min="1803" max="1803" width="13.140625" style="145" customWidth="1"/>
    <col min="1804" max="2048" width="9.140625" style="145"/>
    <col min="2049" max="2049" width="18.42578125" style="145" customWidth="1"/>
    <col min="2050" max="2055" width="12.7109375" style="145" customWidth="1"/>
    <col min="2056" max="2056" width="10.28515625" style="145" customWidth="1"/>
    <col min="2057" max="2058" width="10.5703125" style="145" customWidth="1"/>
    <col min="2059" max="2059" width="13.140625" style="145" customWidth="1"/>
    <col min="2060" max="2304" width="9.140625" style="145"/>
    <col min="2305" max="2305" width="18.42578125" style="145" customWidth="1"/>
    <col min="2306" max="2311" width="12.7109375" style="145" customWidth="1"/>
    <col min="2312" max="2312" width="10.28515625" style="145" customWidth="1"/>
    <col min="2313" max="2314" width="10.5703125" style="145" customWidth="1"/>
    <col min="2315" max="2315" width="13.140625" style="145" customWidth="1"/>
    <col min="2316" max="2560" width="9.140625" style="145"/>
    <col min="2561" max="2561" width="18.42578125" style="145" customWidth="1"/>
    <col min="2562" max="2567" width="12.7109375" style="145" customWidth="1"/>
    <col min="2568" max="2568" width="10.28515625" style="145" customWidth="1"/>
    <col min="2569" max="2570" width="10.5703125" style="145" customWidth="1"/>
    <col min="2571" max="2571" width="13.140625" style="145" customWidth="1"/>
    <col min="2572" max="2816" width="9.140625" style="145"/>
    <col min="2817" max="2817" width="18.42578125" style="145" customWidth="1"/>
    <col min="2818" max="2823" width="12.7109375" style="145" customWidth="1"/>
    <col min="2824" max="2824" width="10.28515625" style="145" customWidth="1"/>
    <col min="2825" max="2826" width="10.5703125" style="145" customWidth="1"/>
    <col min="2827" max="2827" width="13.140625" style="145" customWidth="1"/>
    <col min="2828" max="3072" width="9.140625" style="145"/>
    <col min="3073" max="3073" width="18.42578125" style="145" customWidth="1"/>
    <col min="3074" max="3079" width="12.7109375" style="145" customWidth="1"/>
    <col min="3080" max="3080" width="10.28515625" style="145" customWidth="1"/>
    <col min="3081" max="3082" width="10.5703125" style="145" customWidth="1"/>
    <col min="3083" max="3083" width="13.140625" style="145" customWidth="1"/>
    <col min="3084" max="3328" width="9.140625" style="145"/>
    <col min="3329" max="3329" width="18.42578125" style="145" customWidth="1"/>
    <col min="3330" max="3335" width="12.7109375" style="145" customWidth="1"/>
    <col min="3336" max="3336" width="10.28515625" style="145" customWidth="1"/>
    <col min="3337" max="3338" width="10.5703125" style="145" customWidth="1"/>
    <col min="3339" max="3339" width="13.140625" style="145" customWidth="1"/>
    <col min="3340" max="3584" width="9.140625" style="145"/>
    <col min="3585" max="3585" width="18.42578125" style="145" customWidth="1"/>
    <col min="3586" max="3591" width="12.7109375" style="145" customWidth="1"/>
    <col min="3592" max="3592" width="10.28515625" style="145" customWidth="1"/>
    <col min="3593" max="3594" width="10.5703125" style="145" customWidth="1"/>
    <col min="3595" max="3595" width="13.140625" style="145" customWidth="1"/>
    <col min="3596" max="3840" width="9.140625" style="145"/>
    <col min="3841" max="3841" width="18.42578125" style="145" customWidth="1"/>
    <col min="3842" max="3847" width="12.7109375" style="145" customWidth="1"/>
    <col min="3848" max="3848" width="10.28515625" style="145" customWidth="1"/>
    <col min="3849" max="3850" width="10.5703125" style="145" customWidth="1"/>
    <col min="3851" max="3851" width="13.140625" style="145" customWidth="1"/>
    <col min="3852" max="4096" width="9.140625" style="145"/>
    <col min="4097" max="4097" width="18.42578125" style="145" customWidth="1"/>
    <col min="4098" max="4103" width="12.7109375" style="145" customWidth="1"/>
    <col min="4104" max="4104" width="10.28515625" style="145" customWidth="1"/>
    <col min="4105" max="4106" width="10.5703125" style="145" customWidth="1"/>
    <col min="4107" max="4107" width="13.140625" style="145" customWidth="1"/>
    <col min="4108" max="4352" width="9.140625" style="145"/>
    <col min="4353" max="4353" width="18.42578125" style="145" customWidth="1"/>
    <col min="4354" max="4359" width="12.7109375" style="145" customWidth="1"/>
    <col min="4360" max="4360" width="10.28515625" style="145" customWidth="1"/>
    <col min="4361" max="4362" width="10.5703125" style="145" customWidth="1"/>
    <col min="4363" max="4363" width="13.140625" style="145" customWidth="1"/>
    <col min="4364" max="4608" width="9.140625" style="145"/>
    <col min="4609" max="4609" width="18.42578125" style="145" customWidth="1"/>
    <col min="4610" max="4615" width="12.7109375" style="145" customWidth="1"/>
    <col min="4616" max="4616" width="10.28515625" style="145" customWidth="1"/>
    <col min="4617" max="4618" width="10.5703125" style="145" customWidth="1"/>
    <col min="4619" max="4619" width="13.140625" style="145" customWidth="1"/>
    <col min="4620" max="4864" width="9.140625" style="145"/>
    <col min="4865" max="4865" width="18.42578125" style="145" customWidth="1"/>
    <col min="4866" max="4871" width="12.7109375" style="145" customWidth="1"/>
    <col min="4872" max="4872" width="10.28515625" style="145" customWidth="1"/>
    <col min="4873" max="4874" width="10.5703125" style="145" customWidth="1"/>
    <col min="4875" max="4875" width="13.140625" style="145" customWidth="1"/>
    <col min="4876" max="5120" width="9.140625" style="145"/>
    <col min="5121" max="5121" width="18.42578125" style="145" customWidth="1"/>
    <col min="5122" max="5127" width="12.7109375" style="145" customWidth="1"/>
    <col min="5128" max="5128" width="10.28515625" style="145" customWidth="1"/>
    <col min="5129" max="5130" width="10.5703125" style="145" customWidth="1"/>
    <col min="5131" max="5131" width="13.140625" style="145" customWidth="1"/>
    <col min="5132" max="5376" width="9.140625" style="145"/>
    <col min="5377" max="5377" width="18.42578125" style="145" customWidth="1"/>
    <col min="5378" max="5383" width="12.7109375" style="145" customWidth="1"/>
    <col min="5384" max="5384" width="10.28515625" style="145" customWidth="1"/>
    <col min="5385" max="5386" width="10.5703125" style="145" customWidth="1"/>
    <col min="5387" max="5387" width="13.140625" style="145" customWidth="1"/>
    <col min="5388" max="5632" width="9.140625" style="145"/>
    <col min="5633" max="5633" width="18.42578125" style="145" customWidth="1"/>
    <col min="5634" max="5639" width="12.7109375" style="145" customWidth="1"/>
    <col min="5640" max="5640" width="10.28515625" style="145" customWidth="1"/>
    <col min="5641" max="5642" width="10.5703125" style="145" customWidth="1"/>
    <col min="5643" max="5643" width="13.140625" style="145" customWidth="1"/>
    <col min="5644" max="5888" width="9.140625" style="145"/>
    <col min="5889" max="5889" width="18.42578125" style="145" customWidth="1"/>
    <col min="5890" max="5895" width="12.7109375" style="145" customWidth="1"/>
    <col min="5896" max="5896" width="10.28515625" style="145" customWidth="1"/>
    <col min="5897" max="5898" width="10.5703125" style="145" customWidth="1"/>
    <col min="5899" max="5899" width="13.140625" style="145" customWidth="1"/>
    <col min="5900" max="6144" width="9.140625" style="145"/>
    <col min="6145" max="6145" width="18.42578125" style="145" customWidth="1"/>
    <col min="6146" max="6151" width="12.7109375" style="145" customWidth="1"/>
    <col min="6152" max="6152" width="10.28515625" style="145" customWidth="1"/>
    <col min="6153" max="6154" width="10.5703125" style="145" customWidth="1"/>
    <col min="6155" max="6155" width="13.140625" style="145" customWidth="1"/>
    <col min="6156" max="6400" width="9.140625" style="145"/>
    <col min="6401" max="6401" width="18.42578125" style="145" customWidth="1"/>
    <col min="6402" max="6407" width="12.7109375" style="145" customWidth="1"/>
    <col min="6408" max="6408" width="10.28515625" style="145" customWidth="1"/>
    <col min="6409" max="6410" width="10.5703125" style="145" customWidth="1"/>
    <col min="6411" max="6411" width="13.140625" style="145" customWidth="1"/>
    <col min="6412" max="6656" width="9.140625" style="145"/>
    <col min="6657" max="6657" width="18.42578125" style="145" customWidth="1"/>
    <col min="6658" max="6663" width="12.7109375" style="145" customWidth="1"/>
    <col min="6664" max="6664" width="10.28515625" style="145" customWidth="1"/>
    <col min="6665" max="6666" width="10.5703125" style="145" customWidth="1"/>
    <col min="6667" max="6667" width="13.140625" style="145" customWidth="1"/>
    <col min="6668" max="6912" width="9.140625" style="145"/>
    <col min="6913" max="6913" width="18.42578125" style="145" customWidth="1"/>
    <col min="6914" max="6919" width="12.7109375" style="145" customWidth="1"/>
    <col min="6920" max="6920" width="10.28515625" style="145" customWidth="1"/>
    <col min="6921" max="6922" width="10.5703125" style="145" customWidth="1"/>
    <col min="6923" max="6923" width="13.140625" style="145" customWidth="1"/>
    <col min="6924" max="7168" width="9.140625" style="145"/>
    <col min="7169" max="7169" width="18.42578125" style="145" customWidth="1"/>
    <col min="7170" max="7175" width="12.7109375" style="145" customWidth="1"/>
    <col min="7176" max="7176" width="10.28515625" style="145" customWidth="1"/>
    <col min="7177" max="7178" width="10.5703125" style="145" customWidth="1"/>
    <col min="7179" max="7179" width="13.140625" style="145" customWidth="1"/>
    <col min="7180" max="7424" width="9.140625" style="145"/>
    <col min="7425" max="7425" width="18.42578125" style="145" customWidth="1"/>
    <col min="7426" max="7431" width="12.7109375" style="145" customWidth="1"/>
    <col min="7432" max="7432" width="10.28515625" style="145" customWidth="1"/>
    <col min="7433" max="7434" width="10.5703125" style="145" customWidth="1"/>
    <col min="7435" max="7435" width="13.140625" style="145" customWidth="1"/>
    <col min="7436" max="7680" width="9.140625" style="145"/>
    <col min="7681" max="7681" width="18.42578125" style="145" customWidth="1"/>
    <col min="7682" max="7687" width="12.7109375" style="145" customWidth="1"/>
    <col min="7688" max="7688" width="10.28515625" style="145" customWidth="1"/>
    <col min="7689" max="7690" width="10.5703125" style="145" customWidth="1"/>
    <col min="7691" max="7691" width="13.140625" style="145" customWidth="1"/>
    <col min="7692" max="7936" width="9.140625" style="145"/>
    <col min="7937" max="7937" width="18.42578125" style="145" customWidth="1"/>
    <col min="7938" max="7943" width="12.7109375" style="145" customWidth="1"/>
    <col min="7944" max="7944" width="10.28515625" style="145" customWidth="1"/>
    <col min="7945" max="7946" width="10.5703125" style="145" customWidth="1"/>
    <col min="7947" max="7947" width="13.140625" style="145" customWidth="1"/>
    <col min="7948" max="8192" width="9.140625" style="145"/>
    <col min="8193" max="8193" width="18.42578125" style="145" customWidth="1"/>
    <col min="8194" max="8199" width="12.7109375" style="145" customWidth="1"/>
    <col min="8200" max="8200" width="10.28515625" style="145" customWidth="1"/>
    <col min="8201" max="8202" width="10.5703125" style="145" customWidth="1"/>
    <col min="8203" max="8203" width="13.140625" style="145" customWidth="1"/>
    <col min="8204" max="8448" width="9.140625" style="145"/>
    <col min="8449" max="8449" width="18.42578125" style="145" customWidth="1"/>
    <col min="8450" max="8455" width="12.7109375" style="145" customWidth="1"/>
    <col min="8456" max="8456" width="10.28515625" style="145" customWidth="1"/>
    <col min="8457" max="8458" width="10.5703125" style="145" customWidth="1"/>
    <col min="8459" max="8459" width="13.140625" style="145" customWidth="1"/>
    <col min="8460" max="8704" width="9.140625" style="145"/>
    <col min="8705" max="8705" width="18.42578125" style="145" customWidth="1"/>
    <col min="8706" max="8711" width="12.7109375" style="145" customWidth="1"/>
    <col min="8712" max="8712" width="10.28515625" style="145" customWidth="1"/>
    <col min="8713" max="8714" width="10.5703125" style="145" customWidth="1"/>
    <col min="8715" max="8715" width="13.140625" style="145" customWidth="1"/>
    <col min="8716" max="8960" width="9.140625" style="145"/>
    <col min="8961" max="8961" width="18.42578125" style="145" customWidth="1"/>
    <col min="8962" max="8967" width="12.7109375" style="145" customWidth="1"/>
    <col min="8968" max="8968" width="10.28515625" style="145" customWidth="1"/>
    <col min="8969" max="8970" width="10.5703125" style="145" customWidth="1"/>
    <col min="8971" max="8971" width="13.140625" style="145" customWidth="1"/>
    <col min="8972" max="9216" width="9.140625" style="145"/>
    <col min="9217" max="9217" width="18.42578125" style="145" customWidth="1"/>
    <col min="9218" max="9223" width="12.7109375" style="145" customWidth="1"/>
    <col min="9224" max="9224" width="10.28515625" style="145" customWidth="1"/>
    <col min="9225" max="9226" width="10.5703125" style="145" customWidth="1"/>
    <col min="9227" max="9227" width="13.140625" style="145" customWidth="1"/>
    <col min="9228" max="9472" width="9.140625" style="145"/>
    <col min="9473" max="9473" width="18.42578125" style="145" customWidth="1"/>
    <col min="9474" max="9479" width="12.7109375" style="145" customWidth="1"/>
    <col min="9480" max="9480" width="10.28515625" style="145" customWidth="1"/>
    <col min="9481" max="9482" width="10.5703125" style="145" customWidth="1"/>
    <col min="9483" max="9483" width="13.140625" style="145" customWidth="1"/>
    <col min="9484" max="9728" width="9.140625" style="145"/>
    <col min="9729" max="9729" width="18.42578125" style="145" customWidth="1"/>
    <col min="9730" max="9735" width="12.7109375" style="145" customWidth="1"/>
    <col min="9736" max="9736" width="10.28515625" style="145" customWidth="1"/>
    <col min="9737" max="9738" width="10.5703125" style="145" customWidth="1"/>
    <col min="9739" max="9739" width="13.140625" style="145" customWidth="1"/>
    <col min="9740" max="9984" width="9.140625" style="145"/>
    <col min="9985" max="9985" width="18.42578125" style="145" customWidth="1"/>
    <col min="9986" max="9991" width="12.7109375" style="145" customWidth="1"/>
    <col min="9992" max="9992" width="10.28515625" style="145" customWidth="1"/>
    <col min="9993" max="9994" width="10.5703125" style="145" customWidth="1"/>
    <col min="9995" max="9995" width="13.140625" style="145" customWidth="1"/>
    <col min="9996" max="10240" width="9.140625" style="145"/>
    <col min="10241" max="10241" width="18.42578125" style="145" customWidth="1"/>
    <col min="10242" max="10247" width="12.7109375" style="145" customWidth="1"/>
    <col min="10248" max="10248" width="10.28515625" style="145" customWidth="1"/>
    <col min="10249" max="10250" width="10.5703125" style="145" customWidth="1"/>
    <col min="10251" max="10251" width="13.140625" style="145" customWidth="1"/>
    <col min="10252" max="10496" width="9.140625" style="145"/>
    <col min="10497" max="10497" width="18.42578125" style="145" customWidth="1"/>
    <col min="10498" max="10503" width="12.7109375" style="145" customWidth="1"/>
    <col min="10504" max="10504" width="10.28515625" style="145" customWidth="1"/>
    <col min="10505" max="10506" width="10.5703125" style="145" customWidth="1"/>
    <col min="10507" max="10507" width="13.140625" style="145" customWidth="1"/>
    <col min="10508" max="10752" width="9.140625" style="145"/>
    <col min="10753" max="10753" width="18.42578125" style="145" customWidth="1"/>
    <col min="10754" max="10759" width="12.7109375" style="145" customWidth="1"/>
    <col min="10760" max="10760" width="10.28515625" style="145" customWidth="1"/>
    <col min="10761" max="10762" width="10.5703125" style="145" customWidth="1"/>
    <col min="10763" max="10763" width="13.140625" style="145" customWidth="1"/>
    <col min="10764" max="11008" width="9.140625" style="145"/>
    <col min="11009" max="11009" width="18.42578125" style="145" customWidth="1"/>
    <col min="11010" max="11015" width="12.7109375" style="145" customWidth="1"/>
    <col min="11016" max="11016" width="10.28515625" style="145" customWidth="1"/>
    <col min="11017" max="11018" width="10.5703125" style="145" customWidth="1"/>
    <col min="11019" max="11019" width="13.140625" style="145" customWidth="1"/>
    <col min="11020" max="11264" width="9.140625" style="145"/>
    <col min="11265" max="11265" width="18.42578125" style="145" customWidth="1"/>
    <col min="11266" max="11271" width="12.7109375" style="145" customWidth="1"/>
    <col min="11272" max="11272" width="10.28515625" style="145" customWidth="1"/>
    <col min="11273" max="11274" width="10.5703125" style="145" customWidth="1"/>
    <col min="11275" max="11275" width="13.140625" style="145" customWidth="1"/>
    <col min="11276" max="11520" width="9.140625" style="145"/>
    <col min="11521" max="11521" width="18.42578125" style="145" customWidth="1"/>
    <col min="11522" max="11527" width="12.7109375" style="145" customWidth="1"/>
    <col min="11528" max="11528" width="10.28515625" style="145" customWidth="1"/>
    <col min="11529" max="11530" width="10.5703125" style="145" customWidth="1"/>
    <col min="11531" max="11531" width="13.140625" style="145" customWidth="1"/>
    <col min="11532" max="11776" width="9.140625" style="145"/>
    <col min="11777" max="11777" width="18.42578125" style="145" customWidth="1"/>
    <col min="11778" max="11783" width="12.7109375" style="145" customWidth="1"/>
    <col min="11784" max="11784" width="10.28515625" style="145" customWidth="1"/>
    <col min="11785" max="11786" width="10.5703125" style="145" customWidth="1"/>
    <col min="11787" max="11787" width="13.140625" style="145" customWidth="1"/>
    <col min="11788" max="12032" width="9.140625" style="145"/>
    <col min="12033" max="12033" width="18.42578125" style="145" customWidth="1"/>
    <col min="12034" max="12039" width="12.7109375" style="145" customWidth="1"/>
    <col min="12040" max="12040" width="10.28515625" style="145" customWidth="1"/>
    <col min="12041" max="12042" width="10.5703125" style="145" customWidth="1"/>
    <col min="12043" max="12043" width="13.140625" style="145" customWidth="1"/>
    <col min="12044" max="12288" width="9.140625" style="145"/>
    <col min="12289" max="12289" width="18.42578125" style="145" customWidth="1"/>
    <col min="12290" max="12295" width="12.7109375" style="145" customWidth="1"/>
    <col min="12296" max="12296" width="10.28515625" style="145" customWidth="1"/>
    <col min="12297" max="12298" width="10.5703125" style="145" customWidth="1"/>
    <col min="12299" max="12299" width="13.140625" style="145" customWidth="1"/>
    <col min="12300" max="12544" width="9.140625" style="145"/>
    <col min="12545" max="12545" width="18.42578125" style="145" customWidth="1"/>
    <col min="12546" max="12551" width="12.7109375" style="145" customWidth="1"/>
    <col min="12552" max="12552" width="10.28515625" style="145" customWidth="1"/>
    <col min="12553" max="12554" width="10.5703125" style="145" customWidth="1"/>
    <col min="12555" max="12555" width="13.140625" style="145" customWidth="1"/>
    <col min="12556" max="12800" width="9.140625" style="145"/>
    <col min="12801" max="12801" width="18.42578125" style="145" customWidth="1"/>
    <col min="12802" max="12807" width="12.7109375" style="145" customWidth="1"/>
    <col min="12808" max="12808" width="10.28515625" style="145" customWidth="1"/>
    <col min="12809" max="12810" width="10.5703125" style="145" customWidth="1"/>
    <col min="12811" max="12811" width="13.140625" style="145" customWidth="1"/>
    <col min="12812" max="13056" width="9.140625" style="145"/>
    <col min="13057" max="13057" width="18.42578125" style="145" customWidth="1"/>
    <col min="13058" max="13063" width="12.7109375" style="145" customWidth="1"/>
    <col min="13064" max="13064" width="10.28515625" style="145" customWidth="1"/>
    <col min="13065" max="13066" width="10.5703125" style="145" customWidth="1"/>
    <col min="13067" max="13067" width="13.140625" style="145" customWidth="1"/>
    <col min="13068" max="13312" width="9.140625" style="145"/>
    <col min="13313" max="13313" width="18.42578125" style="145" customWidth="1"/>
    <col min="13314" max="13319" width="12.7109375" style="145" customWidth="1"/>
    <col min="13320" max="13320" width="10.28515625" style="145" customWidth="1"/>
    <col min="13321" max="13322" width="10.5703125" style="145" customWidth="1"/>
    <col min="13323" max="13323" width="13.140625" style="145" customWidth="1"/>
    <col min="13324" max="13568" width="9.140625" style="145"/>
    <col min="13569" max="13569" width="18.42578125" style="145" customWidth="1"/>
    <col min="13570" max="13575" width="12.7109375" style="145" customWidth="1"/>
    <col min="13576" max="13576" width="10.28515625" style="145" customWidth="1"/>
    <col min="13577" max="13578" width="10.5703125" style="145" customWidth="1"/>
    <col min="13579" max="13579" width="13.140625" style="145" customWidth="1"/>
    <col min="13580" max="13824" width="9.140625" style="145"/>
    <col min="13825" max="13825" width="18.42578125" style="145" customWidth="1"/>
    <col min="13826" max="13831" width="12.7109375" style="145" customWidth="1"/>
    <col min="13832" max="13832" width="10.28515625" style="145" customWidth="1"/>
    <col min="13833" max="13834" width="10.5703125" style="145" customWidth="1"/>
    <col min="13835" max="13835" width="13.140625" style="145" customWidth="1"/>
    <col min="13836" max="14080" width="9.140625" style="145"/>
    <col min="14081" max="14081" width="18.42578125" style="145" customWidth="1"/>
    <col min="14082" max="14087" width="12.7109375" style="145" customWidth="1"/>
    <col min="14088" max="14088" width="10.28515625" style="145" customWidth="1"/>
    <col min="14089" max="14090" width="10.5703125" style="145" customWidth="1"/>
    <col min="14091" max="14091" width="13.140625" style="145" customWidth="1"/>
    <col min="14092" max="14336" width="9.140625" style="145"/>
    <col min="14337" max="14337" width="18.42578125" style="145" customWidth="1"/>
    <col min="14338" max="14343" width="12.7109375" style="145" customWidth="1"/>
    <col min="14344" max="14344" width="10.28515625" style="145" customWidth="1"/>
    <col min="14345" max="14346" width="10.5703125" style="145" customWidth="1"/>
    <col min="14347" max="14347" width="13.140625" style="145" customWidth="1"/>
    <col min="14348" max="14592" width="9.140625" style="145"/>
    <col min="14593" max="14593" width="18.42578125" style="145" customWidth="1"/>
    <col min="14594" max="14599" width="12.7109375" style="145" customWidth="1"/>
    <col min="14600" max="14600" width="10.28515625" style="145" customWidth="1"/>
    <col min="14601" max="14602" width="10.5703125" style="145" customWidth="1"/>
    <col min="14603" max="14603" width="13.140625" style="145" customWidth="1"/>
    <col min="14604" max="14848" width="9.140625" style="145"/>
    <col min="14849" max="14849" width="18.42578125" style="145" customWidth="1"/>
    <col min="14850" max="14855" width="12.7109375" style="145" customWidth="1"/>
    <col min="14856" max="14856" width="10.28515625" style="145" customWidth="1"/>
    <col min="14857" max="14858" width="10.5703125" style="145" customWidth="1"/>
    <col min="14859" max="14859" width="13.140625" style="145" customWidth="1"/>
    <col min="14860" max="15104" width="9.140625" style="145"/>
    <col min="15105" max="15105" width="18.42578125" style="145" customWidth="1"/>
    <col min="15106" max="15111" width="12.7109375" style="145" customWidth="1"/>
    <col min="15112" max="15112" width="10.28515625" style="145" customWidth="1"/>
    <col min="15113" max="15114" width="10.5703125" style="145" customWidth="1"/>
    <col min="15115" max="15115" width="13.140625" style="145" customWidth="1"/>
    <col min="15116" max="15360" width="9.140625" style="145"/>
    <col min="15361" max="15361" width="18.42578125" style="145" customWidth="1"/>
    <col min="15362" max="15367" width="12.7109375" style="145" customWidth="1"/>
    <col min="15368" max="15368" width="10.28515625" style="145" customWidth="1"/>
    <col min="15369" max="15370" width="10.5703125" style="145" customWidth="1"/>
    <col min="15371" max="15371" width="13.140625" style="145" customWidth="1"/>
    <col min="15372" max="15616" width="9.140625" style="145"/>
    <col min="15617" max="15617" width="18.42578125" style="145" customWidth="1"/>
    <col min="15618" max="15623" width="12.7109375" style="145" customWidth="1"/>
    <col min="15624" max="15624" width="10.28515625" style="145" customWidth="1"/>
    <col min="15625" max="15626" width="10.5703125" style="145" customWidth="1"/>
    <col min="15627" max="15627" width="13.140625" style="145" customWidth="1"/>
    <col min="15628" max="15872" width="9.140625" style="145"/>
    <col min="15873" max="15873" width="18.42578125" style="145" customWidth="1"/>
    <col min="15874" max="15879" width="12.7109375" style="145" customWidth="1"/>
    <col min="15880" max="15880" width="10.28515625" style="145" customWidth="1"/>
    <col min="15881" max="15882" width="10.5703125" style="145" customWidth="1"/>
    <col min="15883" max="15883" width="13.140625" style="145" customWidth="1"/>
    <col min="15884" max="16128" width="9.140625" style="145"/>
    <col min="16129" max="16129" width="18.42578125" style="145" customWidth="1"/>
    <col min="16130" max="16135" width="12.7109375" style="145" customWidth="1"/>
    <col min="16136" max="16136" width="10.28515625" style="145" customWidth="1"/>
    <col min="16137" max="16138" width="10.5703125" style="145" customWidth="1"/>
    <col min="16139" max="16139" width="13.140625" style="145" customWidth="1"/>
    <col min="16140" max="16384" width="9.140625" style="145"/>
  </cols>
  <sheetData>
    <row r="1" spans="1:14" ht="18" customHeight="1" x14ac:dyDescent="0.35"/>
    <row r="2" spans="1:14" s="118" customFormat="1" ht="25.5" customHeight="1" x14ac:dyDescent="0.35">
      <c r="A2" s="146" t="s">
        <v>1265</v>
      </c>
      <c r="E2" s="119"/>
      <c r="F2" s="119"/>
      <c r="G2" s="68"/>
    </row>
    <row r="3" spans="1:14" s="120" customFormat="1" ht="9" customHeight="1" x14ac:dyDescent="0.35"/>
    <row r="4" spans="1:14" s="121" customFormat="1" ht="26.25" customHeight="1" x14ac:dyDescent="0.35">
      <c r="A4" s="656" t="s">
        <v>109</v>
      </c>
      <c r="B4" s="658" t="s">
        <v>110</v>
      </c>
      <c r="C4" s="658"/>
      <c r="D4" s="659" t="s">
        <v>111</v>
      </c>
      <c r="E4" s="660"/>
      <c r="F4" s="658" t="s">
        <v>112</v>
      </c>
      <c r="G4" s="658"/>
      <c r="H4" s="658" t="s">
        <v>113</v>
      </c>
      <c r="I4" s="658"/>
      <c r="J4" s="658"/>
      <c r="K4" s="658"/>
    </row>
    <row r="5" spans="1:14" s="122" customFormat="1" ht="22.5" customHeight="1" x14ac:dyDescent="0.35">
      <c r="A5" s="657"/>
      <c r="B5" s="147" t="s">
        <v>114</v>
      </c>
      <c r="C5" s="147" t="s">
        <v>115</v>
      </c>
      <c r="D5" s="147" t="s">
        <v>114</v>
      </c>
      <c r="E5" s="147" t="s">
        <v>115</v>
      </c>
      <c r="F5" s="147" t="s">
        <v>114</v>
      </c>
      <c r="G5" s="147" t="s">
        <v>115</v>
      </c>
      <c r="H5" s="148" t="s">
        <v>116</v>
      </c>
      <c r="I5" s="148" t="s">
        <v>117</v>
      </c>
      <c r="J5" s="148" t="s">
        <v>118</v>
      </c>
      <c r="K5" s="148" t="s">
        <v>119</v>
      </c>
    </row>
    <row r="6" spans="1:14" s="120" customFormat="1" x14ac:dyDescent="0.35">
      <c r="A6" s="100" t="s">
        <v>10</v>
      </c>
      <c r="B6" s="124">
        <v>73</v>
      </c>
      <c r="C6" s="125">
        <v>1071</v>
      </c>
      <c r="D6" s="124">
        <v>0</v>
      </c>
      <c r="E6" s="124">
        <v>0</v>
      </c>
      <c r="F6" s="124">
        <f>B6+D6</f>
        <v>73</v>
      </c>
      <c r="G6" s="125">
        <f>C6+E6</f>
        <v>1071</v>
      </c>
      <c r="H6" s="100">
        <v>16</v>
      </c>
      <c r="I6" s="100">
        <v>39</v>
      </c>
      <c r="J6" s="101">
        <v>18</v>
      </c>
      <c r="K6" s="100">
        <v>0</v>
      </c>
    </row>
    <row r="7" spans="1:14" s="120" customFormat="1" x14ac:dyDescent="0.35">
      <c r="A7" s="105" t="s">
        <v>11</v>
      </c>
      <c r="B7" s="108">
        <v>48</v>
      </c>
      <c r="C7" s="129">
        <v>908</v>
      </c>
      <c r="D7" s="108">
        <v>0</v>
      </c>
      <c r="E7" s="108">
        <v>0</v>
      </c>
      <c r="F7" s="108">
        <f>B7+D7</f>
        <v>48</v>
      </c>
      <c r="G7" s="129">
        <f t="shared" ref="G7:G14" si="0">C7+E7</f>
        <v>908</v>
      </c>
      <c r="H7" s="105">
        <v>31</v>
      </c>
      <c r="I7" s="105">
        <v>15</v>
      </c>
      <c r="J7" s="106">
        <v>2</v>
      </c>
      <c r="K7" s="105">
        <v>0</v>
      </c>
    </row>
    <row r="8" spans="1:14" s="120" customFormat="1" x14ac:dyDescent="0.35">
      <c r="A8" s="105" t="s">
        <v>13</v>
      </c>
      <c r="B8" s="108">
        <v>86</v>
      </c>
      <c r="C8" s="129">
        <v>1898</v>
      </c>
      <c r="D8" s="108">
        <v>0</v>
      </c>
      <c r="E8" s="108">
        <v>0</v>
      </c>
      <c r="F8" s="108">
        <f t="shared" ref="F8:F14" si="1">B8+D8</f>
        <v>86</v>
      </c>
      <c r="G8" s="129">
        <f t="shared" si="0"/>
        <v>1898</v>
      </c>
      <c r="H8" s="105">
        <v>31</v>
      </c>
      <c r="I8" s="105">
        <v>55</v>
      </c>
      <c r="J8" s="105">
        <v>0</v>
      </c>
      <c r="K8" s="106">
        <v>0</v>
      </c>
    </row>
    <row r="9" spans="1:14" s="120" customFormat="1" x14ac:dyDescent="0.35">
      <c r="A9" s="105" t="s">
        <v>16</v>
      </c>
      <c r="B9" s="108">
        <v>141</v>
      </c>
      <c r="C9" s="129">
        <v>2288</v>
      </c>
      <c r="D9" s="149">
        <v>0</v>
      </c>
      <c r="E9" s="108">
        <v>0</v>
      </c>
      <c r="F9" s="108">
        <f t="shared" si="1"/>
        <v>141</v>
      </c>
      <c r="G9" s="129">
        <f t="shared" si="0"/>
        <v>2288</v>
      </c>
      <c r="H9" s="105">
        <v>6</v>
      </c>
      <c r="I9" s="105">
        <v>127</v>
      </c>
      <c r="J9" s="105">
        <v>8</v>
      </c>
      <c r="K9" s="105">
        <v>0</v>
      </c>
    </row>
    <row r="10" spans="1:14" s="120" customFormat="1" x14ac:dyDescent="0.35">
      <c r="A10" s="105" t="s">
        <v>12</v>
      </c>
      <c r="B10" s="108">
        <v>64</v>
      </c>
      <c r="C10" s="129">
        <v>826</v>
      </c>
      <c r="D10" s="108">
        <v>0</v>
      </c>
      <c r="E10" s="108">
        <v>0</v>
      </c>
      <c r="F10" s="108">
        <f t="shared" si="1"/>
        <v>64</v>
      </c>
      <c r="G10" s="129">
        <f t="shared" si="0"/>
        <v>826</v>
      </c>
      <c r="H10" s="105">
        <v>38</v>
      </c>
      <c r="I10" s="105">
        <v>26</v>
      </c>
      <c r="J10" s="105">
        <v>0</v>
      </c>
      <c r="K10" s="105">
        <v>0</v>
      </c>
    </row>
    <row r="11" spans="1:14" s="120" customFormat="1" x14ac:dyDescent="0.35">
      <c r="A11" s="105" t="s">
        <v>17</v>
      </c>
      <c r="B11" s="108">
        <v>47</v>
      </c>
      <c r="C11" s="129">
        <v>997</v>
      </c>
      <c r="D11" s="108">
        <v>0</v>
      </c>
      <c r="E11" s="108">
        <v>0</v>
      </c>
      <c r="F11" s="108">
        <f t="shared" si="1"/>
        <v>47</v>
      </c>
      <c r="G11" s="129">
        <f t="shared" si="0"/>
        <v>997</v>
      </c>
      <c r="H11" s="105">
        <v>14</v>
      </c>
      <c r="I11" s="105">
        <v>33</v>
      </c>
      <c r="J11" s="106">
        <v>0</v>
      </c>
      <c r="K11" s="105">
        <v>0</v>
      </c>
    </row>
    <row r="12" spans="1:14" s="120" customFormat="1" x14ac:dyDescent="0.35">
      <c r="A12" s="105" t="s">
        <v>14</v>
      </c>
      <c r="B12" s="108">
        <v>146</v>
      </c>
      <c r="C12" s="129">
        <v>1820</v>
      </c>
      <c r="D12" s="108">
        <v>0</v>
      </c>
      <c r="E12" s="108">
        <v>0</v>
      </c>
      <c r="F12" s="108">
        <f t="shared" si="1"/>
        <v>146</v>
      </c>
      <c r="G12" s="129">
        <f t="shared" si="0"/>
        <v>1820</v>
      </c>
      <c r="H12" s="105">
        <v>33</v>
      </c>
      <c r="I12" s="105">
        <v>55</v>
      </c>
      <c r="J12" s="105">
        <v>58</v>
      </c>
      <c r="K12" s="105">
        <v>0</v>
      </c>
    </row>
    <row r="13" spans="1:14" s="120" customFormat="1" x14ac:dyDescent="0.35">
      <c r="A13" s="105" t="s">
        <v>18</v>
      </c>
      <c r="B13" s="108">
        <v>60</v>
      </c>
      <c r="C13" s="129">
        <v>1649</v>
      </c>
      <c r="D13" s="108">
        <v>0</v>
      </c>
      <c r="E13" s="108">
        <v>0</v>
      </c>
      <c r="F13" s="108">
        <f t="shared" si="1"/>
        <v>60</v>
      </c>
      <c r="G13" s="129">
        <f t="shared" si="0"/>
        <v>1649</v>
      </c>
      <c r="H13" s="105">
        <v>16</v>
      </c>
      <c r="I13" s="105">
        <v>35</v>
      </c>
      <c r="J13" s="105">
        <v>9</v>
      </c>
      <c r="K13" s="105">
        <v>0</v>
      </c>
    </row>
    <row r="14" spans="1:14" s="120" customFormat="1" x14ac:dyDescent="0.35">
      <c r="A14" s="105" t="s">
        <v>15</v>
      </c>
      <c r="B14" s="108">
        <v>65</v>
      </c>
      <c r="C14" s="129">
        <v>1644</v>
      </c>
      <c r="D14" s="108">
        <v>0</v>
      </c>
      <c r="E14" s="108">
        <v>0</v>
      </c>
      <c r="F14" s="108">
        <f t="shared" si="1"/>
        <v>65</v>
      </c>
      <c r="G14" s="150">
        <f t="shared" si="0"/>
        <v>1644</v>
      </c>
      <c r="H14" s="110">
        <v>22</v>
      </c>
      <c r="I14" s="110">
        <v>19</v>
      </c>
      <c r="J14" s="110">
        <v>24</v>
      </c>
      <c r="K14" s="110">
        <v>0</v>
      </c>
      <c r="N14" s="434"/>
    </row>
    <row r="15" spans="1:14" s="141" customFormat="1" x14ac:dyDescent="0.35">
      <c r="A15" s="115" t="s">
        <v>120</v>
      </c>
      <c r="B15" s="114">
        <f>SUM(B6:B14)</f>
        <v>730</v>
      </c>
      <c r="C15" s="114">
        <f>SUM(C6:C14)</f>
        <v>13101</v>
      </c>
      <c r="D15" s="151">
        <f>SUM(D6:D14)</f>
        <v>0</v>
      </c>
      <c r="E15" s="151">
        <f>SUM(E6:E14)</f>
        <v>0</v>
      </c>
      <c r="F15" s="114">
        <f t="shared" ref="F15:K15" si="2">SUM(F6:F14)</f>
        <v>730</v>
      </c>
      <c r="G15" s="114">
        <f t="shared" si="2"/>
        <v>13101</v>
      </c>
      <c r="H15" s="114">
        <f t="shared" si="2"/>
        <v>207</v>
      </c>
      <c r="I15" s="114">
        <f t="shared" si="2"/>
        <v>404</v>
      </c>
      <c r="J15" s="114">
        <f>SUM(J6:J14)</f>
        <v>119</v>
      </c>
      <c r="K15" s="114">
        <f t="shared" si="2"/>
        <v>0</v>
      </c>
    </row>
    <row r="16" spans="1:14" s="118" customFormat="1" ht="31.5" customHeight="1" x14ac:dyDescent="0.35">
      <c r="A16" s="143" t="s">
        <v>121</v>
      </c>
      <c r="B16" s="152"/>
      <c r="C16" s="153"/>
      <c r="D16" s="152"/>
      <c r="E16" s="152"/>
      <c r="F16" s="152"/>
      <c r="G16" s="152"/>
      <c r="H16" s="152"/>
      <c r="I16" s="152"/>
      <c r="J16" s="152"/>
      <c r="K16" s="152"/>
    </row>
    <row r="17" spans="1:3" s="120" customFormat="1" x14ac:dyDescent="0.35">
      <c r="C17" s="121"/>
    </row>
    <row r="18" spans="1:3" s="120" customFormat="1" x14ac:dyDescent="0.35">
      <c r="A18" s="144"/>
      <c r="C18" s="121"/>
    </row>
    <row r="19" spans="1:3" s="120" customFormat="1" x14ac:dyDescent="0.35">
      <c r="C19" s="121"/>
    </row>
    <row r="20" spans="1:3" s="120" customFormat="1" x14ac:dyDescent="0.35">
      <c r="C20" s="121"/>
    </row>
    <row r="21" spans="1:3" x14ac:dyDescent="0.35">
      <c r="C21" s="121"/>
    </row>
    <row r="22" spans="1:3" x14ac:dyDescent="0.35">
      <c r="C22" s="121"/>
    </row>
    <row r="23" spans="1:3" x14ac:dyDescent="0.35">
      <c r="C23" s="121"/>
    </row>
    <row r="24" spans="1:3" x14ac:dyDescent="0.35">
      <c r="C24" s="121"/>
    </row>
    <row r="25" spans="1:3" x14ac:dyDescent="0.35">
      <c r="C25" s="121"/>
    </row>
    <row r="26" spans="1:3" x14ac:dyDescent="0.35">
      <c r="C26" s="121"/>
    </row>
    <row r="27" spans="1:3" x14ac:dyDescent="0.35">
      <c r="C27" s="121"/>
    </row>
    <row r="28" spans="1:3" x14ac:dyDescent="0.35">
      <c r="C28" s="121"/>
    </row>
    <row r="29" spans="1:3" x14ac:dyDescent="0.35">
      <c r="C29" s="121"/>
    </row>
    <row r="30" spans="1:3" x14ac:dyDescent="0.35">
      <c r="C30" s="121"/>
    </row>
    <row r="31" spans="1:3" x14ac:dyDescent="0.35">
      <c r="C31" s="121"/>
    </row>
    <row r="32" spans="1:3" x14ac:dyDescent="0.35">
      <c r="C32" s="121"/>
    </row>
    <row r="33" spans="3:3" x14ac:dyDescent="0.35">
      <c r="C33" s="121"/>
    </row>
    <row r="34" spans="3:3" x14ac:dyDescent="0.35">
      <c r="C34" s="121"/>
    </row>
    <row r="35" spans="3:3" x14ac:dyDescent="0.35">
      <c r="C35" s="121"/>
    </row>
    <row r="36" spans="3:3" x14ac:dyDescent="0.35">
      <c r="C36" s="121"/>
    </row>
    <row r="37" spans="3:3" x14ac:dyDescent="0.35">
      <c r="C37" s="121"/>
    </row>
    <row r="38" spans="3:3" x14ac:dyDescent="0.35">
      <c r="C38" s="121"/>
    </row>
    <row r="39" spans="3:3" x14ac:dyDescent="0.35">
      <c r="C39" s="121"/>
    </row>
    <row r="40" spans="3:3" x14ac:dyDescent="0.35">
      <c r="C40" s="121"/>
    </row>
    <row r="41" spans="3:3" x14ac:dyDescent="0.35">
      <c r="C41" s="121"/>
    </row>
    <row r="42" spans="3:3" x14ac:dyDescent="0.35">
      <c r="C42" s="121"/>
    </row>
    <row r="43" spans="3:3" x14ac:dyDescent="0.35">
      <c r="C43" s="121"/>
    </row>
    <row r="44" spans="3:3" x14ac:dyDescent="0.35">
      <c r="C44" s="121"/>
    </row>
    <row r="45" spans="3:3" x14ac:dyDescent="0.35">
      <c r="C45" s="121"/>
    </row>
    <row r="46" spans="3:3" x14ac:dyDescent="0.35">
      <c r="C46" s="121"/>
    </row>
    <row r="47" spans="3:3" x14ac:dyDescent="0.35">
      <c r="C47" s="121"/>
    </row>
    <row r="48" spans="3:3" x14ac:dyDescent="0.35">
      <c r="C48" s="121"/>
    </row>
    <row r="49" spans="3:3" x14ac:dyDescent="0.35">
      <c r="C49" s="121"/>
    </row>
    <row r="50" spans="3:3" x14ac:dyDescent="0.35">
      <c r="C50" s="121"/>
    </row>
    <row r="51" spans="3:3" x14ac:dyDescent="0.35">
      <c r="C51" s="121"/>
    </row>
    <row r="52" spans="3:3" x14ac:dyDescent="0.35">
      <c r="C52" s="121"/>
    </row>
    <row r="53" spans="3:3" x14ac:dyDescent="0.35">
      <c r="C53" s="121"/>
    </row>
    <row r="54" spans="3:3" x14ac:dyDescent="0.35">
      <c r="C54" s="121"/>
    </row>
    <row r="55" spans="3:3" x14ac:dyDescent="0.35">
      <c r="C55" s="121"/>
    </row>
    <row r="56" spans="3:3" x14ac:dyDescent="0.35">
      <c r="C56" s="121"/>
    </row>
    <row r="57" spans="3:3" x14ac:dyDescent="0.35">
      <c r="C57" s="121"/>
    </row>
    <row r="58" spans="3:3" x14ac:dyDescent="0.35">
      <c r="C58" s="121"/>
    </row>
    <row r="59" spans="3:3" x14ac:dyDescent="0.35">
      <c r="C59" s="121"/>
    </row>
    <row r="60" spans="3:3" x14ac:dyDescent="0.35">
      <c r="C60" s="121"/>
    </row>
    <row r="61" spans="3:3" x14ac:dyDescent="0.35">
      <c r="C61" s="121"/>
    </row>
    <row r="62" spans="3:3" x14ac:dyDescent="0.35">
      <c r="C62" s="121"/>
    </row>
    <row r="63" spans="3:3" x14ac:dyDescent="0.35">
      <c r="C63" s="121"/>
    </row>
    <row r="64" spans="3:3" x14ac:dyDescent="0.35">
      <c r="C64" s="121"/>
    </row>
    <row r="65" spans="3:3" x14ac:dyDescent="0.35">
      <c r="C65" s="121"/>
    </row>
    <row r="66" spans="3:3" x14ac:dyDescent="0.35">
      <c r="C66" s="121"/>
    </row>
    <row r="67" spans="3:3" x14ac:dyDescent="0.35">
      <c r="C67" s="121"/>
    </row>
    <row r="68" spans="3:3" x14ac:dyDescent="0.35">
      <c r="C68" s="121"/>
    </row>
    <row r="69" spans="3:3" x14ac:dyDescent="0.35">
      <c r="C69" s="121"/>
    </row>
    <row r="70" spans="3:3" x14ac:dyDescent="0.35">
      <c r="C70" s="121"/>
    </row>
    <row r="71" spans="3:3" x14ac:dyDescent="0.35">
      <c r="C71" s="121"/>
    </row>
    <row r="72" spans="3:3" x14ac:dyDescent="0.35">
      <c r="C72" s="121"/>
    </row>
    <row r="73" spans="3:3" x14ac:dyDescent="0.35">
      <c r="C73" s="121"/>
    </row>
    <row r="74" spans="3:3" x14ac:dyDescent="0.35">
      <c r="C74" s="121"/>
    </row>
    <row r="75" spans="3:3" x14ac:dyDescent="0.35">
      <c r="C75" s="121"/>
    </row>
    <row r="76" spans="3:3" x14ac:dyDescent="0.35">
      <c r="C76" s="121"/>
    </row>
    <row r="77" spans="3:3" x14ac:dyDescent="0.35">
      <c r="C77" s="121"/>
    </row>
    <row r="78" spans="3:3" x14ac:dyDescent="0.35">
      <c r="C78" s="121"/>
    </row>
    <row r="79" spans="3:3" x14ac:dyDescent="0.35">
      <c r="C79" s="121"/>
    </row>
    <row r="80" spans="3:3" x14ac:dyDescent="0.35">
      <c r="C80" s="121"/>
    </row>
    <row r="81" spans="3:3" x14ac:dyDescent="0.35">
      <c r="C81" s="121"/>
    </row>
    <row r="82" spans="3:3" x14ac:dyDescent="0.35">
      <c r="C82" s="121"/>
    </row>
    <row r="83" spans="3:3" x14ac:dyDescent="0.35">
      <c r="C83" s="121"/>
    </row>
    <row r="84" spans="3:3" x14ac:dyDescent="0.35">
      <c r="C84" s="121"/>
    </row>
    <row r="85" spans="3:3" x14ac:dyDescent="0.35">
      <c r="C85" s="121"/>
    </row>
    <row r="86" spans="3:3" x14ac:dyDescent="0.35">
      <c r="C86" s="121"/>
    </row>
    <row r="87" spans="3:3" x14ac:dyDescent="0.35">
      <c r="C87" s="121"/>
    </row>
    <row r="88" spans="3:3" x14ac:dyDescent="0.35">
      <c r="C88" s="121"/>
    </row>
    <row r="89" spans="3:3" x14ac:dyDescent="0.35">
      <c r="C89" s="121"/>
    </row>
    <row r="90" spans="3:3" x14ac:dyDescent="0.35">
      <c r="C90" s="121"/>
    </row>
    <row r="91" spans="3:3" x14ac:dyDescent="0.35">
      <c r="C91" s="121"/>
    </row>
    <row r="92" spans="3:3" x14ac:dyDescent="0.35">
      <c r="C92" s="121"/>
    </row>
    <row r="93" spans="3:3" x14ac:dyDescent="0.35">
      <c r="C93" s="121"/>
    </row>
    <row r="94" spans="3:3" x14ac:dyDescent="0.35">
      <c r="C94" s="121"/>
    </row>
    <row r="95" spans="3:3" x14ac:dyDescent="0.35">
      <c r="C95" s="121"/>
    </row>
    <row r="96" spans="3:3" x14ac:dyDescent="0.35">
      <c r="C96" s="121"/>
    </row>
    <row r="97" spans="3:3" x14ac:dyDescent="0.35">
      <c r="C97" s="121"/>
    </row>
    <row r="98" spans="3:3" x14ac:dyDescent="0.35">
      <c r="C98" s="121"/>
    </row>
    <row r="99" spans="3:3" x14ac:dyDescent="0.35">
      <c r="C99" s="121"/>
    </row>
    <row r="100" spans="3:3" x14ac:dyDescent="0.35">
      <c r="C100" s="121"/>
    </row>
    <row r="101" spans="3:3" x14ac:dyDescent="0.35">
      <c r="C101" s="121"/>
    </row>
    <row r="102" spans="3:3" x14ac:dyDescent="0.35">
      <c r="C102" s="121"/>
    </row>
    <row r="103" spans="3:3" x14ac:dyDescent="0.35">
      <c r="C103" s="121"/>
    </row>
    <row r="104" spans="3:3" x14ac:dyDescent="0.35">
      <c r="C104" s="121"/>
    </row>
    <row r="105" spans="3:3" x14ac:dyDescent="0.35">
      <c r="C105" s="121"/>
    </row>
    <row r="106" spans="3:3" x14ac:dyDescent="0.35">
      <c r="C106" s="121"/>
    </row>
    <row r="107" spans="3:3" x14ac:dyDescent="0.35">
      <c r="C107" s="121"/>
    </row>
    <row r="108" spans="3:3" x14ac:dyDescent="0.35">
      <c r="C108" s="121"/>
    </row>
    <row r="109" spans="3:3" x14ac:dyDescent="0.35">
      <c r="C109" s="121"/>
    </row>
    <row r="110" spans="3:3" x14ac:dyDescent="0.35">
      <c r="C110" s="121"/>
    </row>
    <row r="111" spans="3:3" x14ac:dyDescent="0.35">
      <c r="C111" s="121"/>
    </row>
    <row r="112" spans="3:3" x14ac:dyDescent="0.35">
      <c r="C112" s="121"/>
    </row>
    <row r="113" spans="3:3" x14ac:dyDescent="0.35">
      <c r="C113" s="121"/>
    </row>
    <row r="114" spans="3:3" x14ac:dyDescent="0.35">
      <c r="C114" s="121"/>
    </row>
    <row r="115" spans="3:3" x14ac:dyDescent="0.35">
      <c r="C115" s="121"/>
    </row>
    <row r="116" spans="3:3" x14ac:dyDescent="0.35">
      <c r="C116" s="121"/>
    </row>
    <row r="117" spans="3:3" x14ac:dyDescent="0.35">
      <c r="C117" s="121"/>
    </row>
    <row r="118" spans="3:3" x14ac:dyDescent="0.35">
      <c r="C118" s="121"/>
    </row>
    <row r="119" spans="3:3" x14ac:dyDescent="0.35">
      <c r="C119" s="121"/>
    </row>
    <row r="120" spans="3:3" x14ac:dyDescent="0.35">
      <c r="C120" s="121"/>
    </row>
    <row r="121" spans="3:3" x14ac:dyDescent="0.35">
      <c r="C121" s="121"/>
    </row>
    <row r="122" spans="3:3" x14ac:dyDescent="0.35">
      <c r="C122" s="121"/>
    </row>
    <row r="123" spans="3:3" x14ac:dyDescent="0.35">
      <c r="C123" s="121"/>
    </row>
    <row r="124" spans="3:3" x14ac:dyDescent="0.35">
      <c r="C124" s="121"/>
    </row>
    <row r="125" spans="3:3" x14ac:dyDescent="0.35">
      <c r="C125" s="121"/>
    </row>
    <row r="126" spans="3:3" x14ac:dyDescent="0.35">
      <c r="C126" s="121"/>
    </row>
    <row r="127" spans="3:3" x14ac:dyDescent="0.35">
      <c r="C127" s="121"/>
    </row>
    <row r="128" spans="3:3" x14ac:dyDescent="0.35">
      <c r="C128" s="121"/>
    </row>
    <row r="129" spans="3:3" x14ac:dyDescent="0.35">
      <c r="C129" s="121"/>
    </row>
    <row r="130" spans="3:3" x14ac:dyDescent="0.35">
      <c r="C130" s="121"/>
    </row>
    <row r="131" spans="3:3" x14ac:dyDescent="0.35">
      <c r="C131" s="121"/>
    </row>
    <row r="132" spans="3:3" x14ac:dyDescent="0.35">
      <c r="C132" s="121"/>
    </row>
    <row r="133" spans="3:3" x14ac:dyDescent="0.35">
      <c r="C133" s="121"/>
    </row>
    <row r="134" spans="3:3" x14ac:dyDescent="0.35">
      <c r="C134" s="121"/>
    </row>
    <row r="135" spans="3:3" x14ac:dyDescent="0.35">
      <c r="C135" s="121"/>
    </row>
    <row r="136" spans="3:3" x14ac:dyDescent="0.35">
      <c r="C136" s="121"/>
    </row>
    <row r="137" spans="3:3" x14ac:dyDescent="0.35">
      <c r="C137" s="121"/>
    </row>
    <row r="138" spans="3:3" x14ac:dyDescent="0.35">
      <c r="C138" s="121"/>
    </row>
    <row r="139" spans="3:3" x14ac:dyDescent="0.35">
      <c r="C139" s="121"/>
    </row>
    <row r="140" spans="3:3" x14ac:dyDescent="0.35">
      <c r="C140" s="121"/>
    </row>
    <row r="141" spans="3:3" x14ac:dyDescent="0.35">
      <c r="C141" s="121"/>
    </row>
    <row r="142" spans="3:3" x14ac:dyDescent="0.35">
      <c r="C142" s="121"/>
    </row>
    <row r="143" spans="3:3" x14ac:dyDescent="0.35">
      <c r="C143" s="121"/>
    </row>
    <row r="144" spans="3:3" x14ac:dyDescent="0.35">
      <c r="C144" s="121"/>
    </row>
    <row r="145" spans="3:3" x14ac:dyDescent="0.35">
      <c r="C145" s="121"/>
    </row>
    <row r="146" spans="3:3" x14ac:dyDescent="0.35">
      <c r="C146" s="121"/>
    </row>
    <row r="147" spans="3:3" x14ac:dyDescent="0.35">
      <c r="C147" s="121"/>
    </row>
    <row r="148" spans="3:3" x14ac:dyDescent="0.35">
      <c r="C148" s="121"/>
    </row>
    <row r="149" spans="3:3" x14ac:dyDescent="0.35">
      <c r="C149" s="121"/>
    </row>
    <row r="150" spans="3:3" x14ac:dyDescent="0.35">
      <c r="C150" s="121"/>
    </row>
    <row r="151" spans="3:3" x14ac:dyDescent="0.35">
      <c r="C151" s="121"/>
    </row>
    <row r="152" spans="3:3" x14ac:dyDescent="0.35">
      <c r="C152" s="121"/>
    </row>
    <row r="153" spans="3:3" x14ac:dyDescent="0.35">
      <c r="C153" s="121"/>
    </row>
    <row r="154" spans="3:3" x14ac:dyDescent="0.35">
      <c r="C154" s="121"/>
    </row>
    <row r="155" spans="3:3" x14ac:dyDescent="0.35">
      <c r="C155" s="121"/>
    </row>
    <row r="156" spans="3:3" x14ac:dyDescent="0.35">
      <c r="C156" s="121"/>
    </row>
    <row r="157" spans="3:3" x14ac:dyDescent="0.35">
      <c r="C157" s="121"/>
    </row>
    <row r="158" spans="3:3" x14ac:dyDescent="0.35">
      <c r="C158" s="121"/>
    </row>
    <row r="159" spans="3:3" x14ac:dyDescent="0.35">
      <c r="C159" s="121"/>
    </row>
    <row r="160" spans="3:3" x14ac:dyDescent="0.35">
      <c r="C160" s="121"/>
    </row>
    <row r="161" spans="3:3" x14ac:dyDescent="0.35">
      <c r="C161" s="121"/>
    </row>
    <row r="162" spans="3:3" x14ac:dyDescent="0.35">
      <c r="C162" s="121"/>
    </row>
    <row r="163" spans="3:3" x14ac:dyDescent="0.35">
      <c r="C163" s="121"/>
    </row>
    <row r="164" spans="3:3" x14ac:dyDescent="0.35">
      <c r="C164" s="121"/>
    </row>
    <row r="165" spans="3:3" x14ac:dyDescent="0.35">
      <c r="C165" s="121"/>
    </row>
    <row r="166" spans="3:3" x14ac:dyDescent="0.35">
      <c r="C166" s="121"/>
    </row>
    <row r="167" spans="3:3" x14ac:dyDescent="0.35">
      <c r="C167" s="121"/>
    </row>
    <row r="168" spans="3:3" x14ac:dyDescent="0.35">
      <c r="C168" s="121"/>
    </row>
    <row r="169" spans="3:3" x14ac:dyDescent="0.35">
      <c r="C169" s="121"/>
    </row>
    <row r="170" spans="3:3" x14ac:dyDescent="0.35">
      <c r="C170" s="121"/>
    </row>
    <row r="171" spans="3:3" x14ac:dyDescent="0.35">
      <c r="C171" s="121"/>
    </row>
    <row r="172" spans="3:3" x14ac:dyDescent="0.35">
      <c r="C172" s="121"/>
    </row>
    <row r="173" spans="3:3" x14ac:dyDescent="0.35">
      <c r="C173" s="121"/>
    </row>
    <row r="174" spans="3:3" x14ac:dyDescent="0.35">
      <c r="C174" s="121"/>
    </row>
    <row r="175" spans="3:3" x14ac:dyDescent="0.35">
      <c r="C175" s="121"/>
    </row>
    <row r="176" spans="3:3" x14ac:dyDescent="0.35">
      <c r="C176" s="121"/>
    </row>
    <row r="177" spans="3:3" x14ac:dyDescent="0.35">
      <c r="C177" s="121"/>
    </row>
    <row r="178" spans="3:3" x14ac:dyDescent="0.35">
      <c r="C178" s="121"/>
    </row>
    <row r="179" spans="3:3" x14ac:dyDescent="0.35">
      <c r="C179" s="121"/>
    </row>
    <row r="180" spans="3:3" x14ac:dyDescent="0.35">
      <c r="C180" s="121"/>
    </row>
    <row r="181" spans="3:3" x14ac:dyDescent="0.35">
      <c r="C181" s="121"/>
    </row>
    <row r="182" spans="3:3" x14ac:dyDescent="0.35">
      <c r="C182" s="121"/>
    </row>
    <row r="183" spans="3:3" x14ac:dyDescent="0.35">
      <c r="C183" s="121"/>
    </row>
    <row r="184" spans="3:3" x14ac:dyDescent="0.35">
      <c r="C184" s="121"/>
    </row>
    <row r="185" spans="3:3" x14ac:dyDescent="0.35">
      <c r="C185" s="121"/>
    </row>
    <row r="186" spans="3:3" x14ac:dyDescent="0.35">
      <c r="C186" s="121"/>
    </row>
    <row r="187" spans="3:3" x14ac:dyDescent="0.35">
      <c r="C187" s="121"/>
    </row>
    <row r="188" spans="3:3" x14ac:dyDescent="0.35">
      <c r="C188" s="121"/>
    </row>
    <row r="189" spans="3:3" x14ac:dyDescent="0.35">
      <c r="C189" s="121"/>
    </row>
    <row r="190" spans="3:3" x14ac:dyDescent="0.35">
      <c r="C190" s="121"/>
    </row>
    <row r="191" spans="3:3" x14ac:dyDescent="0.35">
      <c r="C191" s="121"/>
    </row>
    <row r="192" spans="3:3" x14ac:dyDescent="0.35">
      <c r="C192" s="121"/>
    </row>
    <row r="193" spans="3:3" x14ac:dyDescent="0.35">
      <c r="C193" s="121"/>
    </row>
    <row r="194" spans="3:3" x14ac:dyDescent="0.35">
      <c r="C194" s="121"/>
    </row>
    <row r="195" spans="3:3" x14ac:dyDescent="0.35">
      <c r="C195" s="121"/>
    </row>
    <row r="196" spans="3:3" x14ac:dyDescent="0.35">
      <c r="C196" s="121"/>
    </row>
    <row r="197" spans="3:3" x14ac:dyDescent="0.35">
      <c r="C197" s="121"/>
    </row>
    <row r="198" spans="3:3" x14ac:dyDescent="0.35">
      <c r="C198" s="121"/>
    </row>
    <row r="199" spans="3:3" x14ac:dyDescent="0.35">
      <c r="C199" s="121"/>
    </row>
    <row r="200" spans="3:3" x14ac:dyDescent="0.35">
      <c r="C200" s="121"/>
    </row>
    <row r="201" spans="3:3" x14ac:dyDescent="0.35">
      <c r="C201" s="121"/>
    </row>
    <row r="202" spans="3:3" x14ac:dyDescent="0.35">
      <c r="C202" s="121"/>
    </row>
    <row r="203" spans="3:3" x14ac:dyDescent="0.35">
      <c r="C203" s="121"/>
    </row>
    <row r="204" spans="3:3" x14ac:dyDescent="0.35">
      <c r="C204" s="121"/>
    </row>
    <row r="205" spans="3:3" x14ac:dyDescent="0.35">
      <c r="C205" s="121"/>
    </row>
    <row r="206" spans="3:3" x14ac:dyDescent="0.35">
      <c r="C206" s="121"/>
    </row>
    <row r="207" spans="3:3" x14ac:dyDescent="0.35">
      <c r="C207" s="121"/>
    </row>
    <row r="208" spans="3:3" x14ac:dyDescent="0.35">
      <c r="C208" s="121"/>
    </row>
    <row r="209" spans="3:3" x14ac:dyDescent="0.35">
      <c r="C209" s="121"/>
    </row>
    <row r="210" spans="3:3" x14ac:dyDescent="0.35">
      <c r="C210" s="121"/>
    </row>
    <row r="211" spans="3:3" x14ac:dyDescent="0.35">
      <c r="C211" s="121"/>
    </row>
    <row r="212" spans="3:3" x14ac:dyDescent="0.35">
      <c r="C212" s="121"/>
    </row>
    <row r="213" spans="3:3" x14ac:dyDescent="0.35">
      <c r="C213" s="121"/>
    </row>
    <row r="214" spans="3:3" x14ac:dyDescent="0.35">
      <c r="C214" s="121"/>
    </row>
    <row r="215" spans="3:3" x14ac:dyDescent="0.35">
      <c r="C215" s="121"/>
    </row>
    <row r="216" spans="3:3" x14ac:dyDescent="0.35">
      <c r="C216" s="121"/>
    </row>
    <row r="217" spans="3:3" x14ac:dyDescent="0.35">
      <c r="C217" s="121"/>
    </row>
    <row r="218" spans="3:3" x14ac:dyDescent="0.35">
      <c r="C218" s="121"/>
    </row>
    <row r="219" spans="3:3" x14ac:dyDescent="0.35">
      <c r="C219" s="121"/>
    </row>
    <row r="220" spans="3:3" x14ac:dyDescent="0.35">
      <c r="C220" s="121"/>
    </row>
    <row r="221" spans="3:3" x14ac:dyDescent="0.35">
      <c r="C221" s="121"/>
    </row>
    <row r="222" spans="3:3" x14ac:dyDescent="0.35">
      <c r="C222" s="121"/>
    </row>
    <row r="223" spans="3:3" x14ac:dyDescent="0.35">
      <c r="C223" s="121"/>
    </row>
    <row r="224" spans="3:3" x14ac:dyDescent="0.35">
      <c r="C224" s="121"/>
    </row>
    <row r="225" spans="3:3" x14ac:dyDescent="0.35">
      <c r="C225" s="121"/>
    </row>
    <row r="226" spans="3:3" x14ac:dyDescent="0.35">
      <c r="C226" s="121"/>
    </row>
    <row r="227" spans="3:3" x14ac:dyDescent="0.35">
      <c r="C227" s="121"/>
    </row>
    <row r="228" spans="3:3" x14ac:dyDescent="0.35">
      <c r="C228" s="121"/>
    </row>
    <row r="229" spans="3:3" x14ac:dyDescent="0.35">
      <c r="C229" s="121"/>
    </row>
    <row r="230" spans="3:3" x14ac:dyDescent="0.35">
      <c r="C230" s="121"/>
    </row>
    <row r="231" spans="3:3" x14ac:dyDescent="0.35">
      <c r="C231" s="121"/>
    </row>
    <row r="232" spans="3:3" x14ac:dyDescent="0.35">
      <c r="C232" s="121"/>
    </row>
    <row r="233" spans="3:3" x14ac:dyDescent="0.35">
      <c r="C233" s="121"/>
    </row>
    <row r="234" spans="3:3" x14ac:dyDescent="0.35">
      <c r="C234" s="121"/>
    </row>
    <row r="235" spans="3:3" x14ac:dyDescent="0.35">
      <c r="C235" s="121"/>
    </row>
    <row r="236" spans="3:3" x14ac:dyDescent="0.35">
      <c r="C236" s="121"/>
    </row>
    <row r="237" spans="3:3" x14ac:dyDescent="0.35">
      <c r="C237" s="121"/>
    </row>
    <row r="238" spans="3:3" x14ac:dyDescent="0.35">
      <c r="C238" s="121"/>
    </row>
    <row r="239" spans="3:3" x14ac:dyDescent="0.35">
      <c r="C239" s="121"/>
    </row>
    <row r="240" spans="3:3" x14ac:dyDescent="0.35">
      <c r="C240" s="121"/>
    </row>
    <row r="241" spans="3:3" x14ac:dyDescent="0.35">
      <c r="C241" s="121"/>
    </row>
    <row r="242" spans="3:3" x14ac:dyDescent="0.35">
      <c r="C242" s="121"/>
    </row>
    <row r="243" spans="3:3" x14ac:dyDescent="0.35">
      <c r="C243" s="121"/>
    </row>
    <row r="244" spans="3:3" x14ac:dyDescent="0.35">
      <c r="C244" s="121"/>
    </row>
    <row r="245" spans="3:3" x14ac:dyDescent="0.35">
      <c r="C245" s="121"/>
    </row>
    <row r="246" spans="3:3" x14ac:dyDescent="0.35">
      <c r="C246" s="121"/>
    </row>
    <row r="247" spans="3:3" x14ac:dyDescent="0.35">
      <c r="C247" s="121"/>
    </row>
    <row r="248" spans="3:3" x14ac:dyDescent="0.35">
      <c r="C248" s="121"/>
    </row>
    <row r="249" spans="3:3" x14ac:dyDescent="0.35">
      <c r="C249" s="121"/>
    </row>
    <row r="250" spans="3:3" x14ac:dyDescent="0.35">
      <c r="C250" s="121"/>
    </row>
    <row r="251" spans="3:3" x14ac:dyDescent="0.35">
      <c r="C251" s="121"/>
    </row>
    <row r="252" spans="3:3" x14ac:dyDescent="0.35">
      <c r="C252" s="121"/>
    </row>
    <row r="253" spans="3:3" x14ac:dyDescent="0.35">
      <c r="C253" s="121"/>
    </row>
    <row r="254" spans="3:3" x14ac:dyDescent="0.35">
      <c r="C254" s="121"/>
    </row>
    <row r="255" spans="3:3" x14ac:dyDescent="0.35">
      <c r="C255" s="121"/>
    </row>
    <row r="256" spans="3:3" x14ac:dyDescent="0.35">
      <c r="C256" s="121"/>
    </row>
    <row r="257" spans="3:3" x14ac:dyDescent="0.35">
      <c r="C257" s="121"/>
    </row>
    <row r="258" spans="3:3" x14ac:dyDescent="0.35">
      <c r="C258" s="121"/>
    </row>
    <row r="259" spans="3:3" x14ac:dyDescent="0.35">
      <c r="C259" s="121"/>
    </row>
    <row r="260" spans="3:3" x14ac:dyDescent="0.35">
      <c r="C260" s="121"/>
    </row>
    <row r="261" spans="3:3" x14ac:dyDescent="0.35">
      <c r="C261" s="121"/>
    </row>
    <row r="262" spans="3:3" x14ac:dyDescent="0.35">
      <c r="C262" s="121"/>
    </row>
    <row r="263" spans="3:3" x14ac:dyDescent="0.35">
      <c r="C263" s="121"/>
    </row>
    <row r="264" spans="3:3" x14ac:dyDescent="0.35">
      <c r="C264" s="121"/>
    </row>
    <row r="265" spans="3:3" x14ac:dyDescent="0.35">
      <c r="C265" s="121"/>
    </row>
    <row r="266" spans="3:3" x14ac:dyDescent="0.35">
      <c r="C266" s="121"/>
    </row>
    <row r="267" spans="3:3" x14ac:dyDescent="0.35">
      <c r="C267" s="121"/>
    </row>
    <row r="268" spans="3:3" x14ac:dyDescent="0.35">
      <c r="C268" s="121"/>
    </row>
    <row r="269" spans="3:3" x14ac:dyDescent="0.35">
      <c r="C269" s="121"/>
    </row>
    <row r="270" spans="3:3" x14ac:dyDescent="0.35">
      <c r="C270" s="121"/>
    </row>
    <row r="271" spans="3:3" x14ac:dyDescent="0.35">
      <c r="C271" s="121"/>
    </row>
    <row r="272" spans="3:3" x14ac:dyDescent="0.35">
      <c r="C272" s="121"/>
    </row>
    <row r="273" spans="3:3" x14ac:dyDescent="0.35">
      <c r="C273" s="121"/>
    </row>
    <row r="274" spans="3:3" x14ac:dyDescent="0.35">
      <c r="C274" s="121"/>
    </row>
    <row r="275" spans="3:3" x14ac:dyDescent="0.35">
      <c r="C275" s="121"/>
    </row>
    <row r="276" spans="3:3" x14ac:dyDescent="0.35">
      <c r="C276" s="121"/>
    </row>
    <row r="277" spans="3:3" x14ac:dyDescent="0.35">
      <c r="C277" s="121"/>
    </row>
    <row r="278" spans="3:3" x14ac:dyDescent="0.35">
      <c r="C278" s="121"/>
    </row>
    <row r="279" spans="3:3" x14ac:dyDescent="0.35">
      <c r="C279" s="121"/>
    </row>
    <row r="280" spans="3:3" x14ac:dyDescent="0.35">
      <c r="C280" s="121"/>
    </row>
    <row r="281" spans="3:3" x14ac:dyDescent="0.35">
      <c r="C281" s="121"/>
    </row>
    <row r="282" spans="3:3" x14ac:dyDescent="0.35">
      <c r="C282" s="121"/>
    </row>
    <row r="283" spans="3:3" x14ac:dyDescent="0.35">
      <c r="C283" s="121"/>
    </row>
    <row r="284" spans="3:3" x14ac:dyDescent="0.35">
      <c r="C284" s="121"/>
    </row>
    <row r="285" spans="3:3" x14ac:dyDescent="0.35">
      <c r="C285" s="121"/>
    </row>
    <row r="286" spans="3:3" x14ac:dyDescent="0.35">
      <c r="C286" s="121"/>
    </row>
    <row r="287" spans="3:3" x14ac:dyDescent="0.35">
      <c r="C287" s="121"/>
    </row>
    <row r="288" spans="3:3" x14ac:dyDescent="0.35">
      <c r="C288" s="121"/>
    </row>
    <row r="289" spans="3:3" x14ac:dyDescent="0.35">
      <c r="C289" s="121"/>
    </row>
    <row r="290" spans="3:3" x14ac:dyDescent="0.35">
      <c r="C290" s="121"/>
    </row>
    <row r="291" spans="3:3" x14ac:dyDescent="0.35">
      <c r="C291" s="121"/>
    </row>
    <row r="292" spans="3:3" x14ac:dyDescent="0.35">
      <c r="C292" s="121"/>
    </row>
    <row r="293" spans="3:3" x14ac:dyDescent="0.35">
      <c r="C293" s="121"/>
    </row>
    <row r="294" spans="3:3" x14ac:dyDescent="0.35">
      <c r="C294" s="121"/>
    </row>
    <row r="295" spans="3:3" x14ac:dyDescent="0.35">
      <c r="C295" s="121"/>
    </row>
    <row r="296" spans="3:3" x14ac:dyDescent="0.35">
      <c r="C296" s="121"/>
    </row>
    <row r="297" spans="3:3" x14ac:dyDescent="0.35">
      <c r="C297" s="121"/>
    </row>
    <row r="298" spans="3:3" x14ac:dyDescent="0.35">
      <c r="C298" s="121"/>
    </row>
    <row r="299" spans="3:3" x14ac:dyDescent="0.35">
      <c r="C299" s="121"/>
    </row>
    <row r="300" spans="3:3" x14ac:dyDescent="0.35">
      <c r="C300" s="121"/>
    </row>
    <row r="301" spans="3:3" x14ac:dyDescent="0.35">
      <c r="C301" s="121"/>
    </row>
    <row r="302" spans="3:3" x14ac:dyDescent="0.35">
      <c r="C302" s="121"/>
    </row>
    <row r="303" spans="3:3" x14ac:dyDescent="0.35">
      <c r="C303" s="121"/>
    </row>
    <row r="304" spans="3:3" x14ac:dyDescent="0.35">
      <c r="C304" s="121"/>
    </row>
    <row r="305" spans="3:3" x14ac:dyDescent="0.35">
      <c r="C305" s="121"/>
    </row>
    <row r="306" spans="3:3" x14ac:dyDescent="0.35">
      <c r="C306" s="121"/>
    </row>
    <row r="307" spans="3:3" x14ac:dyDescent="0.35">
      <c r="C307" s="121"/>
    </row>
    <row r="308" spans="3:3" x14ac:dyDescent="0.35">
      <c r="C308" s="121"/>
    </row>
    <row r="309" spans="3:3" x14ac:dyDescent="0.35">
      <c r="C309" s="121"/>
    </row>
    <row r="310" spans="3:3" x14ac:dyDescent="0.35">
      <c r="C310" s="121"/>
    </row>
    <row r="311" spans="3:3" x14ac:dyDescent="0.35">
      <c r="C311" s="121"/>
    </row>
    <row r="312" spans="3:3" x14ac:dyDescent="0.35">
      <c r="C312" s="121"/>
    </row>
    <row r="313" spans="3:3" x14ac:dyDescent="0.35">
      <c r="C313" s="121"/>
    </row>
    <row r="314" spans="3:3" x14ac:dyDescent="0.35">
      <c r="C314" s="121"/>
    </row>
    <row r="315" spans="3:3" x14ac:dyDescent="0.35">
      <c r="C315" s="121"/>
    </row>
    <row r="316" spans="3:3" x14ac:dyDescent="0.35">
      <c r="C316" s="121"/>
    </row>
  </sheetData>
  <mergeCells count="5">
    <mergeCell ref="A4:A5"/>
    <mergeCell ref="B4:C4"/>
    <mergeCell ref="D4:E4"/>
    <mergeCell ref="F4:G4"/>
    <mergeCell ref="H4:K4"/>
  </mergeCells>
  <hyperlinks>
    <hyperlink ref="A2" location="สารบัญ!A1" display="ตารางที่  6.1  ข้อมูลการจดทะเบียนวิสาหกิจจังหวัดสุโขทัย จำแนกรายอำเภอ ปี 2551"/>
  </hyperlinks>
  <pageMargins left="0.98425196850393704" right="0.19685039370078741" top="0.78740157480314965" bottom="0.59055118110236227" header="0.51181102362204722" footer="0.51181102362204722"/>
  <pageSetup paperSize="9" orientation="landscape" r:id="rId1"/>
  <headerFooter alignWithMargins="0">
    <oddHeader>&amp;R&amp;17 6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8"/>
  <sheetViews>
    <sheetView showGridLines="0" zoomScale="90" zoomScaleNormal="90" zoomScaleSheetLayoutView="70" workbookViewId="0">
      <selection activeCell="G37" sqref="G37"/>
    </sheetView>
  </sheetViews>
  <sheetFormatPr defaultRowHeight="18.75" x14ac:dyDescent="0.3"/>
  <cols>
    <col min="1" max="1" width="1.7109375" style="85" customWidth="1"/>
    <col min="2" max="2" width="21.7109375" style="85" customWidth="1"/>
    <col min="3" max="3" width="14.85546875" style="85" customWidth="1"/>
    <col min="4" max="4" width="19.5703125" style="85" customWidth="1"/>
    <col min="5" max="5" width="18" style="85" customWidth="1"/>
    <col min="6" max="6" width="16" style="85" customWidth="1"/>
    <col min="7" max="7" width="17.85546875" style="85" customWidth="1"/>
    <col min="8" max="8" width="21.140625" style="85" customWidth="1"/>
    <col min="9" max="9" width="4.5703125" style="85" customWidth="1"/>
    <col min="10" max="256" width="9.140625" style="85"/>
    <col min="257" max="257" width="1.7109375" style="85" customWidth="1"/>
    <col min="258" max="258" width="21.7109375" style="85" customWidth="1"/>
    <col min="259" max="259" width="14.85546875" style="85" customWidth="1"/>
    <col min="260" max="260" width="19.5703125" style="85" customWidth="1"/>
    <col min="261" max="261" width="18" style="85" customWidth="1"/>
    <col min="262" max="262" width="16" style="85" customWidth="1"/>
    <col min="263" max="263" width="17.85546875" style="85" customWidth="1"/>
    <col min="264" max="264" width="21.140625" style="85" customWidth="1"/>
    <col min="265" max="265" width="4.5703125" style="85" customWidth="1"/>
    <col min="266" max="512" width="9.140625" style="85"/>
    <col min="513" max="513" width="1.7109375" style="85" customWidth="1"/>
    <col min="514" max="514" width="21.7109375" style="85" customWidth="1"/>
    <col min="515" max="515" width="14.85546875" style="85" customWidth="1"/>
    <col min="516" max="516" width="19.5703125" style="85" customWidth="1"/>
    <col min="517" max="517" width="18" style="85" customWidth="1"/>
    <col min="518" max="518" width="16" style="85" customWidth="1"/>
    <col min="519" max="519" width="17.85546875" style="85" customWidth="1"/>
    <col min="520" max="520" width="21.140625" style="85" customWidth="1"/>
    <col min="521" max="521" width="4.5703125" style="85" customWidth="1"/>
    <col min="522" max="768" width="9.140625" style="85"/>
    <col min="769" max="769" width="1.7109375" style="85" customWidth="1"/>
    <col min="770" max="770" width="21.7109375" style="85" customWidth="1"/>
    <col min="771" max="771" width="14.85546875" style="85" customWidth="1"/>
    <col min="772" max="772" width="19.5703125" style="85" customWidth="1"/>
    <col min="773" max="773" width="18" style="85" customWidth="1"/>
    <col min="774" max="774" width="16" style="85" customWidth="1"/>
    <col min="775" max="775" width="17.85546875" style="85" customWidth="1"/>
    <col min="776" max="776" width="21.140625" style="85" customWidth="1"/>
    <col min="777" max="777" width="4.5703125" style="85" customWidth="1"/>
    <col min="778" max="1024" width="9.140625" style="85"/>
    <col min="1025" max="1025" width="1.7109375" style="85" customWidth="1"/>
    <col min="1026" max="1026" width="21.7109375" style="85" customWidth="1"/>
    <col min="1027" max="1027" width="14.85546875" style="85" customWidth="1"/>
    <col min="1028" max="1028" width="19.5703125" style="85" customWidth="1"/>
    <col min="1029" max="1029" width="18" style="85" customWidth="1"/>
    <col min="1030" max="1030" width="16" style="85" customWidth="1"/>
    <col min="1031" max="1031" width="17.85546875" style="85" customWidth="1"/>
    <col min="1032" max="1032" width="21.140625" style="85" customWidth="1"/>
    <col min="1033" max="1033" width="4.5703125" style="85" customWidth="1"/>
    <col min="1034" max="1280" width="9.140625" style="85"/>
    <col min="1281" max="1281" width="1.7109375" style="85" customWidth="1"/>
    <col min="1282" max="1282" width="21.7109375" style="85" customWidth="1"/>
    <col min="1283" max="1283" width="14.85546875" style="85" customWidth="1"/>
    <col min="1284" max="1284" width="19.5703125" style="85" customWidth="1"/>
    <col min="1285" max="1285" width="18" style="85" customWidth="1"/>
    <col min="1286" max="1286" width="16" style="85" customWidth="1"/>
    <col min="1287" max="1287" width="17.85546875" style="85" customWidth="1"/>
    <col min="1288" max="1288" width="21.140625" style="85" customWidth="1"/>
    <col min="1289" max="1289" width="4.5703125" style="85" customWidth="1"/>
    <col min="1290" max="1536" width="9.140625" style="85"/>
    <col min="1537" max="1537" width="1.7109375" style="85" customWidth="1"/>
    <col min="1538" max="1538" width="21.7109375" style="85" customWidth="1"/>
    <col min="1539" max="1539" width="14.85546875" style="85" customWidth="1"/>
    <col min="1540" max="1540" width="19.5703125" style="85" customWidth="1"/>
    <col min="1541" max="1541" width="18" style="85" customWidth="1"/>
    <col min="1542" max="1542" width="16" style="85" customWidth="1"/>
    <col min="1543" max="1543" width="17.85546875" style="85" customWidth="1"/>
    <col min="1544" max="1544" width="21.140625" style="85" customWidth="1"/>
    <col min="1545" max="1545" width="4.5703125" style="85" customWidth="1"/>
    <col min="1546" max="1792" width="9.140625" style="85"/>
    <col min="1793" max="1793" width="1.7109375" style="85" customWidth="1"/>
    <col min="1794" max="1794" width="21.7109375" style="85" customWidth="1"/>
    <col min="1795" max="1795" width="14.85546875" style="85" customWidth="1"/>
    <col min="1796" max="1796" width="19.5703125" style="85" customWidth="1"/>
    <col min="1797" max="1797" width="18" style="85" customWidth="1"/>
    <col min="1798" max="1798" width="16" style="85" customWidth="1"/>
    <col min="1799" max="1799" width="17.85546875" style="85" customWidth="1"/>
    <col min="1800" max="1800" width="21.140625" style="85" customWidth="1"/>
    <col min="1801" max="1801" width="4.5703125" style="85" customWidth="1"/>
    <col min="1802" max="2048" width="9.140625" style="85"/>
    <col min="2049" max="2049" width="1.7109375" style="85" customWidth="1"/>
    <col min="2050" max="2050" width="21.7109375" style="85" customWidth="1"/>
    <col min="2051" max="2051" width="14.85546875" style="85" customWidth="1"/>
    <col min="2052" max="2052" width="19.5703125" style="85" customWidth="1"/>
    <col min="2053" max="2053" width="18" style="85" customWidth="1"/>
    <col min="2054" max="2054" width="16" style="85" customWidth="1"/>
    <col min="2055" max="2055" width="17.85546875" style="85" customWidth="1"/>
    <col min="2056" max="2056" width="21.140625" style="85" customWidth="1"/>
    <col min="2057" max="2057" width="4.5703125" style="85" customWidth="1"/>
    <col min="2058" max="2304" width="9.140625" style="85"/>
    <col min="2305" max="2305" width="1.7109375" style="85" customWidth="1"/>
    <col min="2306" max="2306" width="21.7109375" style="85" customWidth="1"/>
    <col min="2307" max="2307" width="14.85546875" style="85" customWidth="1"/>
    <col min="2308" max="2308" width="19.5703125" style="85" customWidth="1"/>
    <col min="2309" max="2309" width="18" style="85" customWidth="1"/>
    <col min="2310" max="2310" width="16" style="85" customWidth="1"/>
    <col min="2311" max="2311" width="17.85546875" style="85" customWidth="1"/>
    <col min="2312" max="2312" width="21.140625" style="85" customWidth="1"/>
    <col min="2313" max="2313" width="4.5703125" style="85" customWidth="1"/>
    <col min="2314" max="2560" width="9.140625" style="85"/>
    <col min="2561" max="2561" width="1.7109375" style="85" customWidth="1"/>
    <col min="2562" max="2562" width="21.7109375" style="85" customWidth="1"/>
    <col min="2563" max="2563" width="14.85546875" style="85" customWidth="1"/>
    <col min="2564" max="2564" width="19.5703125" style="85" customWidth="1"/>
    <col min="2565" max="2565" width="18" style="85" customWidth="1"/>
    <col min="2566" max="2566" width="16" style="85" customWidth="1"/>
    <col min="2567" max="2567" width="17.85546875" style="85" customWidth="1"/>
    <col min="2568" max="2568" width="21.140625" style="85" customWidth="1"/>
    <col min="2569" max="2569" width="4.5703125" style="85" customWidth="1"/>
    <col min="2570" max="2816" width="9.140625" style="85"/>
    <col min="2817" max="2817" width="1.7109375" style="85" customWidth="1"/>
    <col min="2818" max="2818" width="21.7109375" style="85" customWidth="1"/>
    <col min="2819" max="2819" width="14.85546875" style="85" customWidth="1"/>
    <col min="2820" max="2820" width="19.5703125" style="85" customWidth="1"/>
    <col min="2821" max="2821" width="18" style="85" customWidth="1"/>
    <col min="2822" max="2822" width="16" style="85" customWidth="1"/>
    <col min="2823" max="2823" width="17.85546875" style="85" customWidth="1"/>
    <col min="2824" max="2824" width="21.140625" style="85" customWidth="1"/>
    <col min="2825" max="2825" width="4.5703125" style="85" customWidth="1"/>
    <col min="2826" max="3072" width="9.140625" style="85"/>
    <col min="3073" max="3073" width="1.7109375" style="85" customWidth="1"/>
    <col min="3074" max="3074" width="21.7109375" style="85" customWidth="1"/>
    <col min="3075" max="3075" width="14.85546875" style="85" customWidth="1"/>
    <col min="3076" max="3076" width="19.5703125" style="85" customWidth="1"/>
    <col min="3077" max="3077" width="18" style="85" customWidth="1"/>
    <col min="3078" max="3078" width="16" style="85" customWidth="1"/>
    <col min="3079" max="3079" width="17.85546875" style="85" customWidth="1"/>
    <col min="3080" max="3080" width="21.140625" style="85" customWidth="1"/>
    <col min="3081" max="3081" width="4.5703125" style="85" customWidth="1"/>
    <col min="3082" max="3328" width="9.140625" style="85"/>
    <col min="3329" max="3329" width="1.7109375" style="85" customWidth="1"/>
    <col min="3330" max="3330" width="21.7109375" style="85" customWidth="1"/>
    <col min="3331" max="3331" width="14.85546875" style="85" customWidth="1"/>
    <col min="3332" max="3332" width="19.5703125" style="85" customWidth="1"/>
    <col min="3333" max="3333" width="18" style="85" customWidth="1"/>
    <col min="3334" max="3334" width="16" style="85" customWidth="1"/>
    <col min="3335" max="3335" width="17.85546875" style="85" customWidth="1"/>
    <col min="3336" max="3336" width="21.140625" style="85" customWidth="1"/>
    <col min="3337" max="3337" width="4.5703125" style="85" customWidth="1"/>
    <col min="3338" max="3584" width="9.140625" style="85"/>
    <col min="3585" max="3585" width="1.7109375" style="85" customWidth="1"/>
    <col min="3586" max="3586" width="21.7109375" style="85" customWidth="1"/>
    <col min="3587" max="3587" width="14.85546875" style="85" customWidth="1"/>
    <col min="3588" max="3588" width="19.5703125" style="85" customWidth="1"/>
    <col min="3589" max="3589" width="18" style="85" customWidth="1"/>
    <col min="3590" max="3590" width="16" style="85" customWidth="1"/>
    <col min="3591" max="3591" width="17.85546875" style="85" customWidth="1"/>
    <col min="3592" max="3592" width="21.140625" style="85" customWidth="1"/>
    <col min="3593" max="3593" width="4.5703125" style="85" customWidth="1"/>
    <col min="3594" max="3840" width="9.140625" style="85"/>
    <col min="3841" max="3841" width="1.7109375" style="85" customWidth="1"/>
    <col min="3842" max="3842" width="21.7109375" style="85" customWidth="1"/>
    <col min="3843" max="3843" width="14.85546875" style="85" customWidth="1"/>
    <col min="3844" max="3844" width="19.5703125" style="85" customWidth="1"/>
    <col min="3845" max="3845" width="18" style="85" customWidth="1"/>
    <col min="3846" max="3846" width="16" style="85" customWidth="1"/>
    <col min="3847" max="3847" width="17.85546875" style="85" customWidth="1"/>
    <col min="3848" max="3848" width="21.140625" style="85" customWidth="1"/>
    <col min="3849" max="3849" width="4.5703125" style="85" customWidth="1"/>
    <col min="3850" max="4096" width="9.140625" style="85"/>
    <col min="4097" max="4097" width="1.7109375" style="85" customWidth="1"/>
    <col min="4098" max="4098" width="21.7109375" style="85" customWidth="1"/>
    <col min="4099" max="4099" width="14.85546875" style="85" customWidth="1"/>
    <col min="4100" max="4100" width="19.5703125" style="85" customWidth="1"/>
    <col min="4101" max="4101" width="18" style="85" customWidth="1"/>
    <col min="4102" max="4102" width="16" style="85" customWidth="1"/>
    <col min="4103" max="4103" width="17.85546875" style="85" customWidth="1"/>
    <col min="4104" max="4104" width="21.140625" style="85" customWidth="1"/>
    <col min="4105" max="4105" width="4.5703125" style="85" customWidth="1"/>
    <col min="4106" max="4352" width="9.140625" style="85"/>
    <col min="4353" max="4353" width="1.7109375" style="85" customWidth="1"/>
    <col min="4354" max="4354" width="21.7109375" style="85" customWidth="1"/>
    <col min="4355" max="4355" width="14.85546875" style="85" customWidth="1"/>
    <col min="4356" max="4356" width="19.5703125" style="85" customWidth="1"/>
    <col min="4357" max="4357" width="18" style="85" customWidth="1"/>
    <col min="4358" max="4358" width="16" style="85" customWidth="1"/>
    <col min="4359" max="4359" width="17.85546875" style="85" customWidth="1"/>
    <col min="4360" max="4360" width="21.140625" style="85" customWidth="1"/>
    <col min="4361" max="4361" width="4.5703125" style="85" customWidth="1"/>
    <col min="4362" max="4608" width="9.140625" style="85"/>
    <col min="4609" max="4609" width="1.7109375" style="85" customWidth="1"/>
    <col min="4610" max="4610" width="21.7109375" style="85" customWidth="1"/>
    <col min="4611" max="4611" width="14.85546875" style="85" customWidth="1"/>
    <col min="4612" max="4612" width="19.5703125" style="85" customWidth="1"/>
    <col min="4613" max="4613" width="18" style="85" customWidth="1"/>
    <col min="4614" max="4614" width="16" style="85" customWidth="1"/>
    <col min="4615" max="4615" width="17.85546875" style="85" customWidth="1"/>
    <col min="4616" max="4616" width="21.140625" style="85" customWidth="1"/>
    <col min="4617" max="4617" width="4.5703125" style="85" customWidth="1"/>
    <col min="4618" max="4864" width="9.140625" style="85"/>
    <col min="4865" max="4865" width="1.7109375" style="85" customWidth="1"/>
    <col min="4866" max="4866" width="21.7109375" style="85" customWidth="1"/>
    <col min="4867" max="4867" width="14.85546875" style="85" customWidth="1"/>
    <col min="4868" max="4868" width="19.5703125" style="85" customWidth="1"/>
    <col min="4869" max="4869" width="18" style="85" customWidth="1"/>
    <col min="4870" max="4870" width="16" style="85" customWidth="1"/>
    <col min="4871" max="4871" width="17.85546875" style="85" customWidth="1"/>
    <col min="4872" max="4872" width="21.140625" style="85" customWidth="1"/>
    <col min="4873" max="4873" width="4.5703125" style="85" customWidth="1"/>
    <col min="4874" max="5120" width="9.140625" style="85"/>
    <col min="5121" max="5121" width="1.7109375" style="85" customWidth="1"/>
    <col min="5122" max="5122" width="21.7109375" style="85" customWidth="1"/>
    <col min="5123" max="5123" width="14.85546875" style="85" customWidth="1"/>
    <col min="5124" max="5124" width="19.5703125" style="85" customWidth="1"/>
    <col min="5125" max="5125" width="18" style="85" customWidth="1"/>
    <col min="5126" max="5126" width="16" style="85" customWidth="1"/>
    <col min="5127" max="5127" width="17.85546875" style="85" customWidth="1"/>
    <col min="5128" max="5128" width="21.140625" style="85" customWidth="1"/>
    <col min="5129" max="5129" width="4.5703125" style="85" customWidth="1"/>
    <col min="5130" max="5376" width="9.140625" style="85"/>
    <col min="5377" max="5377" width="1.7109375" style="85" customWidth="1"/>
    <col min="5378" max="5378" width="21.7109375" style="85" customWidth="1"/>
    <col min="5379" max="5379" width="14.85546875" style="85" customWidth="1"/>
    <col min="5380" max="5380" width="19.5703125" style="85" customWidth="1"/>
    <col min="5381" max="5381" width="18" style="85" customWidth="1"/>
    <col min="5382" max="5382" width="16" style="85" customWidth="1"/>
    <col min="5383" max="5383" width="17.85546875" style="85" customWidth="1"/>
    <col min="5384" max="5384" width="21.140625" style="85" customWidth="1"/>
    <col min="5385" max="5385" width="4.5703125" style="85" customWidth="1"/>
    <col min="5386" max="5632" width="9.140625" style="85"/>
    <col min="5633" max="5633" width="1.7109375" style="85" customWidth="1"/>
    <col min="5634" max="5634" width="21.7109375" style="85" customWidth="1"/>
    <col min="5635" max="5635" width="14.85546875" style="85" customWidth="1"/>
    <col min="5636" max="5636" width="19.5703125" style="85" customWidth="1"/>
    <col min="5637" max="5637" width="18" style="85" customWidth="1"/>
    <col min="5638" max="5638" width="16" style="85" customWidth="1"/>
    <col min="5639" max="5639" width="17.85546875" style="85" customWidth="1"/>
    <col min="5640" max="5640" width="21.140625" style="85" customWidth="1"/>
    <col min="5641" max="5641" width="4.5703125" style="85" customWidth="1"/>
    <col min="5642" max="5888" width="9.140625" style="85"/>
    <col min="5889" max="5889" width="1.7109375" style="85" customWidth="1"/>
    <col min="5890" max="5890" width="21.7109375" style="85" customWidth="1"/>
    <col min="5891" max="5891" width="14.85546875" style="85" customWidth="1"/>
    <col min="5892" max="5892" width="19.5703125" style="85" customWidth="1"/>
    <col min="5893" max="5893" width="18" style="85" customWidth="1"/>
    <col min="5894" max="5894" width="16" style="85" customWidth="1"/>
    <col min="5895" max="5895" width="17.85546875" style="85" customWidth="1"/>
    <col min="5896" max="5896" width="21.140625" style="85" customWidth="1"/>
    <col min="5897" max="5897" width="4.5703125" style="85" customWidth="1"/>
    <col min="5898" max="6144" width="9.140625" style="85"/>
    <col min="6145" max="6145" width="1.7109375" style="85" customWidth="1"/>
    <col min="6146" max="6146" width="21.7109375" style="85" customWidth="1"/>
    <col min="6147" max="6147" width="14.85546875" style="85" customWidth="1"/>
    <col min="6148" max="6148" width="19.5703125" style="85" customWidth="1"/>
    <col min="6149" max="6149" width="18" style="85" customWidth="1"/>
    <col min="6150" max="6150" width="16" style="85" customWidth="1"/>
    <col min="6151" max="6151" width="17.85546875" style="85" customWidth="1"/>
    <col min="6152" max="6152" width="21.140625" style="85" customWidth="1"/>
    <col min="6153" max="6153" width="4.5703125" style="85" customWidth="1"/>
    <col min="6154" max="6400" width="9.140625" style="85"/>
    <col min="6401" max="6401" width="1.7109375" style="85" customWidth="1"/>
    <col min="6402" max="6402" width="21.7109375" style="85" customWidth="1"/>
    <col min="6403" max="6403" width="14.85546875" style="85" customWidth="1"/>
    <col min="6404" max="6404" width="19.5703125" style="85" customWidth="1"/>
    <col min="6405" max="6405" width="18" style="85" customWidth="1"/>
    <col min="6406" max="6406" width="16" style="85" customWidth="1"/>
    <col min="6407" max="6407" width="17.85546875" style="85" customWidth="1"/>
    <col min="6408" max="6408" width="21.140625" style="85" customWidth="1"/>
    <col min="6409" max="6409" width="4.5703125" style="85" customWidth="1"/>
    <col min="6410" max="6656" width="9.140625" style="85"/>
    <col min="6657" max="6657" width="1.7109375" style="85" customWidth="1"/>
    <col min="6658" max="6658" width="21.7109375" style="85" customWidth="1"/>
    <col min="6659" max="6659" width="14.85546875" style="85" customWidth="1"/>
    <col min="6660" max="6660" width="19.5703125" style="85" customWidth="1"/>
    <col min="6661" max="6661" width="18" style="85" customWidth="1"/>
    <col min="6662" max="6662" width="16" style="85" customWidth="1"/>
    <col min="6663" max="6663" width="17.85546875" style="85" customWidth="1"/>
    <col min="6664" max="6664" width="21.140625" style="85" customWidth="1"/>
    <col min="6665" max="6665" width="4.5703125" style="85" customWidth="1"/>
    <col min="6666" max="6912" width="9.140625" style="85"/>
    <col min="6913" max="6913" width="1.7109375" style="85" customWidth="1"/>
    <col min="6914" max="6914" width="21.7109375" style="85" customWidth="1"/>
    <col min="6915" max="6915" width="14.85546875" style="85" customWidth="1"/>
    <col min="6916" max="6916" width="19.5703125" style="85" customWidth="1"/>
    <col min="6917" max="6917" width="18" style="85" customWidth="1"/>
    <col min="6918" max="6918" width="16" style="85" customWidth="1"/>
    <col min="6919" max="6919" width="17.85546875" style="85" customWidth="1"/>
    <col min="6920" max="6920" width="21.140625" style="85" customWidth="1"/>
    <col min="6921" max="6921" width="4.5703125" style="85" customWidth="1"/>
    <col min="6922" max="7168" width="9.140625" style="85"/>
    <col min="7169" max="7169" width="1.7109375" style="85" customWidth="1"/>
    <col min="7170" max="7170" width="21.7109375" style="85" customWidth="1"/>
    <col min="7171" max="7171" width="14.85546875" style="85" customWidth="1"/>
    <col min="7172" max="7172" width="19.5703125" style="85" customWidth="1"/>
    <col min="7173" max="7173" width="18" style="85" customWidth="1"/>
    <col min="7174" max="7174" width="16" style="85" customWidth="1"/>
    <col min="7175" max="7175" width="17.85546875" style="85" customWidth="1"/>
    <col min="7176" max="7176" width="21.140625" style="85" customWidth="1"/>
    <col min="7177" max="7177" width="4.5703125" style="85" customWidth="1"/>
    <col min="7178" max="7424" width="9.140625" style="85"/>
    <col min="7425" max="7425" width="1.7109375" style="85" customWidth="1"/>
    <col min="7426" max="7426" width="21.7109375" style="85" customWidth="1"/>
    <col min="7427" max="7427" width="14.85546875" style="85" customWidth="1"/>
    <col min="7428" max="7428" width="19.5703125" style="85" customWidth="1"/>
    <col min="7429" max="7429" width="18" style="85" customWidth="1"/>
    <col min="7430" max="7430" width="16" style="85" customWidth="1"/>
    <col min="7431" max="7431" width="17.85546875" style="85" customWidth="1"/>
    <col min="7432" max="7432" width="21.140625" style="85" customWidth="1"/>
    <col min="7433" max="7433" width="4.5703125" style="85" customWidth="1"/>
    <col min="7434" max="7680" width="9.140625" style="85"/>
    <col min="7681" max="7681" width="1.7109375" style="85" customWidth="1"/>
    <col min="7682" max="7682" width="21.7109375" style="85" customWidth="1"/>
    <col min="7683" max="7683" width="14.85546875" style="85" customWidth="1"/>
    <col min="7684" max="7684" width="19.5703125" style="85" customWidth="1"/>
    <col min="7685" max="7685" width="18" style="85" customWidth="1"/>
    <col min="7686" max="7686" width="16" style="85" customWidth="1"/>
    <col min="7687" max="7687" width="17.85546875" style="85" customWidth="1"/>
    <col min="7688" max="7688" width="21.140625" style="85" customWidth="1"/>
    <col min="7689" max="7689" width="4.5703125" style="85" customWidth="1"/>
    <col min="7690" max="7936" width="9.140625" style="85"/>
    <col min="7937" max="7937" width="1.7109375" style="85" customWidth="1"/>
    <col min="7938" max="7938" width="21.7109375" style="85" customWidth="1"/>
    <col min="7939" max="7939" width="14.85546875" style="85" customWidth="1"/>
    <col min="7940" max="7940" width="19.5703125" style="85" customWidth="1"/>
    <col min="7941" max="7941" width="18" style="85" customWidth="1"/>
    <col min="7942" max="7942" width="16" style="85" customWidth="1"/>
    <col min="7943" max="7943" width="17.85546875" style="85" customWidth="1"/>
    <col min="7944" max="7944" width="21.140625" style="85" customWidth="1"/>
    <col min="7945" max="7945" width="4.5703125" style="85" customWidth="1"/>
    <col min="7946" max="8192" width="9.140625" style="85"/>
    <col min="8193" max="8193" width="1.7109375" style="85" customWidth="1"/>
    <col min="8194" max="8194" width="21.7109375" style="85" customWidth="1"/>
    <col min="8195" max="8195" width="14.85546875" style="85" customWidth="1"/>
    <col min="8196" max="8196" width="19.5703125" style="85" customWidth="1"/>
    <col min="8197" max="8197" width="18" style="85" customWidth="1"/>
    <col min="8198" max="8198" width="16" style="85" customWidth="1"/>
    <col min="8199" max="8199" width="17.85546875" style="85" customWidth="1"/>
    <col min="8200" max="8200" width="21.140625" style="85" customWidth="1"/>
    <col min="8201" max="8201" width="4.5703125" style="85" customWidth="1"/>
    <col min="8202" max="8448" width="9.140625" style="85"/>
    <col min="8449" max="8449" width="1.7109375" style="85" customWidth="1"/>
    <col min="8450" max="8450" width="21.7109375" style="85" customWidth="1"/>
    <col min="8451" max="8451" width="14.85546875" style="85" customWidth="1"/>
    <col min="8452" max="8452" width="19.5703125" style="85" customWidth="1"/>
    <col min="8453" max="8453" width="18" style="85" customWidth="1"/>
    <col min="8454" max="8454" width="16" style="85" customWidth="1"/>
    <col min="8455" max="8455" width="17.85546875" style="85" customWidth="1"/>
    <col min="8456" max="8456" width="21.140625" style="85" customWidth="1"/>
    <col min="8457" max="8457" width="4.5703125" style="85" customWidth="1"/>
    <col min="8458" max="8704" width="9.140625" style="85"/>
    <col min="8705" max="8705" width="1.7109375" style="85" customWidth="1"/>
    <col min="8706" max="8706" width="21.7109375" style="85" customWidth="1"/>
    <col min="8707" max="8707" width="14.85546875" style="85" customWidth="1"/>
    <col min="8708" max="8708" width="19.5703125" style="85" customWidth="1"/>
    <col min="8709" max="8709" width="18" style="85" customWidth="1"/>
    <col min="8710" max="8710" width="16" style="85" customWidth="1"/>
    <col min="8711" max="8711" width="17.85546875" style="85" customWidth="1"/>
    <col min="8712" max="8712" width="21.140625" style="85" customWidth="1"/>
    <col min="8713" max="8713" width="4.5703125" style="85" customWidth="1"/>
    <col min="8714" max="8960" width="9.140625" style="85"/>
    <col min="8961" max="8961" width="1.7109375" style="85" customWidth="1"/>
    <col min="8962" max="8962" width="21.7109375" style="85" customWidth="1"/>
    <col min="8963" max="8963" width="14.85546875" style="85" customWidth="1"/>
    <col min="8964" max="8964" width="19.5703125" style="85" customWidth="1"/>
    <col min="8965" max="8965" width="18" style="85" customWidth="1"/>
    <col min="8966" max="8966" width="16" style="85" customWidth="1"/>
    <col min="8967" max="8967" width="17.85546875" style="85" customWidth="1"/>
    <col min="8968" max="8968" width="21.140625" style="85" customWidth="1"/>
    <col min="8969" max="8969" width="4.5703125" style="85" customWidth="1"/>
    <col min="8970" max="9216" width="9.140625" style="85"/>
    <col min="9217" max="9217" width="1.7109375" style="85" customWidth="1"/>
    <col min="9218" max="9218" width="21.7109375" style="85" customWidth="1"/>
    <col min="9219" max="9219" width="14.85546875" style="85" customWidth="1"/>
    <col min="9220" max="9220" width="19.5703125" style="85" customWidth="1"/>
    <col min="9221" max="9221" width="18" style="85" customWidth="1"/>
    <col min="9222" max="9222" width="16" style="85" customWidth="1"/>
    <col min="9223" max="9223" width="17.85546875" style="85" customWidth="1"/>
    <col min="9224" max="9224" width="21.140625" style="85" customWidth="1"/>
    <col min="9225" max="9225" width="4.5703125" style="85" customWidth="1"/>
    <col min="9226" max="9472" width="9.140625" style="85"/>
    <col min="9473" max="9473" width="1.7109375" style="85" customWidth="1"/>
    <col min="9474" max="9474" width="21.7109375" style="85" customWidth="1"/>
    <col min="9475" max="9475" width="14.85546875" style="85" customWidth="1"/>
    <col min="9476" max="9476" width="19.5703125" style="85" customWidth="1"/>
    <col min="9477" max="9477" width="18" style="85" customWidth="1"/>
    <col min="9478" max="9478" width="16" style="85" customWidth="1"/>
    <col min="9479" max="9479" width="17.85546875" style="85" customWidth="1"/>
    <col min="9480" max="9480" width="21.140625" style="85" customWidth="1"/>
    <col min="9481" max="9481" width="4.5703125" style="85" customWidth="1"/>
    <col min="9482" max="9728" width="9.140625" style="85"/>
    <col min="9729" max="9729" width="1.7109375" style="85" customWidth="1"/>
    <col min="9730" max="9730" width="21.7109375" style="85" customWidth="1"/>
    <col min="9731" max="9731" width="14.85546875" style="85" customWidth="1"/>
    <col min="9732" max="9732" width="19.5703125" style="85" customWidth="1"/>
    <col min="9733" max="9733" width="18" style="85" customWidth="1"/>
    <col min="9734" max="9734" width="16" style="85" customWidth="1"/>
    <col min="9735" max="9735" width="17.85546875" style="85" customWidth="1"/>
    <col min="9736" max="9736" width="21.140625" style="85" customWidth="1"/>
    <col min="9737" max="9737" width="4.5703125" style="85" customWidth="1"/>
    <col min="9738" max="9984" width="9.140625" style="85"/>
    <col min="9985" max="9985" width="1.7109375" style="85" customWidth="1"/>
    <col min="9986" max="9986" width="21.7109375" style="85" customWidth="1"/>
    <col min="9987" max="9987" width="14.85546875" style="85" customWidth="1"/>
    <col min="9988" max="9988" width="19.5703125" style="85" customWidth="1"/>
    <col min="9989" max="9989" width="18" style="85" customWidth="1"/>
    <col min="9990" max="9990" width="16" style="85" customWidth="1"/>
    <col min="9991" max="9991" width="17.85546875" style="85" customWidth="1"/>
    <col min="9992" max="9992" width="21.140625" style="85" customWidth="1"/>
    <col min="9993" max="9993" width="4.5703125" style="85" customWidth="1"/>
    <col min="9994" max="10240" width="9.140625" style="85"/>
    <col min="10241" max="10241" width="1.7109375" style="85" customWidth="1"/>
    <col min="10242" max="10242" width="21.7109375" style="85" customWidth="1"/>
    <col min="10243" max="10243" width="14.85546875" style="85" customWidth="1"/>
    <col min="10244" max="10244" width="19.5703125" style="85" customWidth="1"/>
    <col min="10245" max="10245" width="18" style="85" customWidth="1"/>
    <col min="10246" max="10246" width="16" style="85" customWidth="1"/>
    <col min="10247" max="10247" width="17.85546875" style="85" customWidth="1"/>
    <col min="10248" max="10248" width="21.140625" style="85" customWidth="1"/>
    <col min="10249" max="10249" width="4.5703125" style="85" customWidth="1"/>
    <col min="10250" max="10496" width="9.140625" style="85"/>
    <col min="10497" max="10497" width="1.7109375" style="85" customWidth="1"/>
    <col min="10498" max="10498" width="21.7109375" style="85" customWidth="1"/>
    <col min="10499" max="10499" width="14.85546875" style="85" customWidth="1"/>
    <col min="10500" max="10500" width="19.5703125" style="85" customWidth="1"/>
    <col min="10501" max="10501" width="18" style="85" customWidth="1"/>
    <col min="10502" max="10502" width="16" style="85" customWidth="1"/>
    <col min="10503" max="10503" width="17.85546875" style="85" customWidth="1"/>
    <col min="10504" max="10504" width="21.140625" style="85" customWidth="1"/>
    <col min="10505" max="10505" width="4.5703125" style="85" customWidth="1"/>
    <col min="10506" max="10752" width="9.140625" style="85"/>
    <col min="10753" max="10753" width="1.7109375" style="85" customWidth="1"/>
    <col min="10754" max="10754" width="21.7109375" style="85" customWidth="1"/>
    <col min="10755" max="10755" width="14.85546875" style="85" customWidth="1"/>
    <col min="10756" max="10756" width="19.5703125" style="85" customWidth="1"/>
    <col min="10757" max="10757" width="18" style="85" customWidth="1"/>
    <col min="10758" max="10758" width="16" style="85" customWidth="1"/>
    <col min="10759" max="10759" width="17.85546875" style="85" customWidth="1"/>
    <col min="10760" max="10760" width="21.140625" style="85" customWidth="1"/>
    <col min="10761" max="10761" width="4.5703125" style="85" customWidth="1"/>
    <col min="10762" max="11008" width="9.140625" style="85"/>
    <col min="11009" max="11009" width="1.7109375" style="85" customWidth="1"/>
    <col min="11010" max="11010" width="21.7109375" style="85" customWidth="1"/>
    <col min="11011" max="11011" width="14.85546875" style="85" customWidth="1"/>
    <col min="11012" max="11012" width="19.5703125" style="85" customWidth="1"/>
    <col min="11013" max="11013" width="18" style="85" customWidth="1"/>
    <col min="11014" max="11014" width="16" style="85" customWidth="1"/>
    <col min="11015" max="11015" width="17.85546875" style="85" customWidth="1"/>
    <col min="11016" max="11016" width="21.140625" style="85" customWidth="1"/>
    <col min="11017" max="11017" width="4.5703125" style="85" customWidth="1"/>
    <col min="11018" max="11264" width="9.140625" style="85"/>
    <col min="11265" max="11265" width="1.7109375" style="85" customWidth="1"/>
    <col min="11266" max="11266" width="21.7109375" style="85" customWidth="1"/>
    <col min="11267" max="11267" width="14.85546875" style="85" customWidth="1"/>
    <col min="11268" max="11268" width="19.5703125" style="85" customWidth="1"/>
    <col min="11269" max="11269" width="18" style="85" customWidth="1"/>
    <col min="11270" max="11270" width="16" style="85" customWidth="1"/>
    <col min="11271" max="11271" width="17.85546875" style="85" customWidth="1"/>
    <col min="11272" max="11272" width="21.140625" style="85" customWidth="1"/>
    <col min="11273" max="11273" width="4.5703125" style="85" customWidth="1"/>
    <col min="11274" max="11520" width="9.140625" style="85"/>
    <col min="11521" max="11521" width="1.7109375" style="85" customWidth="1"/>
    <col min="11522" max="11522" width="21.7109375" style="85" customWidth="1"/>
    <col min="11523" max="11523" width="14.85546875" style="85" customWidth="1"/>
    <col min="11524" max="11524" width="19.5703125" style="85" customWidth="1"/>
    <col min="11525" max="11525" width="18" style="85" customWidth="1"/>
    <col min="11526" max="11526" width="16" style="85" customWidth="1"/>
    <col min="11527" max="11527" width="17.85546875" style="85" customWidth="1"/>
    <col min="11528" max="11528" width="21.140625" style="85" customWidth="1"/>
    <col min="11529" max="11529" width="4.5703125" style="85" customWidth="1"/>
    <col min="11530" max="11776" width="9.140625" style="85"/>
    <col min="11777" max="11777" width="1.7109375" style="85" customWidth="1"/>
    <col min="11778" max="11778" width="21.7109375" style="85" customWidth="1"/>
    <col min="11779" max="11779" width="14.85546875" style="85" customWidth="1"/>
    <col min="11780" max="11780" width="19.5703125" style="85" customWidth="1"/>
    <col min="11781" max="11781" width="18" style="85" customWidth="1"/>
    <col min="11782" max="11782" width="16" style="85" customWidth="1"/>
    <col min="11783" max="11783" width="17.85546875" style="85" customWidth="1"/>
    <col min="11784" max="11784" width="21.140625" style="85" customWidth="1"/>
    <col min="11785" max="11785" width="4.5703125" style="85" customWidth="1"/>
    <col min="11786" max="12032" width="9.140625" style="85"/>
    <col min="12033" max="12033" width="1.7109375" style="85" customWidth="1"/>
    <col min="12034" max="12034" width="21.7109375" style="85" customWidth="1"/>
    <col min="12035" max="12035" width="14.85546875" style="85" customWidth="1"/>
    <col min="12036" max="12036" width="19.5703125" style="85" customWidth="1"/>
    <col min="12037" max="12037" width="18" style="85" customWidth="1"/>
    <col min="12038" max="12038" width="16" style="85" customWidth="1"/>
    <col min="12039" max="12039" width="17.85546875" style="85" customWidth="1"/>
    <col min="12040" max="12040" width="21.140625" style="85" customWidth="1"/>
    <col min="12041" max="12041" width="4.5703125" style="85" customWidth="1"/>
    <col min="12042" max="12288" width="9.140625" style="85"/>
    <col min="12289" max="12289" width="1.7109375" style="85" customWidth="1"/>
    <col min="12290" max="12290" width="21.7109375" style="85" customWidth="1"/>
    <col min="12291" max="12291" width="14.85546875" style="85" customWidth="1"/>
    <col min="12292" max="12292" width="19.5703125" style="85" customWidth="1"/>
    <col min="12293" max="12293" width="18" style="85" customWidth="1"/>
    <col min="12294" max="12294" width="16" style="85" customWidth="1"/>
    <col min="12295" max="12295" width="17.85546875" style="85" customWidth="1"/>
    <col min="12296" max="12296" width="21.140625" style="85" customWidth="1"/>
    <col min="12297" max="12297" width="4.5703125" style="85" customWidth="1"/>
    <col min="12298" max="12544" width="9.140625" style="85"/>
    <col min="12545" max="12545" width="1.7109375" style="85" customWidth="1"/>
    <col min="12546" max="12546" width="21.7109375" style="85" customWidth="1"/>
    <col min="12547" max="12547" width="14.85546875" style="85" customWidth="1"/>
    <col min="12548" max="12548" width="19.5703125" style="85" customWidth="1"/>
    <col min="12549" max="12549" width="18" style="85" customWidth="1"/>
    <col min="12550" max="12550" width="16" style="85" customWidth="1"/>
    <col min="12551" max="12551" width="17.85546875" style="85" customWidth="1"/>
    <col min="12552" max="12552" width="21.140625" style="85" customWidth="1"/>
    <col min="12553" max="12553" width="4.5703125" style="85" customWidth="1"/>
    <col min="12554" max="12800" width="9.140625" style="85"/>
    <col min="12801" max="12801" width="1.7109375" style="85" customWidth="1"/>
    <col min="12802" max="12802" width="21.7109375" style="85" customWidth="1"/>
    <col min="12803" max="12803" width="14.85546875" style="85" customWidth="1"/>
    <col min="12804" max="12804" width="19.5703125" style="85" customWidth="1"/>
    <col min="12805" max="12805" width="18" style="85" customWidth="1"/>
    <col min="12806" max="12806" width="16" style="85" customWidth="1"/>
    <col min="12807" max="12807" width="17.85546875" style="85" customWidth="1"/>
    <col min="12808" max="12808" width="21.140625" style="85" customWidth="1"/>
    <col min="12809" max="12809" width="4.5703125" style="85" customWidth="1"/>
    <col min="12810" max="13056" width="9.140625" style="85"/>
    <col min="13057" max="13057" width="1.7109375" style="85" customWidth="1"/>
    <col min="13058" max="13058" width="21.7109375" style="85" customWidth="1"/>
    <col min="13059" max="13059" width="14.85546875" style="85" customWidth="1"/>
    <col min="13060" max="13060" width="19.5703125" style="85" customWidth="1"/>
    <col min="13061" max="13061" width="18" style="85" customWidth="1"/>
    <col min="13062" max="13062" width="16" style="85" customWidth="1"/>
    <col min="13063" max="13063" width="17.85546875" style="85" customWidth="1"/>
    <col min="13064" max="13064" width="21.140625" style="85" customWidth="1"/>
    <col min="13065" max="13065" width="4.5703125" style="85" customWidth="1"/>
    <col min="13066" max="13312" width="9.140625" style="85"/>
    <col min="13313" max="13313" width="1.7109375" style="85" customWidth="1"/>
    <col min="13314" max="13314" width="21.7109375" style="85" customWidth="1"/>
    <col min="13315" max="13315" width="14.85546875" style="85" customWidth="1"/>
    <col min="13316" max="13316" width="19.5703125" style="85" customWidth="1"/>
    <col min="13317" max="13317" width="18" style="85" customWidth="1"/>
    <col min="13318" max="13318" width="16" style="85" customWidth="1"/>
    <col min="13319" max="13319" width="17.85546875" style="85" customWidth="1"/>
    <col min="13320" max="13320" width="21.140625" style="85" customWidth="1"/>
    <col min="13321" max="13321" width="4.5703125" style="85" customWidth="1"/>
    <col min="13322" max="13568" width="9.140625" style="85"/>
    <col min="13569" max="13569" width="1.7109375" style="85" customWidth="1"/>
    <col min="13570" max="13570" width="21.7109375" style="85" customWidth="1"/>
    <col min="13571" max="13571" width="14.85546875" style="85" customWidth="1"/>
    <col min="13572" max="13572" width="19.5703125" style="85" customWidth="1"/>
    <col min="13573" max="13573" width="18" style="85" customWidth="1"/>
    <col min="13574" max="13574" width="16" style="85" customWidth="1"/>
    <col min="13575" max="13575" width="17.85546875" style="85" customWidth="1"/>
    <col min="13576" max="13576" width="21.140625" style="85" customWidth="1"/>
    <col min="13577" max="13577" width="4.5703125" style="85" customWidth="1"/>
    <col min="13578" max="13824" width="9.140625" style="85"/>
    <col min="13825" max="13825" width="1.7109375" style="85" customWidth="1"/>
    <col min="13826" max="13826" width="21.7109375" style="85" customWidth="1"/>
    <col min="13827" max="13827" width="14.85546875" style="85" customWidth="1"/>
    <col min="13828" max="13828" width="19.5703125" style="85" customWidth="1"/>
    <col min="13829" max="13829" width="18" style="85" customWidth="1"/>
    <col min="13830" max="13830" width="16" style="85" customWidth="1"/>
    <col min="13831" max="13831" width="17.85546875" style="85" customWidth="1"/>
    <col min="13832" max="13832" width="21.140625" style="85" customWidth="1"/>
    <col min="13833" max="13833" width="4.5703125" style="85" customWidth="1"/>
    <col min="13834" max="14080" width="9.140625" style="85"/>
    <col min="14081" max="14081" width="1.7109375" style="85" customWidth="1"/>
    <col min="14082" max="14082" width="21.7109375" style="85" customWidth="1"/>
    <col min="14083" max="14083" width="14.85546875" style="85" customWidth="1"/>
    <col min="14084" max="14084" width="19.5703125" style="85" customWidth="1"/>
    <col min="14085" max="14085" width="18" style="85" customWidth="1"/>
    <col min="14086" max="14086" width="16" style="85" customWidth="1"/>
    <col min="14087" max="14087" width="17.85546875" style="85" customWidth="1"/>
    <col min="14088" max="14088" width="21.140625" style="85" customWidth="1"/>
    <col min="14089" max="14089" width="4.5703125" style="85" customWidth="1"/>
    <col min="14090" max="14336" width="9.140625" style="85"/>
    <col min="14337" max="14337" width="1.7109375" style="85" customWidth="1"/>
    <col min="14338" max="14338" width="21.7109375" style="85" customWidth="1"/>
    <col min="14339" max="14339" width="14.85546875" style="85" customWidth="1"/>
    <col min="14340" max="14340" width="19.5703125" style="85" customWidth="1"/>
    <col min="14341" max="14341" width="18" style="85" customWidth="1"/>
    <col min="14342" max="14342" width="16" style="85" customWidth="1"/>
    <col min="14343" max="14343" width="17.85546875" style="85" customWidth="1"/>
    <col min="14344" max="14344" width="21.140625" style="85" customWidth="1"/>
    <col min="14345" max="14345" width="4.5703125" style="85" customWidth="1"/>
    <col min="14346" max="14592" width="9.140625" style="85"/>
    <col min="14593" max="14593" width="1.7109375" style="85" customWidth="1"/>
    <col min="14594" max="14594" width="21.7109375" style="85" customWidth="1"/>
    <col min="14595" max="14595" width="14.85546875" style="85" customWidth="1"/>
    <col min="14596" max="14596" width="19.5703125" style="85" customWidth="1"/>
    <col min="14597" max="14597" width="18" style="85" customWidth="1"/>
    <col min="14598" max="14598" width="16" style="85" customWidth="1"/>
    <col min="14599" max="14599" width="17.85546875" style="85" customWidth="1"/>
    <col min="14600" max="14600" width="21.140625" style="85" customWidth="1"/>
    <col min="14601" max="14601" width="4.5703125" style="85" customWidth="1"/>
    <col min="14602" max="14848" width="9.140625" style="85"/>
    <col min="14849" max="14849" width="1.7109375" style="85" customWidth="1"/>
    <col min="14850" max="14850" width="21.7109375" style="85" customWidth="1"/>
    <col min="14851" max="14851" width="14.85546875" style="85" customWidth="1"/>
    <col min="14852" max="14852" width="19.5703125" style="85" customWidth="1"/>
    <col min="14853" max="14853" width="18" style="85" customWidth="1"/>
    <col min="14854" max="14854" width="16" style="85" customWidth="1"/>
    <col min="14855" max="14855" width="17.85546875" style="85" customWidth="1"/>
    <col min="14856" max="14856" width="21.140625" style="85" customWidth="1"/>
    <col min="14857" max="14857" width="4.5703125" style="85" customWidth="1"/>
    <col min="14858" max="15104" width="9.140625" style="85"/>
    <col min="15105" max="15105" width="1.7109375" style="85" customWidth="1"/>
    <col min="15106" max="15106" width="21.7109375" style="85" customWidth="1"/>
    <col min="15107" max="15107" width="14.85546875" style="85" customWidth="1"/>
    <col min="15108" max="15108" width="19.5703125" style="85" customWidth="1"/>
    <col min="15109" max="15109" width="18" style="85" customWidth="1"/>
    <col min="15110" max="15110" width="16" style="85" customWidth="1"/>
    <col min="15111" max="15111" width="17.85546875" style="85" customWidth="1"/>
    <col min="15112" max="15112" width="21.140625" style="85" customWidth="1"/>
    <col min="15113" max="15113" width="4.5703125" style="85" customWidth="1"/>
    <col min="15114" max="15360" width="9.140625" style="85"/>
    <col min="15361" max="15361" width="1.7109375" style="85" customWidth="1"/>
    <col min="15362" max="15362" width="21.7109375" style="85" customWidth="1"/>
    <col min="15363" max="15363" width="14.85546875" style="85" customWidth="1"/>
    <col min="15364" max="15364" width="19.5703125" style="85" customWidth="1"/>
    <col min="15365" max="15365" width="18" style="85" customWidth="1"/>
    <col min="15366" max="15366" width="16" style="85" customWidth="1"/>
    <col min="15367" max="15367" width="17.85546875" style="85" customWidth="1"/>
    <col min="15368" max="15368" width="21.140625" style="85" customWidth="1"/>
    <col min="15369" max="15369" width="4.5703125" style="85" customWidth="1"/>
    <col min="15370" max="15616" width="9.140625" style="85"/>
    <col min="15617" max="15617" width="1.7109375" style="85" customWidth="1"/>
    <col min="15618" max="15618" width="21.7109375" style="85" customWidth="1"/>
    <col min="15619" max="15619" width="14.85546875" style="85" customWidth="1"/>
    <col min="15620" max="15620" width="19.5703125" style="85" customWidth="1"/>
    <col min="15621" max="15621" width="18" style="85" customWidth="1"/>
    <col min="15622" max="15622" width="16" style="85" customWidth="1"/>
    <col min="15623" max="15623" width="17.85546875" style="85" customWidth="1"/>
    <col min="15624" max="15624" width="21.140625" style="85" customWidth="1"/>
    <col min="15625" max="15625" width="4.5703125" style="85" customWidth="1"/>
    <col min="15626" max="15872" width="9.140625" style="85"/>
    <col min="15873" max="15873" width="1.7109375" style="85" customWidth="1"/>
    <col min="15874" max="15874" width="21.7109375" style="85" customWidth="1"/>
    <col min="15875" max="15875" width="14.85546875" style="85" customWidth="1"/>
    <col min="15876" max="15876" width="19.5703125" style="85" customWidth="1"/>
    <col min="15877" max="15877" width="18" style="85" customWidth="1"/>
    <col min="15878" max="15878" width="16" style="85" customWidth="1"/>
    <col min="15879" max="15879" width="17.85546875" style="85" customWidth="1"/>
    <col min="15880" max="15880" width="21.140625" style="85" customWidth="1"/>
    <col min="15881" max="15881" width="4.5703125" style="85" customWidth="1"/>
    <col min="15882" max="16128" width="9.140625" style="85"/>
    <col min="16129" max="16129" width="1.7109375" style="85" customWidth="1"/>
    <col min="16130" max="16130" width="21.7109375" style="85" customWidth="1"/>
    <col min="16131" max="16131" width="14.85546875" style="85" customWidth="1"/>
    <col min="16132" max="16132" width="19.5703125" style="85" customWidth="1"/>
    <col min="16133" max="16133" width="18" style="85" customWidth="1"/>
    <col min="16134" max="16134" width="16" style="85" customWidth="1"/>
    <col min="16135" max="16135" width="17.85546875" style="85" customWidth="1"/>
    <col min="16136" max="16136" width="21.140625" style="85" customWidth="1"/>
    <col min="16137" max="16137" width="4.5703125" style="85" customWidth="1"/>
    <col min="16138" max="16384" width="9.140625" style="85"/>
  </cols>
  <sheetData>
    <row r="2" spans="2:12" s="66" customFormat="1" ht="24" customHeight="1" x14ac:dyDescent="0.35">
      <c r="B2" s="2" t="s">
        <v>1266</v>
      </c>
      <c r="D2" s="67"/>
      <c r="E2" s="68"/>
      <c r="G2" s="154"/>
    </row>
    <row r="3" spans="2:12" s="70" customFormat="1" ht="15" customHeight="1" x14ac:dyDescent="0.35"/>
    <row r="4" spans="2:12" s="119" customFormat="1" ht="34.5" customHeight="1" x14ac:dyDescent="0.35">
      <c r="B4" s="155" t="s">
        <v>3</v>
      </c>
      <c r="C4" s="155" t="s">
        <v>20</v>
      </c>
      <c r="D4" s="155" t="s">
        <v>122</v>
      </c>
      <c r="E4" s="155" t="s">
        <v>123</v>
      </c>
      <c r="F4" s="155" t="s">
        <v>124</v>
      </c>
      <c r="G4" s="155" t="s">
        <v>125</v>
      </c>
      <c r="H4" s="155" t="s">
        <v>126</v>
      </c>
    </row>
    <row r="5" spans="2:12" s="70" customFormat="1" ht="21" x14ac:dyDescent="0.35">
      <c r="B5" s="123" t="s">
        <v>10</v>
      </c>
      <c r="C5" s="123">
        <f t="shared" ref="C5:C13" si="0">D5+E5+F5+G5+H5</f>
        <v>260</v>
      </c>
      <c r="D5" s="599">
        <v>86</v>
      </c>
      <c r="E5" s="156">
        <v>56</v>
      </c>
      <c r="F5" s="100">
        <v>14</v>
      </c>
      <c r="G5" s="100">
        <v>103</v>
      </c>
      <c r="H5" s="100">
        <v>1</v>
      </c>
      <c r="I5" s="157"/>
    </row>
    <row r="6" spans="2:12" s="70" customFormat="1" ht="21" x14ac:dyDescent="0.35">
      <c r="B6" s="128" t="s">
        <v>18</v>
      </c>
      <c r="C6" s="128">
        <f t="shared" si="0"/>
        <v>245</v>
      </c>
      <c r="D6" s="600">
        <v>71</v>
      </c>
      <c r="E6" s="158">
        <v>75</v>
      </c>
      <c r="F6" s="105">
        <v>6</v>
      </c>
      <c r="G6" s="105">
        <v>72</v>
      </c>
      <c r="H6" s="105">
        <v>21</v>
      </c>
    </row>
    <row r="7" spans="2:12" s="70" customFormat="1" ht="21" x14ac:dyDescent="0.35">
      <c r="B7" s="128" t="s">
        <v>17</v>
      </c>
      <c r="C7" s="128">
        <f t="shared" si="0"/>
        <v>307</v>
      </c>
      <c r="D7" s="600">
        <v>100</v>
      </c>
      <c r="E7" s="158">
        <v>73</v>
      </c>
      <c r="F7" s="105">
        <v>1</v>
      </c>
      <c r="G7" s="105">
        <v>108</v>
      </c>
      <c r="H7" s="105">
        <v>25</v>
      </c>
    </row>
    <row r="8" spans="2:12" s="70" customFormat="1" ht="21" x14ac:dyDescent="0.35">
      <c r="B8" s="128" t="s">
        <v>12</v>
      </c>
      <c r="C8" s="128">
        <f t="shared" si="0"/>
        <v>277</v>
      </c>
      <c r="D8" s="600">
        <v>109</v>
      </c>
      <c r="E8" s="158">
        <v>32</v>
      </c>
      <c r="F8" s="105">
        <v>12</v>
      </c>
      <c r="G8" s="105">
        <v>114</v>
      </c>
      <c r="H8" s="105">
        <v>10</v>
      </c>
    </row>
    <row r="9" spans="2:12" s="70" customFormat="1" ht="21" x14ac:dyDescent="0.35">
      <c r="B9" s="128" t="s">
        <v>16</v>
      </c>
      <c r="C9" s="128">
        <f t="shared" si="0"/>
        <v>296</v>
      </c>
      <c r="D9" s="600">
        <v>134</v>
      </c>
      <c r="E9" s="158">
        <v>8</v>
      </c>
      <c r="F9" s="105">
        <v>9</v>
      </c>
      <c r="G9" s="105">
        <v>136</v>
      </c>
      <c r="H9" s="105">
        <v>9</v>
      </c>
    </row>
    <row r="10" spans="2:12" s="70" customFormat="1" ht="21" x14ac:dyDescent="0.35">
      <c r="B10" s="128" t="s">
        <v>13</v>
      </c>
      <c r="C10" s="128">
        <f t="shared" si="0"/>
        <v>362</v>
      </c>
      <c r="D10" s="600">
        <v>118</v>
      </c>
      <c r="E10" s="158">
        <v>100</v>
      </c>
      <c r="F10" s="105">
        <v>4</v>
      </c>
      <c r="G10" s="105">
        <v>121</v>
      </c>
      <c r="H10" s="105">
        <v>19</v>
      </c>
    </row>
    <row r="11" spans="2:12" s="70" customFormat="1" ht="21" x14ac:dyDescent="0.35">
      <c r="B11" s="128" t="s">
        <v>11</v>
      </c>
      <c r="C11" s="128">
        <f t="shared" si="0"/>
        <v>274</v>
      </c>
      <c r="D11" s="600">
        <v>117</v>
      </c>
      <c r="E11" s="158">
        <v>23</v>
      </c>
      <c r="F11" s="105">
        <v>8</v>
      </c>
      <c r="G11" s="105">
        <v>125</v>
      </c>
      <c r="H11" s="105">
        <v>1</v>
      </c>
    </row>
    <row r="12" spans="2:12" s="70" customFormat="1" ht="21" x14ac:dyDescent="0.35">
      <c r="B12" s="128" t="s">
        <v>15</v>
      </c>
      <c r="C12" s="128">
        <f t="shared" si="0"/>
        <v>155</v>
      </c>
      <c r="D12" s="600">
        <v>49</v>
      </c>
      <c r="E12" s="158">
        <v>49</v>
      </c>
      <c r="F12" s="105">
        <v>4</v>
      </c>
      <c r="G12" s="105">
        <v>53</v>
      </c>
      <c r="H12" s="105">
        <v>0</v>
      </c>
    </row>
    <row r="13" spans="2:12" s="70" customFormat="1" ht="21" x14ac:dyDescent="0.35">
      <c r="B13" s="128" t="s">
        <v>14</v>
      </c>
      <c r="C13" s="128">
        <f t="shared" si="0"/>
        <v>147</v>
      </c>
      <c r="D13" s="600">
        <v>59</v>
      </c>
      <c r="E13" s="158">
        <v>15</v>
      </c>
      <c r="F13" s="105">
        <v>2</v>
      </c>
      <c r="G13" s="105">
        <v>61</v>
      </c>
      <c r="H13" s="105">
        <v>10</v>
      </c>
    </row>
    <row r="14" spans="2:12" s="70" customFormat="1" ht="21" x14ac:dyDescent="0.35">
      <c r="B14" s="132"/>
      <c r="C14" s="128"/>
      <c r="D14" s="600"/>
      <c r="E14" s="159"/>
      <c r="F14" s="159"/>
      <c r="G14" s="159"/>
      <c r="H14" s="105"/>
      <c r="L14" s="435"/>
    </row>
    <row r="15" spans="2:12" s="70" customFormat="1" ht="21" x14ac:dyDescent="0.35">
      <c r="B15" s="160" t="s">
        <v>19</v>
      </c>
      <c r="C15" s="132"/>
      <c r="D15" s="601"/>
      <c r="E15" s="110"/>
      <c r="F15" s="110"/>
      <c r="G15" s="110"/>
      <c r="H15" s="110"/>
    </row>
    <row r="16" spans="2:12" s="65" customFormat="1" ht="21" x14ac:dyDescent="0.35">
      <c r="B16" s="161" t="s">
        <v>20</v>
      </c>
      <c r="C16" s="140">
        <f t="shared" ref="C16:H16" si="1">SUM(C5:C15)</f>
        <v>2323</v>
      </c>
      <c r="D16" s="602">
        <f t="shared" si="1"/>
        <v>843</v>
      </c>
      <c r="E16" s="162">
        <f t="shared" si="1"/>
        <v>431</v>
      </c>
      <c r="F16" s="162">
        <f t="shared" si="1"/>
        <v>60</v>
      </c>
      <c r="G16" s="162">
        <f t="shared" si="1"/>
        <v>893</v>
      </c>
      <c r="H16" s="114">
        <f t="shared" si="1"/>
        <v>96</v>
      </c>
    </row>
    <row r="17" spans="1:8" s="70" customFormat="1" ht="6" customHeight="1" x14ac:dyDescent="0.35">
      <c r="D17" s="44"/>
    </row>
    <row r="18" spans="1:8" s="66" customFormat="1" ht="24" x14ac:dyDescent="0.35">
      <c r="B18" s="598" t="s">
        <v>1605</v>
      </c>
      <c r="F18" s="65" t="s">
        <v>1269</v>
      </c>
    </row>
    <row r="19" spans="1:8" s="70" customFormat="1" ht="24" x14ac:dyDescent="0.35">
      <c r="A19" s="70" t="s">
        <v>106</v>
      </c>
      <c r="B19" s="65" t="s">
        <v>127</v>
      </c>
      <c r="C19" s="66"/>
      <c r="D19" s="66"/>
      <c r="E19" s="66"/>
      <c r="F19" s="66" t="s">
        <v>1268</v>
      </c>
      <c r="G19" s="66"/>
      <c r="H19" s="66"/>
    </row>
    <row r="20" spans="1:8" s="70" customFormat="1" ht="24" x14ac:dyDescent="0.35">
      <c r="B20" s="66" t="s">
        <v>1267</v>
      </c>
      <c r="C20" s="66"/>
      <c r="D20" s="65"/>
      <c r="E20" s="66"/>
      <c r="F20" s="66"/>
      <c r="G20" s="66"/>
      <c r="H20" s="66"/>
    </row>
    <row r="21" spans="1:8" s="70" customFormat="1" ht="21" x14ac:dyDescent="0.35">
      <c r="D21" s="44"/>
    </row>
    <row r="22" spans="1:8" s="70" customFormat="1" ht="21" x14ac:dyDescent="0.35">
      <c r="B22" s="85"/>
      <c r="D22" s="44"/>
    </row>
    <row r="23" spans="1:8" x14ac:dyDescent="0.3">
      <c r="D23" s="163"/>
    </row>
    <row r="24" spans="1:8" x14ac:dyDescent="0.3">
      <c r="D24" s="163"/>
    </row>
    <row r="25" spans="1:8" x14ac:dyDescent="0.3">
      <c r="D25" s="163"/>
    </row>
    <row r="26" spans="1:8" x14ac:dyDescent="0.3">
      <c r="D26" s="163"/>
    </row>
    <row r="27" spans="1:8" x14ac:dyDescent="0.3">
      <c r="D27" s="163"/>
    </row>
    <row r="28" spans="1:8" x14ac:dyDescent="0.3">
      <c r="D28" s="163"/>
    </row>
    <row r="29" spans="1:8" x14ac:dyDescent="0.3">
      <c r="D29" s="163"/>
    </row>
    <row r="30" spans="1:8" x14ac:dyDescent="0.3">
      <c r="D30" s="163"/>
    </row>
    <row r="31" spans="1:8" x14ac:dyDescent="0.3">
      <c r="D31" s="163"/>
    </row>
    <row r="32" spans="1:8" x14ac:dyDescent="0.3">
      <c r="D32" s="163"/>
    </row>
    <row r="33" spans="4:4" x14ac:dyDescent="0.3">
      <c r="D33" s="163"/>
    </row>
    <row r="34" spans="4:4" x14ac:dyDescent="0.3">
      <c r="D34" s="163"/>
    </row>
    <row r="35" spans="4:4" x14ac:dyDescent="0.3">
      <c r="D35" s="163"/>
    </row>
    <row r="36" spans="4:4" x14ac:dyDescent="0.3">
      <c r="D36" s="163"/>
    </row>
    <row r="37" spans="4:4" x14ac:dyDescent="0.3">
      <c r="D37" s="163"/>
    </row>
    <row r="38" spans="4:4" x14ac:dyDescent="0.3">
      <c r="D38" s="163"/>
    </row>
    <row r="39" spans="4:4" x14ac:dyDescent="0.3">
      <c r="D39" s="163"/>
    </row>
    <row r="40" spans="4:4" x14ac:dyDescent="0.3">
      <c r="D40" s="163"/>
    </row>
    <row r="41" spans="4:4" x14ac:dyDescent="0.3">
      <c r="D41" s="163"/>
    </row>
    <row r="42" spans="4:4" x14ac:dyDescent="0.3">
      <c r="D42" s="163"/>
    </row>
    <row r="43" spans="4:4" x14ac:dyDescent="0.3">
      <c r="D43" s="163"/>
    </row>
    <row r="44" spans="4:4" x14ac:dyDescent="0.3">
      <c r="D44" s="163"/>
    </row>
    <row r="45" spans="4:4" x14ac:dyDescent="0.3">
      <c r="D45" s="163"/>
    </row>
    <row r="46" spans="4:4" x14ac:dyDescent="0.3">
      <c r="D46" s="163"/>
    </row>
    <row r="47" spans="4:4" x14ac:dyDescent="0.3">
      <c r="D47" s="163"/>
    </row>
    <row r="48" spans="4:4" x14ac:dyDescent="0.3">
      <c r="D48" s="163"/>
    </row>
    <row r="49" spans="4:4" x14ac:dyDescent="0.3">
      <c r="D49" s="163"/>
    </row>
    <row r="50" spans="4:4" x14ac:dyDescent="0.3">
      <c r="D50" s="163"/>
    </row>
    <row r="51" spans="4:4" x14ac:dyDescent="0.3">
      <c r="D51" s="163"/>
    </row>
    <row r="52" spans="4:4" x14ac:dyDescent="0.3">
      <c r="D52" s="163"/>
    </row>
    <row r="53" spans="4:4" x14ac:dyDescent="0.3">
      <c r="D53" s="163"/>
    </row>
    <row r="54" spans="4:4" x14ac:dyDescent="0.3">
      <c r="D54" s="163"/>
    </row>
    <row r="55" spans="4:4" x14ac:dyDescent="0.3">
      <c r="D55" s="163"/>
    </row>
    <row r="56" spans="4:4" x14ac:dyDescent="0.3">
      <c r="D56" s="163"/>
    </row>
    <row r="57" spans="4:4" x14ac:dyDescent="0.3">
      <c r="D57" s="163"/>
    </row>
    <row r="58" spans="4:4" x14ac:dyDescent="0.3">
      <c r="D58" s="163"/>
    </row>
    <row r="59" spans="4:4" x14ac:dyDescent="0.3">
      <c r="D59" s="163"/>
    </row>
    <row r="60" spans="4:4" x14ac:dyDescent="0.3">
      <c r="D60" s="163"/>
    </row>
    <row r="61" spans="4:4" x14ac:dyDescent="0.3">
      <c r="D61" s="163"/>
    </row>
    <row r="62" spans="4:4" x14ac:dyDescent="0.3">
      <c r="D62" s="163"/>
    </row>
    <row r="63" spans="4:4" x14ac:dyDescent="0.3">
      <c r="D63" s="163"/>
    </row>
    <row r="64" spans="4:4" x14ac:dyDescent="0.3">
      <c r="D64" s="163"/>
    </row>
    <row r="65" spans="4:4" x14ac:dyDescent="0.3">
      <c r="D65" s="163"/>
    </row>
    <row r="66" spans="4:4" x14ac:dyDescent="0.3">
      <c r="D66" s="163"/>
    </row>
    <row r="67" spans="4:4" x14ac:dyDescent="0.3">
      <c r="D67" s="163"/>
    </row>
    <row r="68" spans="4:4" x14ac:dyDescent="0.3">
      <c r="D68" s="163"/>
    </row>
    <row r="69" spans="4:4" x14ac:dyDescent="0.3">
      <c r="D69" s="163"/>
    </row>
    <row r="70" spans="4:4" x14ac:dyDescent="0.3">
      <c r="D70" s="163"/>
    </row>
    <row r="71" spans="4:4" x14ac:dyDescent="0.3">
      <c r="D71" s="163"/>
    </row>
    <row r="72" spans="4:4" x14ac:dyDescent="0.3">
      <c r="D72" s="163"/>
    </row>
    <row r="73" spans="4:4" x14ac:dyDescent="0.3">
      <c r="D73" s="163"/>
    </row>
    <row r="74" spans="4:4" x14ac:dyDescent="0.3">
      <c r="D74" s="163"/>
    </row>
    <row r="75" spans="4:4" x14ac:dyDescent="0.3">
      <c r="D75" s="163"/>
    </row>
    <row r="76" spans="4:4" x14ac:dyDescent="0.3">
      <c r="D76" s="163"/>
    </row>
    <row r="77" spans="4:4" x14ac:dyDescent="0.3">
      <c r="D77" s="163"/>
    </row>
    <row r="78" spans="4:4" x14ac:dyDescent="0.3">
      <c r="D78" s="163"/>
    </row>
    <row r="79" spans="4:4" x14ac:dyDescent="0.3">
      <c r="D79" s="163"/>
    </row>
    <row r="80" spans="4:4" x14ac:dyDescent="0.3">
      <c r="D80" s="163"/>
    </row>
    <row r="81" spans="4:4" x14ac:dyDescent="0.3">
      <c r="D81" s="163"/>
    </row>
    <row r="82" spans="4:4" x14ac:dyDescent="0.3">
      <c r="D82" s="163"/>
    </row>
    <row r="83" spans="4:4" x14ac:dyDescent="0.3">
      <c r="D83" s="163"/>
    </row>
    <row r="84" spans="4:4" x14ac:dyDescent="0.3">
      <c r="D84" s="163"/>
    </row>
    <row r="85" spans="4:4" x14ac:dyDescent="0.3">
      <c r="D85" s="163"/>
    </row>
    <row r="86" spans="4:4" x14ac:dyDescent="0.3">
      <c r="D86" s="163"/>
    </row>
    <row r="87" spans="4:4" x14ac:dyDescent="0.3">
      <c r="D87" s="163"/>
    </row>
    <row r="88" spans="4:4" x14ac:dyDescent="0.3">
      <c r="D88" s="163"/>
    </row>
    <row r="89" spans="4:4" x14ac:dyDescent="0.3">
      <c r="D89" s="163"/>
    </row>
    <row r="90" spans="4:4" x14ac:dyDescent="0.3">
      <c r="D90" s="163"/>
    </row>
    <row r="91" spans="4:4" x14ac:dyDescent="0.3">
      <c r="D91" s="163"/>
    </row>
    <row r="92" spans="4:4" x14ac:dyDescent="0.3">
      <c r="D92" s="163"/>
    </row>
    <row r="93" spans="4:4" x14ac:dyDescent="0.3">
      <c r="D93" s="163"/>
    </row>
    <row r="94" spans="4:4" x14ac:dyDescent="0.3">
      <c r="D94" s="163"/>
    </row>
    <row r="95" spans="4:4" x14ac:dyDescent="0.3">
      <c r="D95" s="163"/>
    </row>
    <row r="96" spans="4:4" x14ac:dyDescent="0.3">
      <c r="D96" s="163"/>
    </row>
    <row r="97" spans="4:4" x14ac:dyDescent="0.3">
      <c r="D97" s="163"/>
    </row>
    <row r="98" spans="4:4" x14ac:dyDescent="0.3">
      <c r="D98" s="163"/>
    </row>
    <row r="99" spans="4:4" x14ac:dyDescent="0.3">
      <c r="D99" s="163"/>
    </row>
    <row r="100" spans="4:4" x14ac:dyDescent="0.3">
      <c r="D100" s="163"/>
    </row>
    <row r="101" spans="4:4" x14ac:dyDescent="0.3">
      <c r="D101" s="163"/>
    </row>
    <row r="102" spans="4:4" x14ac:dyDescent="0.3">
      <c r="D102" s="163"/>
    </row>
    <row r="103" spans="4:4" x14ac:dyDescent="0.3">
      <c r="D103" s="163"/>
    </row>
    <row r="104" spans="4:4" x14ac:dyDescent="0.3">
      <c r="D104" s="163"/>
    </row>
    <row r="105" spans="4:4" x14ac:dyDescent="0.3">
      <c r="D105" s="163"/>
    </row>
    <row r="106" spans="4:4" x14ac:dyDescent="0.3">
      <c r="D106" s="163"/>
    </row>
    <row r="107" spans="4:4" x14ac:dyDescent="0.3">
      <c r="D107" s="163"/>
    </row>
    <row r="108" spans="4:4" x14ac:dyDescent="0.3">
      <c r="D108" s="163"/>
    </row>
    <row r="109" spans="4:4" x14ac:dyDescent="0.3">
      <c r="D109" s="163"/>
    </row>
    <row r="110" spans="4:4" x14ac:dyDescent="0.3">
      <c r="D110" s="163"/>
    </row>
    <row r="111" spans="4:4" x14ac:dyDescent="0.3">
      <c r="D111" s="163"/>
    </row>
    <row r="112" spans="4:4" x14ac:dyDescent="0.3">
      <c r="D112" s="163"/>
    </row>
    <row r="113" spans="4:4" x14ac:dyDescent="0.3">
      <c r="D113" s="163"/>
    </row>
    <row r="114" spans="4:4" x14ac:dyDescent="0.3">
      <c r="D114" s="163"/>
    </row>
    <row r="115" spans="4:4" x14ac:dyDescent="0.3">
      <c r="D115" s="163"/>
    </row>
    <row r="116" spans="4:4" x14ac:dyDescent="0.3">
      <c r="D116" s="163"/>
    </row>
    <row r="117" spans="4:4" x14ac:dyDescent="0.3">
      <c r="D117" s="163"/>
    </row>
    <row r="118" spans="4:4" x14ac:dyDescent="0.3">
      <c r="D118" s="163"/>
    </row>
    <row r="119" spans="4:4" x14ac:dyDescent="0.3">
      <c r="D119" s="163"/>
    </row>
    <row r="120" spans="4:4" x14ac:dyDescent="0.3">
      <c r="D120" s="163"/>
    </row>
    <row r="121" spans="4:4" x14ac:dyDescent="0.3">
      <c r="D121" s="163"/>
    </row>
    <row r="122" spans="4:4" x14ac:dyDescent="0.3">
      <c r="D122" s="163"/>
    </row>
    <row r="123" spans="4:4" x14ac:dyDescent="0.3">
      <c r="D123" s="163"/>
    </row>
    <row r="124" spans="4:4" x14ac:dyDescent="0.3">
      <c r="D124" s="163"/>
    </row>
    <row r="125" spans="4:4" x14ac:dyDescent="0.3">
      <c r="D125" s="163"/>
    </row>
    <row r="126" spans="4:4" x14ac:dyDescent="0.3">
      <c r="D126" s="163"/>
    </row>
    <row r="127" spans="4:4" x14ac:dyDescent="0.3">
      <c r="D127" s="163"/>
    </row>
    <row r="128" spans="4:4" x14ac:dyDescent="0.3">
      <c r="D128" s="163"/>
    </row>
    <row r="129" spans="4:4" x14ac:dyDescent="0.3">
      <c r="D129" s="163"/>
    </row>
    <row r="130" spans="4:4" x14ac:dyDescent="0.3">
      <c r="D130" s="163"/>
    </row>
    <row r="131" spans="4:4" x14ac:dyDescent="0.3">
      <c r="D131" s="163"/>
    </row>
    <row r="132" spans="4:4" x14ac:dyDescent="0.3">
      <c r="D132" s="163"/>
    </row>
    <row r="133" spans="4:4" x14ac:dyDescent="0.3">
      <c r="D133" s="163"/>
    </row>
    <row r="134" spans="4:4" x14ac:dyDescent="0.3">
      <c r="D134" s="163"/>
    </row>
    <row r="135" spans="4:4" x14ac:dyDescent="0.3">
      <c r="D135" s="163"/>
    </row>
    <row r="136" spans="4:4" x14ac:dyDescent="0.3">
      <c r="D136" s="163"/>
    </row>
    <row r="137" spans="4:4" x14ac:dyDescent="0.3">
      <c r="D137" s="163"/>
    </row>
    <row r="138" spans="4:4" x14ac:dyDescent="0.3">
      <c r="D138" s="163"/>
    </row>
    <row r="139" spans="4:4" x14ac:dyDescent="0.3">
      <c r="D139" s="163"/>
    </row>
    <row r="140" spans="4:4" x14ac:dyDescent="0.3">
      <c r="D140" s="163"/>
    </row>
    <row r="141" spans="4:4" x14ac:dyDescent="0.3">
      <c r="D141" s="163"/>
    </row>
    <row r="142" spans="4:4" x14ac:dyDescent="0.3">
      <c r="D142" s="163"/>
    </row>
    <row r="143" spans="4:4" x14ac:dyDescent="0.3">
      <c r="D143" s="163"/>
    </row>
    <row r="144" spans="4:4" x14ac:dyDescent="0.3">
      <c r="D144" s="163"/>
    </row>
    <row r="145" spans="4:4" x14ac:dyDescent="0.3">
      <c r="D145" s="163"/>
    </row>
    <row r="146" spans="4:4" x14ac:dyDescent="0.3">
      <c r="D146" s="163"/>
    </row>
    <row r="147" spans="4:4" x14ac:dyDescent="0.3">
      <c r="D147" s="163"/>
    </row>
    <row r="148" spans="4:4" x14ac:dyDescent="0.3">
      <c r="D148" s="163"/>
    </row>
    <row r="149" spans="4:4" x14ac:dyDescent="0.3">
      <c r="D149" s="163"/>
    </row>
    <row r="150" spans="4:4" x14ac:dyDescent="0.3">
      <c r="D150" s="163"/>
    </row>
    <row r="151" spans="4:4" x14ac:dyDescent="0.3">
      <c r="D151" s="163"/>
    </row>
    <row r="152" spans="4:4" x14ac:dyDescent="0.3">
      <c r="D152" s="163"/>
    </row>
    <row r="153" spans="4:4" x14ac:dyDescent="0.3">
      <c r="D153" s="163"/>
    </row>
    <row r="154" spans="4:4" x14ac:dyDescent="0.3">
      <c r="D154" s="163"/>
    </row>
    <row r="155" spans="4:4" x14ac:dyDescent="0.3">
      <c r="D155" s="163"/>
    </row>
    <row r="156" spans="4:4" x14ac:dyDescent="0.3">
      <c r="D156" s="163"/>
    </row>
    <row r="157" spans="4:4" x14ac:dyDescent="0.3">
      <c r="D157" s="163"/>
    </row>
    <row r="158" spans="4:4" x14ac:dyDescent="0.3">
      <c r="D158" s="163"/>
    </row>
    <row r="159" spans="4:4" x14ac:dyDescent="0.3">
      <c r="D159" s="163"/>
    </row>
    <row r="160" spans="4:4" x14ac:dyDescent="0.3">
      <c r="D160" s="163"/>
    </row>
    <row r="161" spans="4:4" x14ac:dyDescent="0.3">
      <c r="D161" s="163"/>
    </row>
    <row r="162" spans="4:4" x14ac:dyDescent="0.3">
      <c r="D162" s="163"/>
    </row>
    <row r="163" spans="4:4" x14ac:dyDescent="0.3">
      <c r="D163" s="163"/>
    </row>
    <row r="164" spans="4:4" x14ac:dyDescent="0.3">
      <c r="D164" s="163"/>
    </row>
    <row r="165" spans="4:4" x14ac:dyDescent="0.3">
      <c r="D165" s="163"/>
    </row>
    <row r="166" spans="4:4" x14ac:dyDescent="0.3">
      <c r="D166" s="163"/>
    </row>
    <row r="167" spans="4:4" x14ac:dyDescent="0.3">
      <c r="D167" s="163"/>
    </row>
    <row r="168" spans="4:4" x14ac:dyDescent="0.3">
      <c r="D168" s="163"/>
    </row>
    <row r="169" spans="4:4" x14ac:dyDescent="0.3">
      <c r="D169" s="163"/>
    </row>
    <row r="170" spans="4:4" x14ac:dyDescent="0.3">
      <c r="D170" s="163"/>
    </row>
    <row r="171" spans="4:4" x14ac:dyDescent="0.3">
      <c r="D171" s="163"/>
    </row>
    <row r="172" spans="4:4" x14ac:dyDescent="0.3">
      <c r="D172" s="163"/>
    </row>
    <row r="173" spans="4:4" x14ac:dyDescent="0.3">
      <c r="D173" s="163"/>
    </row>
    <row r="174" spans="4:4" x14ac:dyDescent="0.3">
      <c r="D174" s="163"/>
    </row>
    <row r="175" spans="4:4" x14ac:dyDescent="0.3">
      <c r="D175" s="163"/>
    </row>
    <row r="176" spans="4:4" x14ac:dyDescent="0.3">
      <c r="D176" s="163"/>
    </row>
    <row r="177" spans="4:4" x14ac:dyDescent="0.3">
      <c r="D177" s="163"/>
    </row>
    <row r="178" spans="4:4" x14ac:dyDescent="0.3">
      <c r="D178" s="163"/>
    </row>
    <row r="179" spans="4:4" x14ac:dyDescent="0.3">
      <c r="D179" s="163"/>
    </row>
    <row r="180" spans="4:4" x14ac:dyDescent="0.3">
      <c r="D180" s="163"/>
    </row>
    <row r="181" spans="4:4" x14ac:dyDescent="0.3">
      <c r="D181" s="163"/>
    </row>
    <row r="182" spans="4:4" x14ac:dyDescent="0.3">
      <c r="D182" s="163"/>
    </row>
    <row r="183" spans="4:4" x14ac:dyDescent="0.3">
      <c r="D183" s="163"/>
    </row>
    <row r="184" spans="4:4" x14ac:dyDescent="0.3">
      <c r="D184" s="163"/>
    </row>
    <row r="185" spans="4:4" x14ac:dyDescent="0.3">
      <c r="D185" s="163"/>
    </row>
    <row r="186" spans="4:4" x14ac:dyDescent="0.3">
      <c r="D186" s="163"/>
    </row>
    <row r="187" spans="4:4" x14ac:dyDescent="0.3">
      <c r="D187" s="163"/>
    </row>
    <row r="188" spans="4:4" x14ac:dyDescent="0.3">
      <c r="D188" s="163"/>
    </row>
    <row r="189" spans="4:4" x14ac:dyDescent="0.3">
      <c r="D189" s="163"/>
    </row>
    <row r="190" spans="4:4" x14ac:dyDescent="0.3">
      <c r="D190" s="163"/>
    </row>
    <row r="191" spans="4:4" x14ac:dyDescent="0.3">
      <c r="D191" s="163"/>
    </row>
    <row r="192" spans="4:4" x14ac:dyDescent="0.3">
      <c r="D192" s="163"/>
    </row>
    <row r="193" spans="4:4" x14ac:dyDescent="0.3">
      <c r="D193" s="163"/>
    </row>
    <row r="194" spans="4:4" x14ac:dyDescent="0.3">
      <c r="D194" s="163"/>
    </row>
    <row r="195" spans="4:4" x14ac:dyDescent="0.3">
      <c r="D195" s="163"/>
    </row>
    <row r="196" spans="4:4" x14ac:dyDescent="0.3">
      <c r="D196" s="163"/>
    </row>
    <row r="197" spans="4:4" x14ac:dyDescent="0.3">
      <c r="D197" s="163"/>
    </row>
    <row r="198" spans="4:4" x14ac:dyDescent="0.3">
      <c r="D198" s="163"/>
    </row>
    <row r="199" spans="4:4" x14ac:dyDescent="0.3">
      <c r="D199" s="163"/>
    </row>
    <row r="200" spans="4:4" x14ac:dyDescent="0.3">
      <c r="D200" s="163"/>
    </row>
    <row r="201" spans="4:4" x14ac:dyDescent="0.3">
      <c r="D201" s="163"/>
    </row>
    <row r="202" spans="4:4" x14ac:dyDescent="0.3">
      <c r="D202" s="163"/>
    </row>
    <row r="203" spans="4:4" x14ac:dyDescent="0.3">
      <c r="D203" s="163"/>
    </row>
    <row r="204" spans="4:4" x14ac:dyDescent="0.3">
      <c r="D204" s="163"/>
    </row>
    <row r="205" spans="4:4" x14ac:dyDescent="0.3">
      <c r="D205" s="163"/>
    </row>
    <row r="206" spans="4:4" x14ac:dyDescent="0.3">
      <c r="D206" s="163"/>
    </row>
    <row r="207" spans="4:4" x14ac:dyDescent="0.3">
      <c r="D207" s="163"/>
    </row>
    <row r="208" spans="4:4" x14ac:dyDescent="0.3">
      <c r="D208" s="163"/>
    </row>
    <row r="209" spans="4:4" x14ac:dyDescent="0.3">
      <c r="D209" s="163"/>
    </row>
    <row r="210" spans="4:4" x14ac:dyDescent="0.3">
      <c r="D210" s="163"/>
    </row>
    <row r="211" spans="4:4" x14ac:dyDescent="0.3">
      <c r="D211" s="163"/>
    </row>
    <row r="212" spans="4:4" x14ac:dyDescent="0.3">
      <c r="D212" s="163"/>
    </row>
    <row r="213" spans="4:4" x14ac:dyDescent="0.3">
      <c r="D213" s="163"/>
    </row>
    <row r="214" spans="4:4" x14ac:dyDescent="0.3">
      <c r="D214" s="163"/>
    </row>
    <row r="215" spans="4:4" x14ac:dyDescent="0.3">
      <c r="D215" s="163"/>
    </row>
    <row r="216" spans="4:4" x14ac:dyDescent="0.3">
      <c r="D216" s="163"/>
    </row>
    <row r="217" spans="4:4" x14ac:dyDescent="0.3">
      <c r="D217" s="163"/>
    </row>
    <row r="218" spans="4:4" x14ac:dyDescent="0.3">
      <c r="D218" s="163"/>
    </row>
    <row r="219" spans="4:4" x14ac:dyDescent="0.3">
      <c r="D219" s="163"/>
    </row>
    <row r="220" spans="4:4" x14ac:dyDescent="0.3">
      <c r="D220" s="163"/>
    </row>
    <row r="221" spans="4:4" x14ac:dyDescent="0.3">
      <c r="D221" s="163"/>
    </row>
    <row r="222" spans="4:4" x14ac:dyDescent="0.3">
      <c r="D222" s="163"/>
    </row>
    <row r="223" spans="4:4" x14ac:dyDescent="0.3">
      <c r="D223" s="163"/>
    </row>
    <row r="224" spans="4:4" x14ac:dyDescent="0.3">
      <c r="D224" s="163"/>
    </row>
    <row r="225" spans="4:4" x14ac:dyDescent="0.3">
      <c r="D225" s="163"/>
    </row>
    <row r="226" spans="4:4" x14ac:dyDescent="0.3">
      <c r="D226" s="163"/>
    </row>
    <row r="227" spans="4:4" x14ac:dyDescent="0.3">
      <c r="D227" s="163"/>
    </row>
    <row r="228" spans="4:4" x14ac:dyDescent="0.3">
      <c r="D228" s="163"/>
    </row>
    <row r="229" spans="4:4" x14ac:dyDescent="0.3">
      <c r="D229" s="163"/>
    </row>
    <row r="230" spans="4:4" x14ac:dyDescent="0.3">
      <c r="D230" s="163"/>
    </row>
    <row r="231" spans="4:4" x14ac:dyDescent="0.3">
      <c r="D231" s="163"/>
    </row>
    <row r="232" spans="4:4" x14ac:dyDescent="0.3">
      <c r="D232" s="163"/>
    </row>
    <row r="233" spans="4:4" x14ac:dyDescent="0.3">
      <c r="D233" s="163"/>
    </row>
    <row r="234" spans="4:4" x14ac:dyDescent="0.3">
      <c r="D234" s="163"/>
    </row>
    <row r="235" spans="4:4" x14ac:dyDescent="0.3">
      <c r="D235" s="163"/>
    </row>
    <row r="236" spans="4:4" x14ac:dyDescent="0.3">
      <c r="D236" s="163"/>
    </row>
    <row r="237" spans="4:4" x14ac:dyDescent="0.3">
      <c r="D237" s="163"/>
    </row>
    <row r="238" spans="4:4" x14ac:dyDescent="0.3">
      <c r="D238" s="163"/>
    </row>
    <row r="239" spans="4:4" x14ac:dyDescent="0.3">
      <c r="D239" s="163"/>
    </row>
    <row r="240" spans="4:4" x14ac:dyDescent="0.3">
      <c r="D240" s="163"/>
    </row>
    <row r="241" spans="4:4" x14ac:dyDescent="0.3">
      <c r="D241" s="163"/>
    </row>
    <row r="242" spans="4:4" x14ac:dyDescent="0.3">
      <c r="D242" s="163"/>
    </row>
    <row r="243" spans="4:4" x14ac:dyDescent="0.3">
      <c r="D243" s="163"/>
    </row>
    <row r="244" spans="4:4" x14ac:dyDescent="0.3">
      <c r="D244" s="163"/>
    </row>
    <row r="245" spans="4:4" x14ac:dyDescent="0.3">
      <c r="D245" s="163"/>
    </row>
    <row r="246" spans="4:4" x14ac:dyDescent="0.3">
      <c r="D246" s="163"/>
    </row>
    <row r="247" spans="4:4" x14ac:dyDescent="0.3">
      <c r="D247" s="163"/>
    </row>
    <row r="248" spans="4:4" x14ac:dyDescent="0.3">
      <c r="D248" s="163"/>
    </row>
    <row r="249" spans="4:4" x14ac:dyDescent="0.3">
      <c r="D249" s="163"/>
    </row>
    <row r="250" spans="4:4" x14ac:dyDescent="0.3">
      <c r="D250" s="163"/>
    </row>
    <row r="251" spans="4:4" x14ac:dyDescent="0.3">
      <c r="D251" s="163"/>
    </row>
    <row r="252" spans="4:4" x14ac:dyDescent="0.3">
      <c r="D252" s="163"/>
    </row>
    <row r="253" spans="4:4" x14ac:dyDescent="0.3">
      <c r="D253" s="163"/>
    </row>
    <row r="254" spans="4:4" x14ac:dyDescent="0.3">
      <c r="D254" s="163"/>
    </row>
    <row r="255" spans="4:4" x14ac:dyDescent="0.3">
      <c r="D255" s="163"/>
    </row>
    <row r="256" spans="4:4" x14ac:dyDescent="0.3">
      <c r="D256" s="163"/>
    </row>
    <row r="257" spans="4:4" x14ac:dyDescent="0.3">
      <c r="D257" s="163"/>
    </row>
    <row r="258" spans="4:4" x14ac:dyDescent="0.3">
      <c r="D258" s="163"/>
    </row>
    <row r="259" spans="4:4" x14ac:dyDescent="0.3">
      <c r="D259" s="163"/>
    </row>
    <row r="260" spans="4:4" x14ac:dyDescent="0.3">
      <c r="D260" s="163"/>
    </row>
    <row r="261" spans="4:4" x14ac:dyDescent="0.3">
      <c r="D261" s="163"/>
    </row>
    <row r="262" spans="4:4" x14ac:dyDescent="0.3">
      <c r="D262" s="163"/>
    </row>
    <row r="263" spans="4:4" x14ac:dyDescent="0.3">
      <c r="D263" s="163"/>
    </row>
    <row r="264" spans="4:4" x14ac:dyDescent="0.3">
      <c r="D264" s="163"/>
    </row>
    <row r="265" spans="4:4" x14ac:dyDescent="0.3">
      <c r="D265" s="163"/>
    </row>
    <row r="266" spans="4:4" x14ac:dyDescent="0.3">
      <c r="D266" s="163"/>
    </row>
    <row r="267" spans="4:4" x14ac:dyDescent="0.3">
      <c r="D267" s="163"/>
    </row>
    <row r="268" spans="4:4" x14ac:dyDescent="0.3">
      <c r="D268" s="163"/>
    </row>
    <row r="269" spans="4:4" x14ac:dyDescent="0.3">
      <c r="D269" s="163"/>
    </row>
    <row r="270" spans="4:4" x14ac:dyDescent="0.3">
      <c r="D270" s="163"/>
    </row>
    <row r="271" spans="4:4" x14ac:dyDescent="0.3">
      <c r="D271" s="163"/>
    </row>
    <row r="272" spans="4:4" x14ac:dyDescent="0.3">
      <c r="D272" s="163"/>
    </row>
    <row r="273" spans="4:4" x14ac:dyDescent="0.3">
      <c r="D273" s="163"/>
    </row>
    <row r="274" spans="4:4" x14ac:dyDescent="0.3">
      <c r="D274" s="163"/>
    </row>
    <row r="275" spans="4:4" x14ac:dyDescent="0.3">
      <c r="D275" s="163"/>
    </row>
    <row r="276" spans="4:4" x14ac:dyDescent="0.3">
      <c r="D276" s="163"/>
    </row>
    <row r="277" spans="4:4" x14ac:dyDescent="0.3">
      <c r="D277" s="163"/>
    </row>
    <row r="278" spans="4:4" x14ac:dyDescent="0.3">
      <c r="D278" s="163"/>
    </row>
    <row r="279" spans="4:4" x14ac:dyDescent="0.3">
      <c r="D279" s="163"/>
    </row>
    <row r="280" spans="4:4" x14ac:dyDescent="0.3">
      <c r="D280" s="163"/>
    </row>
    <row r="281" spans="4:4" x14ac:dyDescent="0.3">
      <c r="D281" s="163"/>
    </row>
    <row r="282" spans="4:4" x14ac:dyDescent="0.3">
      <c r="D282" s="163"/>
    </row>
    <row r="283" spans="4:4" x14ac:dyDescent="0.3">
      <c r="D283" s="163"/>
    </row>
    <row r="284" spans="4:4" x14ac:dyDescent="0.3">
      <c r="D284" s="163"/>
    </row>
    <row r="285" spans="4:4" x14ac:dyDescent="0.3">
      <c r="D285" s="163"/>
    </row>
    <row r="286" spans="4:4" x14ac:dyDescent="0.3">
      <c r="D286" s="163"/>
    </row>
    <row r="287" spans="4:4" x14ac:dyDescent="0.3">
      <c r="D287" s="163"/>
    </row>
    <row r="288" spans="4:4" x14ac:dyDescent="0.3">
      <c r="D288" s="163"/>
    </row>
    <row r="289" spans="4:4" x14ac:dyDescent="0.3">
      <c r="D289" s="163"/>
    </row>
    <row r="290" spans="4:4" x14ac:dyDescent="0.3">
      <c r="D290" s="163"/>
    </row>
    <row r="291" spans="4:4" x14ac:dyDescent="0.3">
      <c r="D291" s="163"/>
    </row>
    <row r="292" spans="4:4" x14ac:dyDescent="0.3">
      <c r="D292" s="163"/>
    </row>
    <row r="293" spans="4:4" x14ac:dyDescent="0.3">
      <c r="D293" s="163"/>
    </row>
    <row r="294" spans="4:4" x14ac:dyDescent="0.3">
      <c r="D294" s="163"/>
    </row>
    <row r="295" spans="4:4" x14ac:dyDescent="0.3">
      <c r="D295" s="163"/>
    </row>
    <row r="296" spans="4:4" x14ac:dyDescent="0.3">
      <c r="D296" s="163"/>
    </row>
    <row r="297" spans="4:4" x14ac:dyDescent="0.3">
      <c r="D297" s="163"/>
    </row>
    <row r="298" spans="4:4" x14ac:dyDescent="0.3">
      <c r="D298" s="163"/>
    </row>
    <row r="299" spans="4:4" x14ac:dyDescent="0.3">
      <c r="D299" s="163"/>
    </row>
    <row r="300" spans="4:4" x14ac:dyDescent="0.3">
      <c r="D300" s="163"/>
    </row>
    <row r="301" spans="4:4" x14ac:dyDescent="0.3">
      <c r="D301" s="163"/>
    </row>
    <row r="302" spans="4:4" x14ac:dyDescent="0.3">
      <c r="D302" s="163"/>
    </row>
    <row r="303" spans="4:4" x14ac:dyDescent="0.3">
      <c r="D303" s="163"/>
    </row>
    <row r="304" spans="4:4" x14ac:dyDescent="0.3">
      <c r="D304" s="163"/>
    </row>
    <row r="305" spans="4:4" x14ac:dyDescent="0.3">
      <c r="D305" s="163"/>
    </row>
    <row r="306" spans="4:4" x14ac:dyDescent="0.3">
      <c r="D306" s="163"/>
    </row>
    <row r="307" spans="4:4" x14ac:dyDescent="0.3">
      <c r="D307" s="163"/>
    </row>
    <row r="308" spans="4:4" x14ac:dyDescent="0.3">
      <c r="D308" s="163"/>
    </row>
    <row r="309" spans="4:4" x14ac:dyDescent="0.3">
      <c r="D309" s="163"/>
    </row>
    <row r="310" spans="4:4" x14ac:dyDescent="0.3">
      <c r="D310" s="163"/>
    </row>
    <row r="311" spans="4:4" x14ac:dyDescent="0.3">
      <c r="D311" s="163"/>
    </row>
    <row r="312" spans="4:4" x14ac:dyDescent="0.3">
      <c r="D312" s="163"/>
    </row>
    <row r="313" spans="4:4" x14ac:dyDescent="0.3">
      <c r="D313" s="163"/>
    </row>
    <row r="314" spans="4:4" x14ac:dyDescent="0.3">
      <c r="D314" s="163"/>
    </row>
    <row r="315" spans="4:4" x14ac:dyDescent="0.3">
      <c r="D315" s="163"/>
    </row>
    <row r="316" spans="4:4" x14ac:dyDescent="0.3">
      <c r="D316" s="163"/>
    </row>
    <row r="317" spans="4:4" x14ac:dyDescent="0.3">
      <c r="D317" s="163"/>
    </row>
    <row r="318" spans="4:4" x14ac:dyDescent="0.3">
      <c r="D318" s="163"/>
    </row>
  </sheetData>
  <hyperlinks>
    <hyperlink ref="B2" location="สารบัญ!A1" display="ตารางที่  7   ข้อมูลอาสาด้านการเกษตร"/>
  </hyperlinks>
  <pageMargins left="0.98425196850393704" right="0.19685039370078741" top="0.78740157480314965" bottom="0.59055118110236227" header="0.51181102362204722" footer="0.51181102362204722"/>
  <pageSetup paperSize="9" orientation="landscape" r:id="rId1"/>
  <headerFooter alignWithMargins="0">
    <oddHeader>&amp;R&amp;17 7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70" workbookViewId="0">
      <selection activeCell="G37" sqref="G37"/>
    </sheetView>
  </sheetViews>
  <sheetFormatPr defaultRowHeight="22.5" x14ac:dyDescent="0.35"/>
  <cols>
    <col min="1" max="1" width="23.5703125" style="168" customWidth="1"/>
    <col min="2" max="2" width="16.85546875" style="168" customWidth="1"/>
    <col min="3" max="3" width="18.7109375" style="168" bestFit="1" customWidth="1"/>
    <col min="4" max="7" width="16.85546875" style="168" customWidth="1"/>
    <col min="8" max="8" width="21.85546875" style="168" customWidth="1"/>
    <col min="9" max="10" width="22.5703125" style="168" customWidth="1"/>
    <col min="11" max="256" width="9.140625" style="168"/>
    <col min="257" max="257" width="23.5703125" style="168" customWidth="1"/>
    <col min="258" max="258" width="16.85546875" style="168" customWidth="1"/>
    <col min="259" max="259" width="18.7109375" style="168" bestFit="1" customWidth="1"/>
    <col min="260" max="263" width="16.85546875" style="168" customWidth="1"/>
    <col min="264" max="264" width="21.85546875" style="168" customWidth="1"/>
    <col min="265" max="266" width="22.5703125" style="168" customWidth="1"/>
    <col min="267" max="512" width="9.140625" style="168"/>
    <col min="513" max="513" width="23.5703125" style="168" customWidth="1"/>
    <col min="514" max="514" width="16.85546875" style="168" customWidth="1"/>
    <col min="515" max="515" width="18.7109375" style="168" bestFit="1" customWidth="1"/>
    <col min="516" max="519" width="16.85546875" style="168" customWidth="1"/>
    <col min="520" max="520" width="21.85546875" style="168" customWidth="1"/>
    <col min="521" max="522" width="22.5703125" style="168" customWidth="1"/>
    <col min="523" max="768" width="9.140625" style="168"/>
    <col min="769" max="769" width="23.5703125" style="168" customWidth="1"/>
    <col min="770" max="770" width="16.85546875" style="168" customWidth="1"/>
    <col min="771" max="771" width="18.7109375" style="168" bestFit="1" customWidth="1"/>
    <col min="772" max="775" width="16.85546875" style="168" customWidth="1"/>
    <col min="776" max="776" width="21.85546875" style="168" customWidth="1"/>
    <col min="777" max="778" width="22.5703125" style="168" customWidth="1"/>
    <col min="779" max="1024" width="9.140625" style="168"/>
    <col min="1025" max="1025" width="23.5703125" style="168" customWidth="1"/>
    <col min="1026" max="1026" width="16.85546875" style="168" customWidth="1"/>
    <col min="1027" max="1027" width="18.7109375" style="168" bestFit="1" customWidth="1"/>
    <col min="1028" max="1031" width="16.85546875" style="168" customWidth="1"/>
    <col min="1032" max="1032" width="21.85546875" style="168" customWidth="1"/>
    <col min="1033" max="1034" width="22.5703125" style="168" customWidth="1"/>
    <col min="1035" max="1280" width="9.140625" style="168"/>
    <col min="1281" max="1281" width="23.5703125" style="168" customWidth="1"/>
    <col min="1282" max="1282" width="16.85546875" style="168" customWidth="1"/>
    <col min="1283" max="1283" width="18.7109375" style="168" bestFit="1" customWidth="1"/>
    <col min="1284" max="1287" width="16.85546875" style="168" customWidth="1"/>
    <col min="1288" max="1288" width="21.85546875" style="168" customWidth="1"/>
    <col min="1289" max="1290" width="22.5703125" style="168" customWidth="1"/>
    <col min="1291" max="1536" width="9.140625" style="168"/>
    <col min="1537" max="1537" width="23.5703125" style="168" customWidth="1"/>
    <col min="1538" max="1538" width="16.85546875" style="168" customWidth="1"/>
    <col min="1539" max="1539" width="18.7109375" style="168" bestFit="1" customWidth="1"/>
    <col min="1540" max="1543" width="16.85546875" style="168" customWidth="1"/>
    <col min="1544" max="1544" width="21.85546875" style="168" customWidth="1"/>
    <col min="1545" max="1546" width="22.5703125" style="168" customWidth="1"/>
    <col min="1547" max="1792" width="9.140625" style="168"/>
    <col min="1793" max="1793" width="23.5703125" style="168" customWidth="1"/>
    <col min="1794" max="1794" width="16.85546875" style="168" customWidth="1"/>
    <col min="1795" max="1795" width="18.7109375" style="168" bestFit="1" customWidth="1"/>
    <col min="1796" max="1799" width="16.85546875" style="168" customWidth="1"/>
    <col min="1800" max="1800" width="21.85546875" style="168" customWidth="1"/>
    <col min="1801" max="1802" width="22.5703125" style="168" customWidth="1"/>
    <col min="1803" max="2048" width="9.140625" style="168"/>
    <col min="2049" max="2049" width="23.5703125" style="168" customWidth="1"/>
    <col min="2050" max="2050" width="16.85546875" style="168" customWidth="1"/>
    <col min="2051" max="2051" width="18.7109375" style="168" bestFit="1" customWidth="1"/>
    <col min="2052" max="2055" width="16.85546875" style="168" customWidth="1"/>
    <col min="2056" max="2056" width="21.85546875" style="168" customWidth="1"/>
    <col min="2057" max="2058" width="22.5703125" style="168" customWidth="1"/>
    <col min="2059" max="2304" width="9.140625" style="168"/>
    <col min="2305" max="2305" width="23.5703125" style="168" customWidth="1"/>
    <col min="2306" max="2306" width="16.85546875" style="168" customWidth="1"/>
    <col min="2307" max="2307" width="18.7109375" style="168" bestFit="1" customWidth="1"/>
    <col min="2308" max="2311" width="16.85546875" style="168" customWidth="1"/>
    <col min="2312" max="2312" width="21.85546875" style="168" customWidth="1"/>
    <col min="2313" max="2314" width="22.5703125" style="168" customWidth="1"/>
    <col min="2315" max="2560" width="9.140625" style="168"/>
    <col min="2561" max="2561" width="23.5703125" style="168" customWidth="1"/>
    <col min="2562" max="2562" width="16.85546875" style="168" customWidth="1"/>
    <col min="2563" max="2563" width="18.7109375" style="168" bestFit="1" customWidth="1"/>
    <col min="2564" max="2567" width="16.85546875" style="168" customWidth="1"/>
    <col min="2568" max="2568" width="21.85546875" style="168" customWidth="1"/>
    <col min="2569" max="2570" width="22.5703125" style="168" customWidth="1"/>
    <col min="2571" max="2816" width="9.140625" style="168"/>
    <col min="2817" max="2817" width="23.5703125" style="168" customWidth="1"/>
    <col min="2818" max="2818" width="16.85546875" style="168" customWidth="1"/>
    <col min="2819" max="2819" width="18.7109375" style="168" bestFit="1" customWidth="1"/>
    <col min="2820" max="2823" width="16.85546875" style="168" customWidth="1"/>
    <col min="2824" max="2824" width="21.85546875" style="168" customWidth="1"/>
    <col min="2825" max="2826" width="22.5703125" style="168" customWidth="1"/>
    <col min="2827" max="3072" width="9.140625" style="168"/>
    <col min="3073" max="3073" width="23.5703125" style="168" customWidth="1"/>
    <col min="3074" max="3074" width="16.85546875" style="168" customWidth="1"/>
    <col min="3075" max="3075" width="18.7109375" style="168" bestFit="1" customWidth="1"/>
    <col min="3076" max="3079" width="16.85546875" style="168" customWidth="1"/>
    <col min="3080" max="3080" width="21.85546875" style="168" customWidth="1"/>
    <col min="3081" max="3082" width="22.5703125" style="168" customWidth="1"/>
    <col min="3083" max="3328" width="9.140625" style="168"/>
    <col min="3329" max="3329" width="23.5703125" style="168" customWidth="1"/>
    <col min="3330" max="3330" width="16.85546875" style="168" customWidth="1"/>
    <col min="3331" max="3331" width="18.7109375" style="168" bestFit="1" customWidth="1"/>
    <col min="3332" max="3335" width="16.85546875" style="168" customWidth="1"/>
    <col min="3336" max="3336" width="21.85546875" style="168" customWidth="1"/>
    <col min="3337" max="3338" width="22.5703125" style="168" customWidth="1"/>
    <col min="3339" max="3584" width="9.140625" style="168"/>
    <col min="3585" max="3585" width="23.5703125" style="168" customWidth="1"/>
    <col min="3586" max="3586" width="16.85546875" style="168" customWidth="1"/>
    <col min="3587" max="3587" width="18.7109375" style="168" bestFit="1" customWidth="1"/>
    <col min="3588" max="3591" width="16.85546875" style="168" customWidth="1"/>
    <col min="3592" max="3592" width="21.85546875" style="168" customWidth="1"/>
    <col min="3593" max="3594" width="22.5703125" style="168" customWidth="1"/>
    <col min="3595" max="3840" width="9.140625" style="168"/>
    <col min="3841" max="3841" width="23.5703125" style="168" customWidth="1"/>
    <col min="3842" max="3842" width="16.85546875" style="168" customWidth="1"/>
    <col min="3843" max="3843" width="18.7109375" style="168" bestFit="1" customWidth="1"/>
    <col min="3844" max="3847" width="16.85546875" style="168" customWidth="1"/>
    <col min="3848" max="3848" width="21.85546875" style="168" customWidth="1"/>
    <col min="3849" max="3850" width="22.5703125" style="168" customWidth="1"/>
    <col min="3851" max="4096" width="9.140625" style="168"/>
    <col min="4097" max="4097" width="23.5703125" style="168" customWidth="1"/>
    <col min="4098" max="4098" width="16.85546875" style="168" customWidth="1"/>
    <col min="4099" max="4099" width="18.7109375" style="168" bestFit="1" customWidth="1"/>
    <col min="4100" max="4103" width="16.85546875" style="168" customWidth="1"/>
    <col min="4104" max="4104" width="21.85546875" style="168" customWidth="1"/>
    <col min="4105" max="4106" width="22.5703125" style="168" customWidth="1"/>
    <col min="4107" max="4352" width="9.140625" style="168"/>
    <col min="4353" max="4353" width="23.5703125" style="168" customWidth="1"/>
    <col min="4354" max="4354" width="16.85546875" style="168" customWidth="1"/>
    <col min="4355" max="4355" width="18.7109375" style="168" bestFit="1" customWidth="1"/>
    <col min="4356" max="4359" width="16.85546875" style="168" customWidth="1"/>
    <col min="4360" max="4360" width="21.85546875" style="168" customWidth="1"/>
    <col min="4361" max="4362" width="22.5703125" style="168" customWidth="1"/>
    <col min="4363" max="4608" width="9.140625" style="168"/>
    <col min="4609" max="4609" width="23.5703125" style="168" customWidth="1"/>
    <col min="4610" max="4610" width="16.85546875" style="168" customWidth="1"/>
    <col min="4611" max="4611" width="18.7109375" style="168" bestFit="1" customWidth="1"/>
    <col min="4612" max="4615" width="16.85546875" style="168" customWidth="1"/>
    <col min="4616" max="4616" width="21.85546875" style="168" customWidth="1"/>
    <col min="4617" max="4618" width="22.5703125" style="168" customWidth="1"/>
    <col min="4619" max="4864" width="9.140625" style="168"/>
    <col min="4865" max="4865" width="23.5703125" style="168" customWidth="1"/>
    <col min="4866" max="4866" width="16.85546875" style="168" customWidth="1"/>
    <col min="4867" max="4867" width="18.7109375" style="168" bestFit="1" customWidth="1"/>
    <col min="4868" max="4871" width="16.85546875" style="168" customWidth="1"/>
    <col min="4872" max="4872" width="21.85546875" style="168" customWidth="1"/>
    <col min="4873" max="4874" width="22.5703125" style="168" customWidth="1"/>
    <col min="4875" max="5120" width="9.140625" style="168"/>
    <col min="5121" max="5121" width="23.5703125" style="168" customWidth="1"/>
    <col min="5122" max="5122" width="16.85546875" style="168" customWidth="1"/>
    <col min="5123" max="5123" width="18.7109375" style="168" bestFit="1" customWidth="1"/>
    <col min="5124" max="5127" width="16.85546875" style="168" customWidth="1"/>
    <col min="5128" max="5128" width="21.85546875" style="168" customWidth="1"/>
    <col min="5129" max="5130" width="22.5703125" style="168" customWidth="1"/>
    <col min="5131" max="5376" width="9.140625" style="168"/>
    <col min="5377" max="5377" width="23.5703125" style="168" customWidth="1"/>
    <col min="5378" max="5378" width="16.85546875" style="168" customWidth="1"/>
    <col min="5379" max="5379" width="18.7109375" style="168" bestFit="1" customWidth="1"/>
    <col min="5380" max="5383" width="16.85546875" style="168" customWidth="1"/>
    <col min="5384" max="5384" width="21.85546875" style="168" customWidth="1"/>
    <col min="5385" max="5386" width="22.5703125" style="168" customWidth="1"/>
    <col min="5387" max="5632" width="9.140625" style="168"/>
    <col min="5633" max="5633" width="23.5703125" style="168" customWidth="1"/>
    <col min="5634" max="5634" width="16.85546875" style="168" customWidth="1"/>
    <col min="5635" max="5635" width="18.7109375" style="168" bestFit="1" customWidth="1"/>
    <col min="5636" max="5639" width="16.85546875" style="168" customWidth="1"/>
    <col min="5640" max="5640" width="21.85546875" style="168" customWidth="1"/>
    <col min="5641" max="5642" width="22.5703125" style="168" customWidth="1"/>
    <col min="5643" max="5888" width="9.140625" style="168"/>
    <col min="5889" max="5889" width="23.5703125" style="168" customWidth="1"/>
    <col min="5890" max="5890" width="16.85546875" style="168" customWidth="1"/>
    <col min="5891" max="5891" width="18.7109375" style="168" bestFit="1" customWidth="1"/>
    <col min="5892" max="5895" width="16.85546875" style="168" customWidth="1"/>
    <col min="5896" max="5896" width="21.85546875" style="168" customWidth="1"/>
    <col min="5897" max="5898" width="22.5703125" style="168" customWidth="1"/>
    <col min="5899" max="6144" width="9.140625" style="168"/>
    <col min="6145" max="6145" width="23.5703125" style="168" customWidth="1"/>
    <col min="6146" max="6146" width="16.85546875" style="168" customWidth="1"/>
    <col min="6147" max="6147" width="18.7109375" style="168" bestFit="1" customWidth="1"/>
    <col min="6148" max="6151" width="16.85546875" style="168" customWidth="1"/>
    <col min="6152" max="6152" width="21.85546875" style="168" customWidth="1"/>
    <col min="6153" max="6154" width="22.5703125" style="168" customWidth="1"/>
    <col min="6155" max="6400" width="9.140625" style="168"/>
    <col min="6401" max="6401" width="23.5703125" style="168" customWidth="1"/>
    <col min="6402" max="6402" width="16.85546875" style="168" customWidth="1"/>
    <col min="6403" max="6403" width="18.7109375" style="168" bestFit="1" customWidth="1"/>
    <col min="6404" max="6407" width="16.85546875" style="168" customWidth="1"/>
    <col min="6408" max="6408" width="21.85546875" style="168" customWidth="1"/>
    <col min="6409" max="6410" width="22.5703125" style="168" customWidth="1"/>
    <col min="6411" max="6656" width="9.140625" style="168"/>
    <col min="6657" max="6657" width="23.5703125" style="168" customWidth="1"/>
    <col min="6658" max="6658" width="16.85546875" style="168" customWidth="1"/>
    <col min="6659" max="6659" width="18.7109375" style="168" bestFit="1" customWidth="1"/>
    <col min="6660" max="6663" width="16.85546875" style="168" customWidth="1"/>
    <col min="6664" max="6664" width="21.85546875" style="168" customWidth="1"/>
    <col min="6665" max="6666" width="22.5703125" style="168" customWidth="1"/>
    <col min="6667" max="6912" width="9.140625" style="168"/>
    <col min="6913" max="6913" width="23.5703125" style="168" customWidth="1"/>
    <col min="6914" max="6914" width="16.85546875" style="168" customWidth="1"/>
    <col min="6915" max="6915" width="18.7109375" style="168" bestFit="1" customWidth="1"/>
    <col min="6916" max="6919" width="16.85546875" style="168" customWidth="1"/>
    <col min="6920" max="6920" width="21.85546875" style="168" customWidth="1"/>
    <col min="6921" max="6922" width="22.5703125" style="168" customWidth="1"/>
    <col min="6923" max="7168" width="9.140625" style="168"/>
    <col min="7169" max="7169" width="23.5703125" style="168" customWidth="1"/>
    <col min="7170" max="7170" width="16.85546875" style="168" customWidth="1"/>
    <col min="7171" max="7171" width="18.7109375" style="168" bestFit="1" customWidth="1"/>
    <col min="7172" max="7175" width="16.85546875" style="168" customWidth="1"/>
    <col min="7176" max="7176" width="21.85546875" style="168" customWidth="1"/>
    <col min="7177" max="7178" width="22.5703125" style="168" customWidth="1"/>
    <col min="7179" max="7424" width="9.140625" style="168"/>
    <col min="7425" max="7425" width="23.5703125" style="168" customWidth="1"/>
    <col min="7426" max="7426" width="16.85546875" style="168" customWidth="1"/>
    <col min="7427" max="7427" width="18.7109375" style="168" bestFit="1" customWidth="1"/>
    <col min="7428" max="7431" width="16.85546875" style="168" customWidth="1"/>
    <col min="7432" max="7432" width="21.85546875" style="168" customWidth="1"/>
    <col min="7433" max="7434" width="22.5703125" style="168" customWidth="1"/>
    <col min="7435" max="7680" width="9.140625" style="168"/>
    <col min="7681" max="7681" width="23.5703125" style="168" customWidth="1"/>
    <col min="7682" max="7682" width="16.85546875" style="168" customWidth="1"/>
    <col min="7683" max="7683" width="18.7109375" style="168" bestFit="1" customWidth="1"/>
    <col min="7684" max="7687" width="16.85546875" style="168" customWidth="1"/>
    <col min="7688" max="7688" width="21.85546875" style="168" customWidth="1"/>
    <col min="7689" max="7690" width="22.5703125" style="168" customWidth="1"/>
    <col min="7691" max="7936" width="9.140625" style="168"/>
    <col min="7937" max="7937" width="23.5703125" style="168" customWidth="1"/>
    <col min="7938" max="7938" width="16.85546875" style="168" customWidth="1"/>
    <col min="7939" max="7939" width="18.7109375" style="168" bestFit="1" customWidth="1"/>
    <col min="7940" max="7943" width="16.85546875" style="168" customWidth="1"/>
    <col min="7944" max="7944" width="21.85546875" style="168" customWidth="1"/>
    <col min="7945" max="7946" width="22.5703125" style="168" customWidth="1"/>
    <col min="7947" max="8192" width="9.140625" style="168"/>
    <col min="8193" max="8193" width="23.5703125" style="168" customWidth="1"/>
    <col min="8194" max="8194" width="16.85546875" style="168" customWidth="1"/>
    <col min="8195" max="8195" width="18.7109375" style="168" bestFit="1" customWidth="1"/>
    <col min="8196" max="8199" width="16.85546875" style="168" customWidth="1"/>
    <col min="8200" max="8200" width="21.85546875" style="168" customWidth="1"/>
    <col min="8201" max="8202" width="22.5703125" style="168" customWidth="1"/>
    <col min="8203" max="8448" width="9.140625" style="168"/>
    <col min="8449" max="8449" width="23.5703125" style="168" customWidth="1"/>
    <col min="8450" max="8450" width="16.85546875" style="168" customWidth="1"/>
    <col min="8451" max="8451" width="18.7109375" style="168" bestFit="1" customWidth="1"/>
    <col min="8452" max="8455" width="16.85546875" style="168" customWidth="1"/>
    <col min="8456" max="8456" width="21.85546875" style="168" customWidth="1"/>
    <col min="8457" max="8458" width="22.5703125" style="168" customWidth="1"/>
    <col min="8459" max="8704" width="9.140625" style="168"/>
    <col min="8705" max="8705" width="23.5703125" style="168" customWidth="1"/>
    <col min="8706" max="8706" width="16.85546875" style="168" customWidth="1"/>
    <col min="8707" max="8707" width="18.7109375" style="168" bestFit="1" customWidth="1"/>
    <col min="8708" max="8711" width="16.85546875" style="168" customWidth="1"/>
    <col min="8712" max="8712" width="21.85546875" style="168" customWidth="1"/>
    <col min="8713" max="8714" width="22.5703125" style="168" customWidth="1"/>
    <col min="8715" max="8960" width="9.140625" style="168"/>
    <col min="8961" max="8961" width="23.5703125" style="168" customWidth="1"/>
    <col min="8962" max="8962" width="16.85546875" style="168" customWidth="1"/>
    <col min="8963" max="8963" width="18.7109375" style="168" bestFit="1" customWidth="1"/>
    <col min="8964" max="8967" width="16.85546875" style="168" customWidth="1"/>
    <col min="8968" max="8968" width="21.85546875" style="168" customWidth="1"/>
    <col min="8969" max="8970" width="22.5703125" style="168" customWidth="1"/>
    <col min="8971" max="9216" width="9.140625" style="168"/>
    <col min="9217" max="9217" width="23.5703125" style="168" customWidth="1"/>
    <col min="9218" max="9218" width="16.85546875" style="168" customWidth="1"/>
    <col min="9219" max="9219" width="18.7109375" style="168" bestFit="1" customWidth="1"/>
    <col min="9220" max="9223" width="16.85546875" style="168" customWidth="1"/>
    <col min="9224" max="9224" width="21.85546875" style="168" customWidth="1"/>
    <col min="9225" max="9226" width="22.5703125" style="168" customWidth="1"/>
    <col min="9227" max="9472" width="9.140625" style="168"/>
    <col min="9473" max="9473" width="23.5703125" style="168" customWidth="1"/>
    <col min="9474" max="9474" width="16.85546875" style="168" customWidth="1"/>
    <col min="9475" max="9475" width="18.7109375" style="168" bestFit="1" customWidth="1"/>
    <col min="9476" max="9479" width="16.85546875" style="168" customWidth="1"/>
    <col min="9480" max="9480" width="21.85546875" style="168" customWidth="1"/>
    <col min="9481" max="9482" width="22.5703125" style="168" customWidth="1"/>
    <col min="9483" max="9728" width="9.140625" style="168"/>
    <col min="9729" max="9729" width="23.5703125" style="168" customWidth="1"/>
    <col min="9730" max="9730" width="16.85546875" style="168" customWidth="1"/>
    <col min="9731" max="9731" width="18.7109375" style="168" bestFit="1" customWidth="1"/>
    <col min="9732" max="9735" width="16.85546875" style="168" customWidth="1"/>
    <col min="9736" max="9736" width="21.85546875" style="168" customWidth="1"/>
    <col min="9737" max="9738" width="22.5703125" style="168" customWidth="1"/>
    <col min="9739" max="9984" width="9.140625" style="168"/>
    <col min="9985" max="9985" width="23.5703125" style="168" customWidth="1"/>
    <col min="9986" max="9986" width="16.85546875" style="168" customWidth="1"/>
    <col min="9987" max="9987" width="18.7109375" style="168" bestFit="1" customWidth="1"/>
    <col min="9988" max="9991" width="16.85546875" style="168" customWidth="1"/>
    <col min="9992" max="9992" width="21.85546875" style="168" customWidth="1"/>
    <col min="9993" max="9994" width="22.5703125" style="168" customWidth="1"/>
    <col min="9995" max="10240" width="9.140625" style="168"/>
    <col min="10241" max="10241" width="23.5703125" style="168" customWidth="1"/>
    <col min="10242" max="10242" width="16.85546875" style="168" customWidth="1"/>
    <col min="10243" max="10243" width="18.7109375" style="168" bestFit="1" customWidth="1"/>
    <col min="10244" max="10247" width="16.85546875" style="168" customWidth="1"/>
    <col min="10248" max="10248" width="21.85546875" style="168" customWidth="1"/>
    <col min="10249" max="10250" width="22.5703125" style="168" customWidth="1"/>
    <col min="10251" max="10496" width="9.140625" style="168"/>
    <col min="10497" max="10497" width="23.5703125" style="168" customWidth="1"/>
    <col min="10498" max="10498" width="16.85546875" style="168" customWidth="1"/>
    <col min="10499" max="10499" width="18.7109375" style="168" bestFit="1" customWidth="1"/>
    <col min="10500" max="10503" width="16.85546875" style="168" customWidth="1"/>
    <col min="10504" max="10504" width="21.85546875" style="168" customWidth="1"/>
    <col min="10505" max="10506" width="22.5703125" style="168" customWidth="1"/>
    <col min="10507" max="10752" width="9.140625" style="168"/>
    <col min="10753" max="10753" width="23.5703125" style="168" customWidth="1"/>
    <col min="10754" max="10754" width="16.85546875" style="168" customWidth="1"/>
    <col min="10755" max="10755" width="18.7109375" style="168" bestFit="1" customWidth="1"/>
    <col min="10756" max="10759" width="16.85546875" style="168" customWidth="1"/>
    <col min="10760" max="10760" width="21.85546875" style="168" customWidth="1"/>
    <col min="10761" max="10762" width="22.5703125" style="168" customWidth="1"/>
    <col min="10763" max="11008" width="9.140625" style="168"/>
    <col min="11009" max="11009" width="23.5703125" style="168" customWidth="1"/>
    <col min="11010" max="11010" width="16.85546875" style="168" customWidth="1"/>
    <col min="11011" max="11011" width="18.7109375" style="168" bestFit="1" customWidth="1"/>
    <col min="11012" max="11015" width="16.85546875" style="168" customWidth="1"/>
    <col min="11016" max="11016" width="21.85546875" style="168" customWidth="1"/>
    <col min="11017" max="11018" width="22.5703125" style="168" customWidth="1"/>
    <col min="11019" max="11264" width="9.140625" style="168"/>
    <col min="11265" max="11265" width="23.5703125" style="168" customWidth="1"/>
    <col min="11266" max="11266" width="16.85546875" style="168" customWidth="1"/>
    <col min="11267" max="11267" width="18.7109375" style="168" bestFit="1" customWidth="1"/>
    <col min="11268" max="11271" width="16.85546875" style="168" customWidth="1"/>
    <col min="11272" max="11272" width="21.85546875" style="168" customWidth="1"/>
    <col min="11273" max="11274" width="22.5703125" style="168" customWidth="1"/>
    <col min="11275" max="11520" width="9.140625" style="168"/>
    <col min="11521" max="11521" width="23.5703125" style="168" customWidth="1"/>
    <col min="11522" max="11522" width="16.85546875" style="168" customWidth="1"/>
    <col min="11523" max="11523" width="18.7109375" style="168" bestFit="1" customWidth="1"/>
    <col min="11524" max="11527" width="16.85546875" style="168" customWidth="1"/>
    <col min="11528" max="11528" width="21.85546875" style="168" customWidth="1"/>
    <col min="11529" max="11530" width="22.5703125" style="168" customWidth="1"/>
    <col min="11531" max="11776" width="9.140625" style="168"/>
    <col min="11777" max="11777" width="23.5703125" style="168" customWidth="1"/>
    <col min="11778" max="11778" width="16.85546875" style="168" customWidth="1"/>
    <col min="11779" max="11779" width="18.7109375" style="168" bestFit="1" customWidth="1"/>
    <col min="11780" max="11783" width="16.85546875" style="168" customWidth="1"/>
    <col min="11784" max="11784" width="21.85546875" style="168" customWidth="1"/>
    <col min="11785" max="11786" width="22.5703125" style="168" customWidth="1"/>
    <col min="11787" max="12032" width="9.140625" style="168"/>
    <col min="12033" max="12033" width="23.5703125" style="168" customWidth="1"/>
    <col min="12034" max="12034" width="16.85546875" style="168" customWidth="1"/>
    <col min="12035" max="12035" width="18.7109375" style="168" bestFit="1" customWidth="1"/>
    <col min="12036" max="12039" width="16.85546875" style="168" customWidth="1"/>
    <col min="12040" max="12040" width="21.85546875" style="168" customWidth="1"/>
    <col min="12041" max="12042" width="22.5703125" style="168" customWidth="1"/>
    <col min="12043" max="12288" width="9.140625" style="168"/>
    <col min="12289" max="12289" width="23.5703125" style="168" customWidth="1"/>
    <col min="12290" max="12290" width="16.85546875" style="168" customWidth="1"/>
    <col min="12291" max="12291" width="18.7109375" style="168" bestFit="1" customWidth="1"/>
    <col min="12292" max="12295" width="16.85546875" style="168" customWidth="1"/>
    <col min="12296" max="12296" width="21.85546875" style="168" customWidth="1"/>
    <col min="12297" max="12298" width="22.5703125" style="168" customWidth="1"/>
    <col min="12299" max="12544" width="9.140625" style="168"/>
    <col min="12545" max="12545" width="23.5703125" style="168" customWidth="1"/>
    <col min="12546" max="12546" width="16.85546875" style="168" customWidth="1"/>
    <col min="12547" max="12547" width="18.7109375" style="168" bestFit="1" customWidth="1"/>
    <col min="12548" max="12551" width="16.85546875" style="168" customWidth="1"/>
    <col min="12552" max="12552" width="21.85546875" style="168" customWidth="1"/>
    <col min="12553" max="12554" width="22.5703125" style="168" customWidth="1"/>
    <col min="12555" max="12800" width="9.140625" style="168"/>
    <col min="12801" max="12801" width="23.5703125" style="168" customWidth="1"/>
    <col min="12802" max="12802" width="16.85546875" style="168" customWidth="1"/>
    <col min="12803" max="12803" width="18.7109375" style="168" bestFit="1" customWidth="1"/>
    <col min="12804" max="12807" width="16.85546875" style="168" customWidth="1"/>
    <col min="12808" max="12808" width="21.85546875" style="168" customWidth="1"/>
    <col min="12809" max="12810" width="22.5703125" style="168" customWidth="1"/>
    <col min="12811" max="13056" width="9.140625" style="168"/>
    <col min="13057" max="13057" width="23.5703125" style="168" customWidth="1"/>
    <col min="13058" max="13058" width="16.85546875" style="168" customWidth="1"/>
    <col min="13059" max="13059" width="18.7109375" style="168" bestFit="1" customWidth="1"/>
    <col min="13060" max="13063" width="16.85546875" style="168" customWidth="1"/>
    <col min="13064" max="13064" width="21.85546875" style="168" customWidth="1"/>
    <col min="13065" max="13066" width="22.5703125" style="168" customWidth="1"/>
    <col min="13067" max="13312" width="9.140625" style="168"/>
    <col min="13313" max="13313" width="23.5703125" style="168" customWidth="1"/>
    <col min="13314" max="13314" width="16.85546875" style="168" customWidth="1"/>
    <col min="13315" max="13315" width="18.7109375" style="168" bestFit="1" customWidth="1"/>
    <col min="13316" max="13319" width="16.85546875" style="168" customWidth="1"/>
    <col min="13320" max="13320" width="21.85546875" style="168" customWidth="1"/>
    <col min="13321" max="13322" width="22.5703125" style="168" customWidth="1"/>
    <col min="13323" max="13568" width="9.140625" style="168"/>
    <col min="13569" max="13569" width="23.5703125" style="168" customWidth="1"/>
    <col min="13570" max="13570" width="16.85546875" style="168" customWidth="1"/>
    <col min="13571" max="13571" width="18.7109375" style="168" bestFit="1" customWidth="1"/>
    <col min="13572" max="13575" width="16.85546875" style="168" customWidth="1"/>
    <col min="13576" max="13576" width="21.85546875" style="168" customWidth="1"/>
    <col min="13577" max="13578" width="22.5703125" style="168" customWidth="1"/>
    <col min="13579" max="13824" width="9.140625" style="168"/>
    <col min="13825" max="13825" width="23.5703125" style="168" customWidth="1"/>
    <col min="13826" max="13826" width="16.85546875" style="168" customWidth="1"/>
    <col min="13827" max="13827" width="18.7109375" style="168" bestFit="1" customWidth="1"/>
    <col min="13828" max="13831" width="16.85546875" style="168" customWidth="1"/>
    <col min="13832" max="13832" width="21.85546875" style="168" customWidth="1"/>
    <col min="13833" max="13834" width="22.5703125" style="168" customWidth="1"/>
    <col min="13835" max="14080" width="9.140625" style="168"/>
    <col min="14081" max="14081" width="23.5703125" style="168" customWidth="1"/>
    <col min="14082" max="14082" width="16.85546875" style="168" customWidth="1"/>
    <col min="14083" max="14083" width="18.7109375" style="168" bestFit="1" customWidth="1"/>
    <col min="14084" max="14087" width="16.85546875" style="168" customWidth="1"/>
    <col min="14088" max="14088" width="21.85546875" style="168" customWidth="1"/>
    <col min="14089" max="14090" width="22.5703125" style="168" customWidth="1"/>
    <col min="14091" max="14336" width="9.140625" style="168"/>
    <col min="14337" max="14337" width="23.5703125" style="168" customWidth="1"/>
    <col min="14338" max="14338" width="16.85546875" style="168" customWidth="1"/>
    <col min="14339" max="14339" width="18.7109375" style="168" bestFit="1" customWidth="1"/>
    <col min="14340" max="14343" width="16.85546875" style="168" customWidth="1"/>
    <col min="14344" max="14344" width="21.85546875" style="168" customWidth="1"/>
    <col min="14345" max="14346" width="22.5703125" style="168" customWidth="1"/>
    <col min="14347" max="14592" width="9.140625" style="168"/>
    <col min="14593" max="14593" width="23.5703125" style="168" customWidth="1"/>
    <col min="14594" max="14594" width="16.85546875" style="168" customWidth="1"/>
    <col min="14595" max="14595" width="18.7109375" style="168" bestFit="1" customWidth="1"/>
    <col min="14596" max="14599" width="16.85546875" style="168" customWidth="1"/>
    <col min="14600" max="14600" width="21.85546875" style="168" customWidth="1"/>
    <col min="14601" max="14602" width="22.5703125" style="168" customWidth="1"/>
    <col min="14603" max="14848" width="9.140625" style="168"/>
    <col min="14849" max="14849" width="23.5703125" style="168" customWidth="1"/>
    <col min="14850" max="14850" width="16.85546875" style="168" customWidth="1"/>
    <col min="14851" max="14851" width="18.7109375" style="168" bestFit="1" customWidth="1"/>
    <col min="14852" max="14855" width="16.85546875" style="168" customWidth="1"/>
    <col min="14856" max="14856" width="21.85546875" style="168" customWidth="1"/>
    <col min="14857" max="14858" width="22.5703125" style="168" customWidth="1"/>
    <col min="14859" max="15104" width="9.140625" style="168"/>
    <col min="15105" max="15105" width="23.5703125" style="168" customWidth="1"/>
    <col min="15106" max="15106" width="16.85546875" style="168" customWidth="1"/>
    <col min="15107" max="15107" width="18.7109375" style="168" bestFit="1" customWidth="1"/>
    <col min="15108" max="15111" width="16.85546875" style="168" customWidth="1"/>
    <col min="15112" max="15112" width="21.85546875" style="168" customWidth="1"/>
    <col min="15113" max="15114" width="22.5703125" style="168" customWidth="1"/>
    <col min="15115" max="15360" width="9.140625" style="168"/>
    <col min="15361" max="15361" width="23.5703125" style="168" customWidth="1"/>
    <col min="15362" max="15362" width="16.85546875" style="168" customWidth="1"/>
    <col min="15363" max="15363" width="18.7109375" style="168" bestFit="1" customWidth="1"/>
    <col min="15364" max="15367" width="16.85546875" style="168" customWidth="1"/>
    <col min="15368" max="15368" width="21.85546875" style="168" customWidth="1"/>
    <col min="15369" max="15370" width="22.5703125" style="168" customWidth="1"/>
    <col min="15371" max="15616" width="9.140625" style="168"/>
    <col min="15617" max="15617" width="23.5703125" style="168" customWidth="1"/>
    <col min="15618" max="15618" width="16.85546875" style="168" customWidth="1"/>
    <col min="15619" max="15619" width="18.7109375" style="168" bestFit="1" customWidth="1"/>
    <col min="15620" max="15623" width="16.85546875" style="168" customWidth="1"/>
    <col min="15624" max="15624" width="21.85546875" style="168" customWidth="1"/>
    <col min="15625" max="15626" width="22.5703125" style="168" customWidth="1"/>
    <col min="15627" max="15872" width="9.140625" style="168"/>
    <col min="15873" max="15873" width="23.5703125" style="168" customWidth="1"/>
    <col min="15874" max="15874" width="16.85546875" style="168" customWidth="1"/>
    <col min="15875" max="15875" width="18.7109375" style="168" bestFit="1" customWidth="1"/>
    <col min="15876" max="15879" width="16.85546875" style="168" customWidth="1"/>
    <col min="15880" max="15880" width="21.85546875" style="168" customWidth="1"/>
    <col min="15881" max="15882" width="22.5703125" style="168" customWidth="1"/>
    <col min="15883" max="16128" width="9.140625" style="168"/>
    <col min="16129" max="16129" width="23.5703125" style="168" customWidth="1"/>
    <col min="16130" max="16130" width="16.85546875" style="168" customWidth="1"/>
    <col min="16131" max="16131" width="18.7109375" style="168" bestFit="1" customWidth="1"/>
    <col min="16132" max="16135" width="16.85546875" style="168" customWidth="1"/>
    <col min="16136" max="16136" width="21.85546875" style="168" customWidth="1"/>
    <col min="16137" max="16138" width="22.5703125" style="168" customWidth="1"/>
    <col min="16139" max="16384" width="9.140625" style="168"/>
  </cols>
  <sheetData>
    <row r="1" spans="1:12" s="167" customFormat="1" ht="35.25" customHeight="1" x14ac:dyDescent="0.35">
      <c r="A1" s="164" t="s">
        <v>128</v>
      </c>
      <c r="B1" s="146"/>
      <c r="C1" s="146"/>
      <c r="D1" s="165"/>
      <c r="E1" s="45"/>
      <c r="F1" s="166"/>
      <c r="G1" s="166"/>
    </row>
    <row r="2" spans="1:12" x14ac:dyDescent="0.35">
      <c r="A2" s="662" t="s">
        <v>3</v>
      </c>
      <c r="B2" s="665" t="s">
        <v>129</v>
      </c>
      <c r="C2" s="665"/>
      <c r="D2" s="665" t="s">
        <v>130</v>
      </c>
      <c r="E2" s="665"/>
      <c r="F2" s="665" t="s">
        <v>131</v>
      </c>
      <c r="G2" s="665"/>
      <c r="I2" s="169"/>
    </row>
    <row r="3" spans="1:12" x14ac:dyDescent="0.35">
      <c r="A3" s="663"/>
      <c r="B3" s="170" t="s">
        <v>132</v>
      </c>
      <c r="C3" s="170" t="s">
        <v>133</v>
      </c>
      <c r="D3" s="666" t="s">
        <v>105</v>
      </c>
      <c r="E3" s="170" t="s">
        <v>134</v>
      </c>
      <c r="F3" s="666" t="s">
        <v>105</v>
      </c>
      <c r="G3" s="170" t="s">
        <v>134</v>
      </c>
      <c r="I3" s="169"/>
    </row>
    <row r="4" spans="1:12" x14ac:dyDescent="0.35">
      <c r="A4" s="664"/>
      <c r="B4" s="171" t="s">
        <v>135</v>
      </c>
      <c r="C4" s="171" t="s">
        <v>136</v>
      </c>
      <c r="D4" s="667"/>
      <c r="E4" s="171" t="s">
        <v>135</v>
      </c>
      <c r="F4" s="667"/>
      <c r="G4" s="171" t="s">
        <v>135</v>
      </c>
      <c r="I4" s="169"/>
    </row>
    <row r="5" spans="1:12" x14ac:dyDescent="0.35">
      <c r="A5" s="172" t="s">
        <v>137</v>
      </c>
      <c r="B5" s="438">
        <f>E5+G5</f>
        <v>20304</v>
      </c>
      <c r="C5" s="440">
        <v>14774847.300000001</v>
      </c>
      <c r="D5" s="442">
        <v>11</v>
      </c>
      <c r="E5" s="444">
        <v>6390</v>
      </c>
      <c r="F5" s="442">
        <v>148</v>
      </c>
      <c r="G5" s="444">
        <v>13914</v>
      </c>
      <c r="I5" s="169"/>
      <c r="J5" s="169"/>
      <c r="K5" s="173"/>
      <c r="L5" s="173"/>
    </row>
    <row r="6" spans="1:12" x14ac:dyDescent="0.35">
      <c r="A6" s="174" t="s">
        <v>138</v>
      </c>
      <c r="B6" s="439">
        <f>E6+G6</f>
        <v>8558</v>
      </c>
      <c r="C6" s="441">
        <v>3579454.66</v>
      </c>
      <c r="D6" s="443">
        <v>6</v>
      </c>
      <c r="E6" s="445">
        <v>1117</v>
      </c>
      <c r="F6" s="443">
        <v>79</v>
      </c>
      <c r="G6" s="445">
        <v>7441</v>
      </c>
      <c r="I6" s="169"/>
      <c r="J6" s="169"/>
      <c r="K6" s="173"/>
      <c r="L6" s="173"/>
    </row>
    <row r="7" spans="1:12" x14ac:dyDescent="0.35">
      <c r="A7" s="174" t="s">
        <v>139</v>
      </c>
      <c r="B7" s="439">
        <f t="shared" ref="B7:B13" si="0">E7+G7</f>
        <v>7028</v>
      </c>
      <c r="C7" s="441">
        <v>685293792.41999996</v>
      </c>
      <c r="D7" s="443">
        <v>6</v>
      </c>
      <c r="E7" s="445">
        <v>2164</v>
      </c>
      <c r="F7" s="443">
        <v>128</v>
      </c>
      <c r="G7" s="445">
        <v>4864</v>
      </c>
      <c r="I7" s="169"/>
      <c r="J7" s="169"/>
      <c r="K7" s="173"/>
    </row>
    <row r="8" spans="1:12" x14ac:dyDescent="0.35">
      <c r="A8" s="174" t="s">
        <v>140</v>
      </c>
      <c r="B8" s="439">
        <f t="shared" si="0"/>
        <v>12637</v>
      </c>
      <c r="C8" s="441">
        <v>79826118</v>
      </c>
      <c r="D8" s="443">
        <v>5</v>
      </c>
      <c r="E8" s="445">
        <v>603</v>
      </c>
      <c r="F8" s="443">
        <v>117</v>
      </c>
      <c r="G8" s="445">
        <v>12034</v>
      </c>
      <c r="I8" s="169"/>
      <c r="J8" s="169"/>
      <c r="K8" s="173"/>
    </row>
    <row r="9" spans="1:12" x14ac:dyDescent="0.35">
      <c r="A9" s="174" t="s">
        <v>141</v>
      </c>
      <c r="B9" s="439">
        <f t="shared" si="0"/>
        <v>8309</v>
      </c>
      <c r="C9" s="441">
        <v>47695144.880000003</v>
      </c>
      <c r="D9" s="443">
        <v>13</v>
      </c>
      <c r="E9" s="445">
        <v>2522</v>
      </c>
      <c r="F9" s="443">
        <v>59</v>
      </c>
      <c r="G9" s="445">
        <v>5787</v>
      </c>
      <c r="I9" s="169"/>
      <c r="J9" s="169"/>
      <c r="K9" s="173"/>
    </row>
    <row r="10" spans="1:12" x14ac:dyDescent="0.35">
      <c r="A10" s="174" t="s">
        <v>142</v>
      </c>
      <c r="B10" s="439">
        <f t="shared" si="0"/>
        <v>11272</v>
      </c>
      <c r="C10" s="441">
        <v>112266789</v>
      </c>
      <c r="D10" s="443">
        <v>11</v>
      </c>
      <c r="E10" s="445">
        <v>2463</v>
      </c>
      <c r="F10" s="443">
        <v>116</v>
      </c>
      <c r="G10" s="445">
        <v>8809</v>
      </c>
      <c r="I10" s="169"/>
      <c r="J10" s="169"/>
      <c r="K10" s="173"/>
    </row>
    <row r="11" spans="1:12" x14ac:dyDescent="0.35">
      <c r="A11" s="174" t="s">
        <v>143</v>
      </c>
      <c r="B11" s="439">
        <f t="shared" si="0"/>
        <v>15230</v>
      </c>
      <c r="C11" s="441">
        <v>48603388.329999998</v>
      </c>
      <c r="D11" s="443">
        <v>11</v>
      </c>
      <c r="E11" s="445">
        <v>3567</v>
      </c>
      <c r="F11" s="443">
        <v>87</v>
      </c>
      <c r="G11" s="445">
        <v>11663</v>
      </c>
      <c r="I11" s="169"/>
      <c r="J11" s="169"/>
      <c r="K11" s="173"/>
    </row>
    <row r="12" spans="1:12" x14ac:dyDescent="0.35">
      <c r="A12" s="174" t="s">
        <v>144</v>
      </c>
      <c r="B12" s="439">
        <f t="shared" si="0"/>
        <v>6359</v>
      </c>
      <c r="C12" s="441">
        <v>136483688</v>
      </c>
      <c r="D12" s="443">
        <v>6</v>
      </c>
      <c r="E12" s="445">
        <v>1373</v>
      </c>
      <c r="F12" s="443">
        <v>78</v>
      </c>
      <c r="G12" s="445">
        <v>4986</v>
      </c>
      <c r="I12" s="447"/>
      <c r="J12" s="169"/>
      <c r="K12" s="173"/>
    </row>
    <row r="13" spans="1:12" x14ac:dyDescent="0.35">
      <c r="A13" s="174" t="s">
        <v>145</v>
      </c>
      <c r="B13" s="439">
        <f t="shared" si="0"/>
        <v>8817</v>
      </c>
      <c r="C13" s="441">
        <v>66826327.289999999</v>
      </c>
      <c r="D13" s="443">
        <v>6</v>
      </c>
      <c r="E13" s="445">
        <v>1278</v>
      </c>
      <c r="F13" s="443">
        <v>64</v>
      </c>
      <c r="G13" s="445">
        <v>7539</v>
      </c>
      <c r="I13" s="169"/>
      <c r="J13" s="169"/>
      <c r="K13" s="173"/>
    </row>
    <row r="14" spans="1:12" x14ac:dyDescent="0.35">
      <c r="A14" s="175"/>
      <c r="B14" s="135"/>
      <c r="C14" s="135"/>
      <c r="D14" s="135"/>
      <c r="E14" s="135"/>
      <c r="F14" s="135"/>
      <c r="G14" s="135"/>
      <c r="I14" s="169"/>
      <c r="K14" s="173"/>
    </row>
    <row r="15" spans="1:12" x14ac:dyDescent="0.35">
      <c r="A15" s="176" t="s">
        <v>146</v>
      </c>
      <c r="B15" s="132"/>
      <c r="C15" s="132"/>
      <c r="D15" s="132"/>
      <c r="E15" s="132"/>
      <c r="F15" s="132"/>
      <c r="G15" s="132"/>
      <c r="I15" s="169"/>
    </row>
    <row r="16" spans="1:12" x14ac:dyDescent="0.35">
      <c r="A16" s="161" t="s">
        <v>20</v>
      </c>
      <c r="B16" s="139">
        <f t="shared" ref="B16:G16" si="1">SUM(B5:B15)</f>
        <v>98514</v>
      </c>
      <c r="C16" s="139">
        <f>SUM(C5:C15)</f>
        <v>1195349549.8800001</v>
      </c>
      <c r="D16" s="139">
        <f t="shared" si="1"/>
        <v>75</v>
      </c>
      <c r="E16" s="139">
        <f t="shared" si="1"/>
        <v>21477</v>
      </c>
      <c r="F16" s="139">
        <f t="shared" si="1"/>
        <v>876</v>
      </c>
      <c r="G16" s="139">
        <f t="shared" si="1"/>
        <v>77037</v>
      </c>
      <c r="I16" s="169"/>
    </row>
    <row r="17" spans="1:7" ht="30.75" customHeight="1" x14ac:dyDescent="0.35">
      <c r="A17" s="661" t="s">
        <v>1270</v>
      </c>
      <c r="B17" s="661"/>
      <c r="C17" s="661"/>
      <c r="D17" s="661"/>
      <c r="E17" s="661"/>
      <c r="F17" s="661"/>
      <c r="G17" s="661"/>
    </row>
    <row r="18" spans="1:7" x14ac:dyDescent="0.35">
      <c r="A18" s="177"/>
      <c r="B18" s="177"/>
      <c r="C18" s="177"/>
      <c r="D18" s="177"/>
      <c r="E18" s="177"/>
      <c r="F18" s="177"/>
      <c r="G18" s="177"/>
    </row>
    <row r="19" spans="1:7" x14ac:dyDescent="0.35">
      <c r="A19" s="177"/>
      <c r="B19" s="177"/>
      <c r="C19" s="177"/>
      <c r="D19" s="177"/>
      <c r="E19" s="177"/>
      <c r="F19" s="177"/>
      <c r="G19" s="177"/>
    </row>
    <row r="20" spans="1:7" ht="16.5" customHeight="1" x14ac:dyDescent="0.35"/>
    <row r="21" spans="1:7" ht="16.5" customHeight="1" x14ac:dyDescent="0.35"/>
    <row r="22" spans="1:7" ht="16.5" customHeight="1" x14ac:dyDescent="0.35"/>
  </sheetData>
  <mergeCells count="7">
    <mergeCell ref="A17:G17"/>
    <mergeCell ref="A2:A4"/>
    <mergeCell ref="B2:C2"/>
    <mergeCell ref="D2:E2"/>
    <mergeCell ref="F2:G2"/>
    <mergeCell ref="D3:D4"/>
    <mergeCell ref="F3:F4"/>
  </mergeCells>
  <hyperlinks>
    <hyperlink ref="A1" location="สารบัญ!A1" display="ตารางที่  8    กองทุนฟื้นฟูและพัฒนาเกษตรกร"/>
  </hyperlinks>
  <pageMargins left="1.1811023622047245" right="0.19685039370078741" top="0.78740157480314965" bottom="0.59055118110236227" header="0.51181102362204722" footer="0.51181102362204722"/>
  <pageSetup paperSize="9" orientation="landscape" r:id="rId1"/>
  <headerFooter alignWithMargins="0">
    <oddHeader>&amp;R&amp;17 8</oddHeader>
    <oddFooter>&amp;R&amp;"Angsana New,ธรรมดา"&amp;10S\งานกลุ่ม\S4 สารสนเทศ\21.ข้อมูลพื้นฐานฯ\6.ปี 2563\1.ข้อมูลพื้นฐานและภาวะเศรษฐกิจ63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11</vt:i4>
      </vt:variant>
    </vt:vector>
  </HeadingPairs>
  <TitlesOfParts>
    <vt:vector size="33" baseType="lpstr">
      <vt:lpstr>สารบัญ ภาวะเศรษฐกิจ</vt:lpstr>
      <vt:lpstr>1.การปกครอง</vt:lpstr>
      <vt:lpstr>2.ประชากร</vt:lpstr>
      <vt:lpstr>3.รายได้-รายจ่าย</vt:lpstr>
      <vt:lpstr>4.สหกรณ์</vt:lpstr>
      <vt:lpstr>5.สถาบัน</vt:lpstr>
      <vt:lpstr>6.การจดทะเบียนวิสาหกิจชุมชน</vt:lpstr>
      <vt:lpstr>7.อาสาเกษตร</vt:lpstr>
      <vt:lpstr>8.ฟื้นฟู</vt:lpstr>
      <vt:lpstr>9. กองทุน</vt:lpstr>
      <vt:lpstr>10.สินค้าเด่น</vt:lpstr>
      <vt:lpstr>11.โรงงานอุตสาหกรรม</vt:lpstr>
      <vt:lpstr>12.แหล่งการเรียนรู้ภาคเกษตร</vt:lpstr>
      <vt:lpstr>13.การคมนาคม</vt:lpstr>
      <vt:lpstr>14.เอกสารสิทธิ์</vt:lpstr>
      <vt:lpstr>15.ภัยธรรมชาติ (วาตภัย)</vt:lpstr>
      <vt:lpstr>16.ภัยธรรมชาติ (ภัยแล้ง)</vt:lpstr>
      <vt:lpstr>17.ภัยธรรมชาติ (ฝนทิ้งช่วง)</vt:lpstr>
      <vt:lpstr>18.ภัยธรรมชาติ (อุทกภัย)</vt:lpstr>
      <vt:lpstr>19.ภัยธรรมชาติ (ภัยแล้ง)</vt:lpstr>
      <vt:lpstr>20.เสี่ยงภัย</vt:lpstr>
      <vt:lpstr>21.เศรษฐกิจครัวเรือนเกษตร</vt:lpstr>
      <vt:lpstr>'10.สินค้าเด่น'!Print_Area</vt:lpstr>
      <vt:lpstr>'11.โรงงานอุตสาหกรรม'!Print_Area</vt:lpstr>
      <vt:lpstr>'2.ประชากร'!Print_Area</vt:lpstr>
      <vt:lpstr>'3.รายได้-รายจ่าย'!Print_Area</vt:lpstr>
      <vt:lpstr>'5.สถาบัน'!Print_Area</vt:lpstr>
      <vt:lpstr>'10.สินค้าเด่น'!Print_Titles</vt:lpstr>
      <vt:lpstr>'11.โรงงานอุตสาหกรรม'!Print_Titles</vt:lpstr>
      <vt:lpstr>'12.แหล่งการเรียนรู้ภาคเกษตร'!Print_Titles</vt:lpstr>
      <vt:lpstr>'13.การคมนาคม'!Print_Titles</vt:lpstr>
      <vt:lpstr>'20.เสี่ยงภัย'!Print_Titles</vt:lpstr>
      <vt:lpstr>'9. กองทุน'!Print_Titles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2020-03-25T03:56:36Z</cp:lastPrinted>
  <dcterms:created xsi:type="dcterms:W3CDTF">2020-03-06T03:22:49Z</dcterms:created>
  <dcterms:modified xsi:type="dcterms:W3CDTF">2020-03-25T04:04:40Z</dcterms:modified>
</cp:coreProperties>
</file>