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325"/>
  <workbookPr defaultThemeVersion="124226"/>
  <mc:AlternateContent xmlns:mc="http://schemas.openxmlformats.org/markup-compatibility/2006">
    <mc:Choice Requires="x15">
      <x15ac:absPath xmlns:x15ac="http://schemas.microsoft.com/office/spreadsheetml/2010/11/ac" url="D:\kung\2.เกษตรอินทรีย์วิถีสุรินทร์ 4.0\แผนเกษตรอินทรีย์ (เป็นรูปเล่ม)\"/>
    </mc:Choice>
  </mc:AlternateContent>
  <xr:revisionPtr revIDLastSave="0" documentId="13_ncr:1_{58D13AD3-036D-4445-BBD1-17C8EA1B82FE}" xr6:coauthVersionLast="45" xr6:coauthVersionMax="45" xr10:uidLastSave="{00000000-0000-0000-0000-000000000000}"/>
  <bookViews>
    <workbookView xWindow="-120" yWindow="-120" windowWidth="24240" windowHeight="13140" xr2:uid="{00000000-000D-0000-FFFF-FFFF00000000}"/>
  </bookViews>
  <sheets>
    <sheet name="แผนงานโครงการ" sheetId="1" r:id="rId1"/>
    <sheet name="Sheet2" sheetId="2" r:id="rId2"/>
    <sheet name="Sheet3" sheetId="3" r:id="rId3"/>
    <sheet name="Sheet1 (2)" sheetId="4" r:id="rId4"/>
  </sheets>
  <definedNames>
    <definedName name="_xlnm.Print_Titles" localSheetId="3">'Sheet1 (2)'!$3:$5</definedName>
    <definedName name="_xlnm.Print_Titles" localSheetId="0">แผนงานโครงการ!$3:$5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M27" i="1" l="1"/>
  <c r="M25" i="1"/>
  <c r="M24" i="1"/>
  <c r="I27" i="1"/>
  <c r="I25" i="1"/>
  <c r="I24" i="1"/>
  <c r="F25" i="1"/>
  <c r="E25" i="1"/>
  <c r="F24" i="1"/>
  <c r="E24" i="1"/>
</calcChain>
</file>

<file path=xl/sharedStrings.xml><?xml version="1.0" encoding="utf-8"?>
<sst xmlns="http://schemas.openxmlformats.org/spreadsheetml/2006/main" count="479" uniqueCount="252">
  <si>
    <t>งบประมาณ (บาท)</t>
  </si>
  <si>
    <t>(ปี งปม.2561)</t>
  </si>
  <si>
    <t>(ปี งปม.2562)</t>
  </si>
  <si>
    <t>(ปี งปม.2563)</t>
  </si>
  <si>
    <t>(ปี งปม.2564)</t>
  </si>
  <si>
    <t>ปัจจัยแห่ง
ความสำเร็จ : CSF</t>
  </si>
  <si>
    <t>โครงการ/กิจกรรม</t>
  </si>
  <si>
    <t>แนวทางการพัฒนา : 1 ส่งเสริมสนับสนุนการวิจัยและพัฒนาพันธุ์พืชและสัตว์ (ต้นทาง :การศึกษาวิจัย)</t>
  </si>
  <si>
    <t>ตัวชี้วัด  :  รายได้เกษตรกรเพิ่มขึ้นจากการผลิตสินค้าเกษตรอินทรีย์</t>
  </si>
  <si>
    <t>หน่วยงาน
รับผิดชอบ</t>
  </si>
  <si>
    <t>ค่าเป้าหมาย</t>
  </si>
  <si>
    <t>งบอื่น ๆ</t>
  </si>
  <si>
    <t>งบจังหวัด/กลุ่ม
จังหวัด/งบภาค</t>
  </si>
  <si>
    <t>ยังไม่มีแหล่ง
งปม.</t>
  </si>
  <si>
    <t>หน่วยนับค่า
เป้าหมาย</t>
  </si>
  <si>
    <t>งบ
function</t>
  </si>
  <si>
    <t xml:space="preserve">แผนงาน/โครงการ "เกษตรอินทรีย์ วิถีสุรินทร์ 4.0" จังหวัดสุรินทร์ </t>
  </si>
  <si>
    <t>แนวทางการพัฒนา : 2 พัฒนาปัจจัยพื้นฐานการผลิต และเกษตรกร (ต้นทาง : ปัจจัยการผลิต)</t>
  </si>
  <si>
    <t>แนวทางการพัฒนา : 3 พัฒนาคุณภาพสินค้าเกษตรอินทรีย์ลดต้นทุน เพิ่มผลผลิต (กลางทาง : การผลิต)</t>
  </si>
  <si>
    <t>แนวทางการพัฒนา : 4 ส่งเสริมการแปรรูป และสร้างมูลค่าเพิ่มให้แก่สินค้าเกษตรอินทรีย์(กลางทาง : การแปรรูป)</t>
  </si>
  <si>
    <t>แนวทางการพัฒนา : 5 การขนส่งและการบริหารจัดการสินค้าเกษตรอินทรีย์ (ปลายทาง : ระบบขนส่ง)</t>
  </si>
  <si>
    <t>แนวทางการพัฒนา : 6 พัฒนาระบบการตลาด และการท่องเที่ยวเชิงเกษตร(ปลายทาง : การตลาด)</t>
  </si>
  <si>
    <t>csf 1.1 การวิจัยและพัฒนาด้านเกษตรอินทรีย์</t>
  </si>
  <si>
    <t>csf 1.2 การวิจัยเทคโนโลยีและนวัตกรรมทางการเกษตร</t>
  </si>
  <si>
    <t>csf 1.3 การจัดตั้งศูนย์ข้อมูลถ่ายทอดเทคโนโลยี/แหล่งเรียนรู้ทางการเกษตร และระบบฐานข้อมูลเกษตรอินทรีย์จังหวัดสุรินทร์</t>
  </si>
  <si>
    <t>csf 1.4 การจัดทำแผนแม่บทการพัฒนาเกษตรอินทรีย์และเมืองแห่งอาหารปลอดภัย</t>
  </si>
  <si>
    <t xml:space="preserve">csf  3.1 การส่งเสริมการผลิตสินค้าเกษตรอินทรีย์เป้าหมาย </t>
  </si>
  <si>
    <t>csf 3.2 การส่งเสริมการทำเกษตรแบบผสมผสานในพื้นที่ที่มีศักยภาพ</t>
  </si>
  <si>
    <t xml:space="preserve">csf  3.3 การป้องกันโรค และการบำรุงรักษา ด้วยสารชีวภัณฑ์ </t>
  </si>
  <si>
    <t>csf 3.4 การเพิ่มประสิทธิภาพการผลิตสินค้าเกษตรอินทรีย์</t>
  </si>
  <si>
    <t>csf 3.5 การใช้เทคโนโลยีในกระบวน การผลิตสินค้าเกษตรอินทรีย์</t>
  </si>
  <si>
    <t>csf 3.6 การตรวจรับรองมาตรฐานและความปลอดภัยของสินค้าเกษตรอินทรีย์</t>
  </si>
  <si>
    <t>csf 3.7 พัฒนาศักยภาพเกษตรกรให้เป็นเกษตรกรรุ่นใหม่และเกษตรกรมืออาชีพ</t>
  </si>
  <si>
    <t>csf 4.1 การพัฒนาองค์ความรู้ และถ่ายทอดเทคโนโลยีด้านการแปรรูป</t>
  </si>
  <si>
    <t>csf  4.2 การแปรรูปสินค้าเกษตรอินทรีย์เพื่อเพิ่มมูลค่า</t>
  </si>
  <si>
    <t>csf 4.3 การสร้างกลุ่มหรือเครือข่ายในการแปรรูปสินค้าเกษตรอินทรีย์</t>
  </si>
  <si>
    <t>csf 4.4 การสนับสนุนอุปกรณ์เครื่องมือในการแปรรูป</t>
  </si>
  <si>
    <t>csf 4.5 การควบคุมคุณภาพและมาตรฐานการแปรรูป(GMP/HACCP/อย.)</t>
  </si>
  <si>
    <t xml:space="preserve">csf 4.6 การพัฒนาบรรจุภัณฑ์ </t>
  </si>
  <si>
    <t>csf 4.7 ส่งเสริมการใช้ตรารับรองคุณภาพสิ่งบ่งชี้ทางภูมิศาสตร์(GI)</t>
  </si>
  <si>
    <t>csf 4.8 การพัฒนาระบบเกษตรปลอดวัสดุเหลือใช้ (Zero Waste)</t>
  </si>
  <si>
    <t>csf 5.1 การพัฒนาระบบการขนส่งและกระจายสินค้าภายในจังหวัดภูมิภาค และระหว่างประเทศ</t>
  </si>
  <si>
    <t>csf 5.2 การสร้างความร่วมมือระหว่างภาคธุรกิจในการขนส่งและกระจายสินค้าเกษตรอินทรีย์</t>
  </si>
  <si>
    <t>csf 5.3 การพัฒนาแหล่งรวบรวมและระบบบริหารจัดการคลังสินค้าเกษตรอินทรีย์</t>
  </si>
  <si>
    <t xml:space="preserve">csf 6.1 การจัดหาและพัฒนาตลาดเพื่อจำหน่ายสินค้าเกษตรอินทรีย์ </t>
  </si>
  <si>
    <t>csf 6.2 การพัฒนาระบบซื้อขายสินค้าเกษตรอินทรีย์ เชื่อมโยงระหว่างผู้ผลิตและผู้บริโภคโดยตรง</t>
  </si>
  <si>
    <t>csf 6.3 การวิเคราะห์ความต้องการตลาดเพื่อวางแผนการผลิต</t>
  </si>
  <si>
    <t>csf 6.4 การประชาสัมพันธ์เพื่อกระตุ้นการบริโภค</t>
  </si>
  <si>
    <t>csf 6.5 การสร้างจุดจำหน่ายสินค้าอินทรีย์</t>
  </si>
  <si>
    <t>csf 6.6 การพัฒนาแหล่งท่องเที่ยวเชิงเกษตรอินทรีย์</t>
  </si>
  <si>
    <t>csf 6.7 จัดกิจกรรมส่งเสริมการค้าสินค้าเกษตรอินทรีย์</t>
  </si>
  <si>
    <t>สนง.เกษตรจังหวัดสุรินทร์</t>
  </si>
  <si>
    <t>.</t>
  </si>
  <si>
    <t>34 ศูนย์/1020 ราย</t>
  </si>
  <si>
    <t>โครงการขับเคลื่อนการดำเนินงานส่งเสริมและพัฒนาวิสาหกิจชุมชน/ส่งเสริมการดำเนินงานวิสาหกิจชุมชนด้านการแปรรูปสินค้าเกษตรขั้นต้น</t>
  </si>
  <si>
    <t>โครงการขับเคลื่อนการดำเนินงานส่งเสริมและพัฒนาวิสาหกิจชุมชน/สนับสนุนการพัฒนาบรรจุภัณฑ์และฉลากสินค้าวิสาหกิจชุมชนปลิตภัณฑ์เด่น</t>
  </si>
  <si>
    <t>กลุ่ม(ราย)</t>
  </si>
  <si>
    <t>กลุ่ม</t>
  </si>
  <si>
    <t>1 (10)</t>
  </si>
  <si>
    <t>3 กลุ่ม</t>
  </si>
  <si>
    <t>๓ แหล่ง</t>
  </si>
  <si>
    <t>1 กลุ่ม/30 ราย</t>
  </si>
  <si>
    <t>๓. โครงการส่งเสริมการอารักขาพืชเพื่อเพิ่มประสิทธิภาพการผลิตสินค้าเกษตร</t>
  </si>
  <si>
    <t>๑ กลุ่ม/๓๐ ราย</t>
  </si>
  <si>
    <t>๑. โครงการส่งเสริมการใช้เครื่องจักรกลการเกษตรทดแทนแรงงานเกษตร</t>
  </si>
  <si>
    <t>๕๐ ราย</t>
  </si>
  <si>
    <t>สำนักงานเกษตรจังหวัดสุรินทร์</t>
  </si>
  <si>
    <t>7(14)</t>
  </si>
  <si>
    <t>csf 2.5 การรวมกลุ่มเกษตรกรในรูปแบบต่างๆ</t>
  </si>
  <si>
    <t>csf 2.6 การสนับสนุนสินเชื่อเพื่อการเกษตรอินทรีย์</t>
  </si>
  <si>
    <t>โครงการพัฒนาเกษตรกร
ปราดเปรื่อง (Smart Farmer)
กิจกรรม การพัฒนาเกษตรกรปราดเปรื่อง (Smart Farmer)</t>
  </si>
  <si>
    <t>สำนักงาน
เกษตรจังหวัดสุรินทร์</t>
  </si>
  <si>
    <t>ราย</t>
  </si>
  <si>
    <t>โครงการส่งเสริมและพัฒนาการท่องเที่ยววิถีเกษตร กิจกรรมส่งเสริมและพัฒนาแหล่งท่องเที่ยววิถีเกษตร  (สนับสนุนการดำเนินงานตามแผนพัฒนาแหล่งท่องเที่ยวเชิงเกษตร)</t>
  </si>
  <si>
    <t xml:space="preserve">1 แห่ง </t>
  </si>
  <si>
    <t>อำเภอ</t>
  </si>
  <si>
    <t xml:space="preserve">csf  2.1 การบริหารจัดการน้ำ และพัฒนาระบบกระจายน้ำ </t>
  </si>
  <si>
    <t>csf 2.2 การบริหารจัดการการใช้ที่ดินเพื่อการเกษตร (จัดZoning ที่ดิน)</t>
  </si>
  <si>
    <t>csf 2.3 การเตรียมพื้นที่เพาะปลูก การปรับปรุงบำรุงดิน และสถานที่ดำเนินงานด้านเกษตรอินทรีย์</t>
  </si>
  <si>
    <t>csf  2.4 การจัดหาเมล็ดพันธุ์พืช พันธุ์สัตว์อินทรีย์ ที่มีคุณภาพแก่เกษตร</t>
  </si>
  <si>
    <t>โครงการบริหารจัดการการผลิตสินค้าเกษตรตามแผนที่เกษตรการบริหารจัดการเชิงรุก (Agri-Map)</t>
  </si>
  <si>
    <t>จุด/ราย</t>
  </si>
  <si>
    <t xml:space="preserve"> 1/40</t>
  </si>
  <si>
    <t xml:space="preserve"> จุด/ราย</t>
  </si>
  <si>
    <t xml:space="preserve"> 2/40</t>
  </si>
  <si>
    <t>5/140</t>
  </si>
  <si>
    <t>กลุ่ม/ราย</t>
  </si>
  <si>
    <t xml:space="preserve"> 2/119</t>
  </si>
  <si>
    <t>34/1020</t>
  </si>
  <si>
    <t>โครงการพัฒนาขีดความสามารถในการแข่งขันสินค้าเกษตรแปรรูป</t>
  </si>
  <si>
    <t>เกษตรจังหวัด</t>
  </si>
  <si>
    <t xml:space="preserve"> 2 กลุ่ม / 20 ราย</t>
  </si>
  <si>
    <t>2 กลุ่ม</t>
  </si>
  <si>
    <t>โครงการพัฒนาตลาดสินค้าเกษตร</t>
  </si>
  <si>
    <t>1 แห่ง/15 ราย</t>
  </si>
  <si>
    <t>1 แห่ง</t>
  </si>
  <si>
    <t>โครงการพัฒนากลุ่มเกษตรกรและสถาบันเกษตรกรสู่ผู้ประกอบการเกษตรอินทรีย์แบบครบวงจร</t>
  </si>
  <si>
    <t>24 แห่ง/100 ราย</t>
  </si>
  <si>
    <t>24 แห่ง</t>
  </si>
  <si>
    <t>โครงการเพิ่มประสิทธิภาพการผลิตพืชสมุนไพร</t>
  </si>
  <si>
    <t>แห่ง</t>
  </si>
  <si>
    <t xml:space="preserve">โครงการประชาสัมพันธ์สร้างการรับรู้ข้อมูลข่าวสารงานส่งเสริมการเกษตร </t>
  </si>
  <si>
    <t>โครงการพัฒนาการเกษตรและอาหารปลอดภัย กิจกรรม การเรียนรู้ศาสตร์พระราชาด้านการเกษตรกรรมยั่งยืนนครชัยบุรินทร์</t>
  </si>
  <si>
    <t>โครงการเพิ่มศักยภาพการผลิตเกษตรอินทรีย์จังหวัดสุรินทร์ กิจกรรมพัฒนาทักษะกระบวนการเกษตรอินทรีย์สู่เยาวชนด้านการเกษตร</t>
  </si>
  <si>
    <t>โรงเรียน</t>
  </si>
  <si>
    <t>3. โครงการเพิ่มพื้นที่เกษตรอินทรีย์</t>
  </si>
  <si>
    <t>4. โครงการระบบส่งเสริมเกษตรแบบแปลงใหญ่</t>
  </si>
  <si>
    <t>โครงการเพิ่มศักยภาพการผลิตเกษตรอินทรีย์จังหวัดสุรินทร์ กิจกรรมการยกระดับกลุ่มผู้ผลิตข้าวหอมมะลิสู่มาตรฐานเกษตรอินทรีย์</t>
  </si>
  <si>
    <t>โครงการส่งเสริมการผลิตและใช้ปุ๋ยอินทรีย์และวัสดุอินทรีย์ ปี 2563</t>
  </si>
  <si>
    <t>สนง.เกษตรจังหวัดสุรินทร์/สน.กษอ.</t>
  </si>
  <si>
    <t>17 อำเภอ</t>
  </si>
  <si>
    <t>ตัน</t>
  </si>
  <si>
    <t>1. โครงการเพิ่มประสิทธิภาพการผลิตสินค้าเกษตร (ศพก.)/กิจกรรมย่อยการพัฒนาศูนย์เครือข่าย (ศูนย์จัดการศัตรูพืช)</t>
  </si>
  <si>
    <t>17 ศูนย์</t>
  </si>
  <si>
    <t>5. โครงการศูนย์เรียนรู้การเพิ่มประสิทธิภาพการผลิตสินค้าเกษตร กิจกรรมพัฒนาศูนย์เครือข่าย (ศดปช.)</t>
  </si>
  <si>
    <r>
      <t>เป้าหมายดำเนินงาน</t>
    </r>
    <r>
      <rPr>
        <sz val="14"/>
        <color theme="1"/>
        <rFont val="TH SarabunIT๙"/>
        <family val="2"/>
      </rPr>
      <t xml:space="preserve"> </t>
    </r>
    <r>
      <rPr>
        <b/>
        <sz val="14"/>
        <color rgb="FFFF0000"/>
        <rFont val="TH SarabunIT๙"/>
        <family val="2"/>
      </rPr>
      <t>(อินทรีย์ 4.0) เรากำหนดเอง</t>
    </r>
  </si>
  <si>
    <t>2.โครงการพัฒนาและส่งเสริมเกษตรอินทรีย์ครบวงจรจังหวัดสุรินทร์ กิจกรรมเพิ่มศักยภาพและยกระดับมาตรฐานการผลิตเกษตรอินทรีย์ /กิจกรรมย่อยการพัฒนาศักยภาพกลุ่มเกษตรอินทรีย์ด้านการจัดการโรคและแมลงศัตรูพืชชุมชน</t>
  </si>
  <si>
    <t>1. โครงการพัฒนางานในพื้นที่โครงการซแรย์อทิตยา</t>
  </si>
  <si>
    <t>2. โครงการเพิ่มศักยภาพการผลิตเกษตรอินทรีย์จังหวัดสุรินทร์ กิจกรรมพัฒนาต้นแบบเกษตรอินทรีย์ครบวงจร(แหล่งเรียนรู้ทางการเกษตร)</t>
  </si>
  <si>
    <t>โครงการขับเคลื่อนการดำเนินงานส่งเสริมและพัฒนาวิสาหกิจชุมชน/พัฒนาการประกอบกิจการวิสาหกิจชุมชนนิติบุคคล</t>
  </si>
  <si>
    <t>2. โครงการพัฒนาการผลิตเกษตรอินทรีย์</t>
  </si>
  <si>
    <t>โครงการส่งเสริมเพิ่มประสิทธิภาพการผลิตพืชตระกูลถั่วเพื่อความมั่นคงด้านอาหาร</t>
  </si>
  <si>
    <r>
      <rPr>
        <b/>
        <u/>
        <sz val="13.5"/>
        <rFont val="TH SarabunPSK"/>
        <family val="2"/>
      </rPr>
      <t>จุดเครือข่ายผู้ผลิตผักต้นแบบ นำร่อง</t>
    </r>
    <r>
      <rPr>
        <sz val="13.5"/>
        <color theme="1"/>
        <rFont val="TH SarabunPSK"/>
        <family val="2"/>
      </rPr>
      <t xml:space="preserve"> 1. กลุ่มเศรษฐกิจพอเพียงบ้านดงมัน ม.8 ต.คอโค อ.เมือง 2.กลุ่มผู้ปลูกพืชผักบ้านหัวนาคำใต้ ต.กระเบื้อง อ.ชุมพลบุรี 3.วิสาหกิจชุมชนธนาคารพืชผักบ้านสำโรง ม.8 ต. หนองสนิท อ.จอมพระ 4.ศูนย์เรียนรู้เศรษฐกิจพอเพียงชุมชนพลังงานเพื่อชีวิตบ้านเกษตร</t>
    </r>
  </si>
  <si>
    <r>
      <rPr>
        <u/>
        <sz val="13.5"/>
        <color theme="1"/>
        <rFont val="TH SarabunIT๙"/>
        <family val="2"/>
      </rPr>
      <t>จุดเครือข่ายผู้ผลิตผักต้นแบบ นำร่อ</t>
    </r>
    <r>
      <rPr>
        <sz val="13.5"/>
        <color theme="1"/>
        <rFont val="TH SarabunIT๙"/>
        <family val="2"/>
      </rPr>
      <t>ง กลุ่มวิสาหกิจชุมชนธนาคารพืชผักบ้านสำโรง ม.8 ต.หนองสนิท อ.จอมพระ</t>
    </r>
  </si>
  <si>
    <r>
      <rPr>
        <b/>
        <u/>
        <sz val="13.5"/>
        <color theme="1"/>
        <rFont val="TH SarabunIT๙"/>
        <family val="2"/>
      </rPr>
      <t>ตลาดจริงใจ</t>
    </r>
    <r>
      <rPr>
        <sz val="13.5"/>
        <color theme="1"/>
        <rFont val="TH SarabunIT๙"/>
        <family val="2"/>
        <charset val="222"/>
      </rPr>
      <t xml:space="preserve"> วิสาหกิจชุมชนฟาร์มคุณลุงกะทิ ต.เมืองที อ.เมือง</t>
    </r>
  </si>
  <si>
    <r>
      <rPr>
        <b/>
        <u/>
        <sz val="13.5"/>
        <rFont val="TH SarabunIT๙"/>
        <family val="2"/>
      </rPr>
      <t>จุดเครือข่ายผู้ผลิตผักต้นแบบ นำร่อง</t>
    </r>
    <r>
      <rPr>
        <sz val="13.5"/>
        <rFont val="TH SarabunIT๙"/>
        <family val="2"/>
      </rPr>
      <t xml:space="preserve">วิสาหกิจชุมชนผักปลอดภัยบ้านแบกจาน ม.6 ต.สังขะ อ.สังขะ </t>
    </r>
  </si>
  <si>
    <r>
      <rPr>
        <b/>
        <u/>
        <sz val="13.5"/>
        <rFont val="TH SarabunIT๙"/>
        <family val="2"/>
      </rPr>
      <t>จุดเครือข่ายผู้ผลิตผักต้นแบบ นำร่อง</t>
    </r>
    <r>
      <rPr>
        <sz val="13.5"/>
        <rFont val="TH SarabunIT๙"/>
        <family val="2"/>
      </rPr>
      <t xml:space="preserve">วิสาหกิจชุมชนผักปลอดภัยบ้านแบกจาน อ.สังขะ </t>
    </r>
  </si>
  <si>
    <r>
      <rPr>
        <b/>
        <u/>
        <sz val="13.5"/>
        <rFont val="TH SarabunIT๙"/>
        <family val="2"/>
      </rPr>
      <t xml:space="preserve">ตลาดจริงใจ </t>
    </r>
    <r>
      <rPr>
        <sz val="13.5"/>
        <rFont val="TH SarabunIT๙"/>
        <family val="2"/>
      </rPr>
      <t xml:space="preserve">เครือข่ายวิสาหกิจชุมชนเกษตรรุ่นใหม่ ต.หนองเมธี อ.ท่าตูม </t>
    </r>
    <r>
      <rPr>
        <b/>
        <u/>
        <sz val="13.5"/>
        <rFont val="TH SarabunIT๙"/>
        <family val="2"/>
      </rPr>
      <t xml:space="preserve">เป้าหมาย </t>
    </r>
    <r>
      <rPr>
        <sz val="13.5"/>
        <rFont val="TH SarabunIT๙"/>
        <family val="2"/>
      </rPr>
      <t xml:space="preserve">วิสาหกิจเกษตรอินทรีย์ชุมชนบะ อ.ท่าตูม </t>
    </r>
  </si>
  <si>
    <r>
      <rPr>
        <b/>
        <u/>
        <sz val="13.5"/>
        <color theme="1"/>
        <rFont val="TH SarabunIT๙"/>
        <family val="2"/>
      </rPr>
      <t xml:space="preserve">ตลาดจริงใจ </t>
    </r>
    <r>
      <rPr>
        <sz val="13.5"/>
        <color theme="1"/>
        <rFont val="TH SarabunIT๙"/>
        <family val="2"/>
        <charset val="222"/>
      </rPr>
      <t xml:space="preserve">เครือข่ายวิสาหกิจชุมชนเกษตรรุ่นใหม่ ต.หนองเมธี อ.ท่าตูม </t>
    </r>
    <r>
      <rPr>
        <b/>
        <u/>
        <sz val="13.5"/>
        <color theme="1"/>
        <rFont val="TH SarabunIT๙"/>
        <family val="2"/>
      </rPr>
      <t>เป้าหมาย</t>
    </r>
    <r>
      <rPr>
        <sz val="13.5"/>
        <color theme="1"/>
        <rFont val="TH SarabunIT๙"/>
        <family val="2"/>
        <charset val="222"/>
      </rPr>
      <t xml:space="preserve"> วิสาหกิจเกษตรอินทรีย์ชุมชนบะ อ.ท่าตูม /ศูนย์เรียนรู้การเพิ่มประสิทธิภาพการผลิต อำเภอท่าตูม</t>
    </r>
  </si>
  <si>
    <r>
      <rPr>
        <b/>
        <u/>
        <sz val="13.5"/>
        <color theme="1"/>
        <rFont val="TH SarabunIT๙"/>
        <family val="2"/>
      </rPr>
      <t>ตลาดจริงใจ</t>
    </r>
    <r>
      <rPr>
        <sz val="13.5"/>
        <color theme="1"/>
        <rFont val="TH SarabunIT๙"/>
        <family val="2"/>
        <charset val="222"/>
      </rPr>
      <t xml:space="preserve"> วิสาหกิจชุมชนหมูหลุมแบบครบวงจร ม.12 บ้านกระทม ต.เฉนียง อ.เมืองสุรินทร์</t>
    </r>
  </si>
  <si>
    <t>ปรึกษา เอาออก เพราะเป้าหมายผู้ปลูกข้าวโพดเลี้ยงสัตว์ท(หนอนกระทู้ข้าวโพด)</t>
  </si>
  <si>
    <t>ปรึกษา เอาออกเป้าหมายแปลงใหญ่ข้าว ไม่เน้นกลุ่มอินทรีย์</t>
  </si>
  <si>
    <t>ปรึกษาเอาออก เพราะเป็นเพียงการสร้างการรับรู้</t>
  </si>
  <si>
    <t>ปรึกษา เอาออก เนื่องจากกลุ่มเป้าหมายพื้นที่ s3,N ในพื้นที่พนมดงรัก ปรับเปลี่ยนจากข้าวเป็นไม้ผล</t>
  </si>
  <si>
    <t>ปรึกษา เอาออก กลุ่มเป้าหมายผลิตเมล็ดพันธุ์ถั่ว (ไม่ทำอินทรีย์)</t>
  </si>
  <si>
    <t>ปรึกษา เอาออก เป็นเพียงแค่การสร้างการรับรู้เกษตรอินทรีย์ ตามเป้าหมายการพัฒนาของจังหวัด</t>
  </si>
  <si>
    <t xml:space="preserve">ปรึกษา เอาออก เป้าหมายเกษตรกรผลิตพืชสมุนไพร อำเภอสังขะ </t>
  </si>
  <si>
    <t>เป็นการสร้างการรับรู้เกษตรอินทรีย์ ตามเป้าหมายการพัฒนาของจังหวัด</t>
  </si>
  <si>
    <r>
      <rPr>
        <b/>
        <u/>
        <sz val="13.5"/>
        <color theme="1"/>
        <rFont val="TH SarabunIT๙"/>
        <family val="2"/>
      </rPr>
      <t>จุดเครือข่ายผู้ผลิตผักต้นแบบ นำร่อง</t>
    </r>
    <r>
      <rPr>
        <sz val="13.5"/>
        <color theme="1"/>
        <rFont val="TH SarabunIT๙"/>
        <family val="2"/>
      </rPr>
      <t xml:space="preserve">      1. วิสาหกิจชุมชนกลุ่มเกษตรผู้ผลิตพืชผักบ้านกระสัง ม.4       ต.ท่าตูม                    2.กลุ่มเกษตรกรเกษตรอินทรีย์ตำบลตะเคียน ม.3           ต.ตะเคียน อ.กาบเชิง   3. กลุ่มเกษตรปลูกผักบ้านคูขาด ม.5     ต.หนองแวง               อ.ศรีณรงค์                4. กลุ่มผู้ปลูกผักบ้านแดง ต.บึง  อ.เขวาสินรินทร์</t>
    </r>
  </si>
  <si>
    <r>
      <rPr>
        <b/>
        <u/>
        <sz val="13.5"/>
        <rFont val="TH SarabunIT๙"/>
        <family val="2"/>
      </rPr>
      <t>ตลาดจริงใจ</t>
    </r>
    <r>
      <rPr>
        <b/>
        <sz val="13.5"/>
        <rFont val="TH SarabunIT๙"/>
        <family val="2"/>
      </rPr>
      <t xml:space="preserve">    </t>
    </r>
    <r>
      <rPr>
        <sz val="13.5"/>
        <rFont val="TH SarabunIT๙"/>
        <family val="2"/>
      </rPr>
      <t xml:space="preserve">           1. เครือข่ายสมาชิกวิสาหกิจชุมชนเพราะรักสุรินทร์ ตำบลกันตวจระมวล อำเภอปราสาท                   2. เครือข่ายวิสาหกิจชุมชนนวัตกรรมเกษตรอินทรีย์จังหวัดสุรินทร์</t>
    </r>
  </si>
  <si>
    <t>เอาออก เพราะเป็นเพียงการสร้างการรับรู้</t>
  </si>
  <si>
    <r>
      <rPr>
        <b/>
        <u/>
        <sz val="13.5"/>
        <color theme="1"/>
        <rFont val="TH SarabunIT๙"/>
        <family val="2"/>
      </rPr>
      <t>จุดเครือข่ายผู้ผลิตผักต้นแบบ นำร่อ</t>
    </r>
    <r>
      <rPr>
        <sz val="13.5"/>
        <color theme="1"/>
        <rFont val="TH SarabunIT๙"/>
        <family val="2"/>
      </rPr>
      <t>ง   กลุ่มเครือข่ายผู้ปลูกผักอินทรีย์ตำบลหัวงัว ม.2 บ้านกาพระ ต.หัวงัว อ.สนม  เครือข่ายศดปช. บ้านก้านเหลือง ม.7 ต.หัวงัว อ.สนม</t>
    </r>
  </si>
  <si>
    <r>
      <rPr>
        <b/>
        <u/>
        <sz val="13.5"/>
        <rFont val="TH SarabunIT๙"/>
        <family val="2"/>
      </rPr>
      <t>ตลาดจริงใจ</t>
    </r>
    <r>
      <rPr>
        <sz val="13.5"/>
        <rFont val="TH SarabunIT๙"/>
        <family val="2"/>
      </rPr>
      <t xml:space="preserve"> 
สมาชิกตลาดเกษตรกรจังหวัดสุรินทร์ สินค้า น้ำพริกแม่การุณ นางสาว บงค์วรัฐ งามพร้อม ตำบลปราสาททอง อำเภอปราสาท</t>
    </r>
  </si>
  <si>
    <t>แหล่ง</t>
  </si>
  <si>
    <t>(1)30</t>
  </si>
  <si>
    <t xml:space="preserve"> ศูนย์/ราย</t>
  </si>
  <si>
    <t>กลุ่ม/ ราย</t>
  </si>
  <si>
    <t>ศูนย์</t>
  </si>
  <si>
    <t xml:space="preserve"> กลุ่ม / ราย</t>
  </si>
  <si>
    <t>2 (20)</t>
  </si>
  <si>
    <t>1 (15)</t>
  </si>
  <si>
    <t>24 (100)</t>
  </si>
  <si>
    <t>แห่ง/ ราย</t>
  </si>
  <si>
    <t xml:space="preserve">แห่ง </t>
  </si>
  <si>
    <t>(ปี งปม.2565)</t>
  </si>
  <si>
    <t>สำนักงานประมงจังหวัดสุรินทร์</t>
  </si>
  <si>
    <t>สนง.อุตสาหกรรมจังหวัด</t>
  </si>
  <si>
    <t>ศ.วิจัยและพัฒนาประมงน้ำจืด</t>
  </si>
  <si>
    <t>ตัว</t>
  </si>
  <si>
    <t xml:space="preserve">ศูนย์วิจัยและพัฒนากระบือ </t>
  </si>
  <si>
    <t>เรื่อง</t>
  </si>
  <si>
    <t>ราย/ตัว                   1/9,000</t>
  </si>
  <si>
    <t>522 กลุ่ม 9,750 ราย</t>
  </si>
  <si>
    <t>กลุ่ม/ราย/ไร่</t>
  </si>
  <si>
    <t>ศ.วิจัยข้าวสุรินทร์</t>
  </si>
  <si>
    <t>สถานีพัฒนาที่ดินสุรินทร์</t>
  </si>
  <si>
    <t>ไร่</t>
  </si>
  <si>
    <t>สกจ.สร</t>
  </si>
  <si>
    <t>ประเภท      (ข้าว,ผัก,สัตว์)</t>
  </si>
  <si>
    <t>เครือข่าย</t>
  </si>
  <si>
    <t>บรรจุภัณฑ์</t>
  </si>
  <si>
    <t>สนง.ตรวจบัญชีสหกรณ์</t>
  </si>
  <si>
    <t>csf 2.7 พัฒนาศักยภาพเกษตรกรให้เป็นเกษตรกรรุ่นใหม่และเกษตรกรมืออาชีพ</t>
  </si>
  <si>
    <t>กยท.สร</t>
  </si>
  <si>
    <t>สก.</t>
  </si>
  <si>
    <t xml:space="preserve">พณ. กส กษ สก. ทถ. ปศ. ปม. </t>
  </si>
  <si>
    <t>พณ.</t>
  </si>
  <si>
    <t>พาณิชย์</t>
  </si>
  <si>
    <t xml:space="preserve">ปชส. </t>
  </si>
  <si>
    <t xml:space="preserve">พณ. กษ. กส. </t>
  </si>
  <si>
    <t>พช.</t>
  </si>
  <si>
    <t>สสจ.สร.</t>
  </si>
  <si>
    <t xml:space="preserve">1) การศึกษาสภาพการเลี้ยงไก่โรดไทยในระบบปศุสัตว์อินทรีย์ของเกษตรจังหวัดสุรินทร์ </t>
  </si>
  <si>
    <t xml:space="preserve">2) สมรรถภาพการผลิต ต้นทุน และผลตอบแทนการเลี้ยงไก่ลูกผสมพื้นเมือง (ไก่สุรินทร์) </t>
  </si>
  <si>
    <t xml:space="preserve">3) สมรรถภาพการผลิต ต้นทุน และผลตอบแทนการเลี้ยงไก่พื้นเมืองเชิงการค้าของเกษตรกรจังหวัดสุรินทร์ </t>
  </si>
  <si>
    <t xml:space="preserve">4) สมรรถภาพการผลิตสุกรในระบบฟาร์มเลี้ยงหมูหลุมของเกษตรกรจังหวัดสุรินทร์ </t>
  </si>
  <si>
    <t xml:space="preserve">5) การศึกษาสภาพการเลี้ยงดูโคเนื้อกระบือของเกษตรกรในระบบส่งเสริมการผลิตสินค้าเกษตรแบบแปลงใหญ่จังหวัดสุรินทร์ </t>
  </si>
  <si>
    <t>6) การศึกษาสภาพการเลี้ยงดูโคเนื้อของเกษตรกรจังหวัดสุรินทร์ ในรูปแบบคนรวมตัววัวรวมคอก</t>
  </si>
  <si>
    <t>1) โครงการพัฒนางานในพื้นที่โครงการซแรย์อทิตยา</t>
  </si>
  <si>
    <t>2) โครงการเพิ่มศักยภาพการผลิตเกษตรอินทรีย์จังหวัดสุรินทร์ กิจกรรมพัฒนาต้นแบบเกษตรอินทรีย์ครบวงจร(แหล่งเรียนรู้ทางการเกษตร)</t>
  </si>
  <si>
    <t>1) โครงการชุมชนอาหารปลอดภัย</t>
  </si>
  <si>
    <t>2) โครงการมาสุรินทร์กินอาหารปลอดภัย</t>
  </si>
  <si>
    <t>1) โครงการพัฒนาเกษตรอินทรีย์(ด้านประมง)</t>
  </si>
  <si>
    <t>2) โครงการผลิตพันธุ์สัตว์น้ำอินทรีย์</t>
  </si>
  <si>
    <t>3) โครงการส่งเสริมและพัฒนาการผลิตข้าวอินทรีย์</t>
  </si>
  <si>
    <t>1) โครงการบริหารจัดการการผลิตสินค้าเกษตรตามแผนที่เกษตรการบริหารจัดการเชิงรุก (Agri-Map)</t>
  </si>
  <si>
    <t>1) โครงการส่งเสริมการผลิตและใช้ปุ๋ยอินทรีย์และวัสดุอินทรีย์ ปี 2563</t>
  </si>
  <si>
    <t>2) สนับสนุนการใช้พืชปุ๋ยสดปรับปรุงบำรุงดิน</t>
  </si>
  <si>
    <t>3) ส่งเสริมการปลูกพืชปุ๋ยสดปรับปรุงบำรุงดิน</t>
  </si>
  <si>
    <t>4) พัฒนาเกษตรกรของกลุ่มเดิมเข้มแข็ง ส่งเสริมการใช้สารอินทรีย์ลดการใช้สารเคมี (ครัวไทยสู่ครัวโลก)</t>
  </si>
  <si>
    <t>5) โครงการพัฒนากลุ่มเกษตรกรสู่การรับรองมาตรฐานเกษตรอินทรีย์</t>
  </si>
  <si>
    <t>6) ธนาคารปุ๋ยอินทรีย์</t>
  </si>
  <si>
    <t>7) ปุ๋ยหมักสูตรพระราชทาน</t>
  </si>
  <si>
    <t>1) โครงการส่งเสริมเพิ่มประสิทธิภาพการผลิตพืชตระกูลถั่วเพื่อความมั่นคงด้านอาหาร</t>
  </si>
  <si>
    <t>1)โครงการขับเคลื่อนการดำเนินงานส่งเสริมและพัฒนาวิสาหกิจชุมชน/พัฒนาการประกอบกิจการวิสาหกิจชุมชนนิติบุคคล</t>
  </si>
  <si>
    <t>2) โครงการเพิ่มประสิทธิภาพการผลิตพืชสมุนไพร</t>
  </si>
  <si>
    <t>3) โครงการเพิ่มศักยภาพการผลิตเกษตรอินทรีย์จังหวัดสุรินทร์ กิจกรรมพัฒนาทักษะกระบวนการเกษตรอินทรีย์สู่เยาวชนด้านการเกษตร</t>
  </si>
  <si>
    <t>1) ส่งเสริมการประกอบอาชีพชาวสวนยางและก้าวไปสู่ Smart Farmer</t>
  </si>
  <si>
    <t xml:space="preserve">1) โครงการประชาสัมพันธ์สร้างการรับรู้ข้อมูลข่าวสารงานส่งเสริมการเกษตร </t>
  </si>
  <si>
    <t xml:space="preserve">2) การส่งเสริมสมาชิกสหกรณ์ปลูกข้าวอินทรีย์       </t>
  </si>
  <si>
    <t>3) กำหนดแนวทางและวางแผนการบริหารจัดการสินค้าเกษตรอินทรีย์</t>
  </si>
  <si>
    <t>1) โครงการพัฒนาการเกษตรและอาหารปลอดภัย กิจกรรม การเรียนรู้ศาสตร์พระราชาด้านการเกษตรกรรมยั่งยืนนครชัยบุรินทร์</t>
  </si>
  <si>
    <t xml:space="preserve">2) การเลี้ยงไก่พื้นเมืองเชิงการค้าสำหรับเกษตรกรจังหวัดสุรินทร์ </t>
  </si>
  <si>
    <t>3) ส่งเสริมเกษตรกรปลูกผักอินทรีย์ตามแผนการบริหารจัดการสินค้าเกษตร</t>
  </si>
  <si>
    <t>1) โครงการเพิ่มประสิทธิภาพการผลิตสินค้าเกษตร (ศพก.)/กิจกรรมย่อยการพัฒนาศูนย์เครือข่าย (ศูนย์จัดการศัตรูพืช)</t>
  </si>
  <si>
    <t>2) โครงการพัฒนาและส่งเสริมเกษตรอินทรีย์ครบวงจรจังหวัดสุรินทร์ กิจกรรมเพิ่มศักยภาพและยกระดับมาตรฐานการผลิตเกษตรอินทรีย์ /กิจกรรมย่อยการพัฒนาศักยภาพกลุ่มเกษตรอินทรีย์ด้านการจัดการโรคและแมลงศัตรูพืชชุมชน</t>
  </si>
  <si>
    <t>3) โครงการส่งเสริมการอารักขาพืชเพื่อเพิ่มประสิทธิภาพการผลิตสินค้าเกษตร</t>
  </si>
  <si>
    <t>1) โครงการส่งเสริมการใช้เครื่องจักรกลการเกษตรทดแทนแรงงานเกษตร</t>
  </si>
  <si>
    <t>2)  โครงการพัฒนาการผลิตเกษตรอินทรีย์</t>
  </si>
  <si>
    <t>2) โครงการเพิ่มพื้นที่เกษตรอินทรีย์</t>
  </si>
  <si>
    <t>4) โครงการระบบส่งเสริมเกษตรแบบแปลงใหญ่</t>
  </si>
  <si>
    <t>5) โครงการศูนย์เรียนรู้การเพิ่มประสิทธิภาพการผลิตสินค้าเกษตร กิจกรรมพัฒนาศูนย์เครือข่าย (ศดปช.)</t>
  </si>
  <si>
    <t>6) ส่งเสริมการจัดตั้งกลุ่มผลิตสินค้าเกษตรอินทรีย์</t>
  </si>
  <si>
    <t>1) โครงการเพิ่มศักยภาพการผลิตเกษตรอินทรีย์จังหวัดสุรินทร์ กิจกรรมการยกระดับกลุ่มผู้ผลิตข้าวหอมมะลิสู่มาตรฐานเกษตรอินทรีย์</t>
  </si>
  <si>
    <t>2) พัฒนาฟาร์มกระบือที่มีระบบป้องกันโรคและการเลี้ยงสัตว์ที่เหมาะสมสู่มาตรฐานปศุสัตว์อินทรีย์</t>
  </si>
  <si>
    <t>3) พัฒนาฟาร์มเลี้ยงหมูหลุมที่มีระบบป้องกันโรคและการเลี้ยงสัตว์ที่เหมาะสมสู่มาตรฐานปศุสัตว์อินทรีย์</t>
  </si>
  <si>
    <t>4) พัฒนาการเลี้ยงไก่พื้นเมืองที่มีระบบป้องกันโรคและการเลี้ยงสัตว์ที่เหมาะสมสู่มาตรฐานปศุสัตว์อินทรีย์</t>
  </si>
  <si>
    <t>5) ส่งเสริมสมาชิกสหกรณ์ ได้รับการตรวจรับรองมาตรฐานเกษตรอินทรีย์</t>
  </si>
  <si>
    <t>1) โครงการพัฒนาเกษตรกร
ปราดเปรื่อง (Smart Farmer)
กิจกรรม การพัฒนาเกษตรกรปราดเปรื่อง (Smart Farmer)</t>
  </si>
  <si>
    <t>2) โครงการพัฒนาสหกรณ์ปราดเปรื่อง(smart)</t>
  </si>
  <si>
    <t>1) โครงการขับเคลื่อนการดำเนินงานส่งเสริมและพัฒนาวิสาหกิจชุมชน/ส่งเสริมการดำเนินงานวิสาหกิจชุมชนด้านการแปรรูปสินค้าเกษตรขั้นต้น</t>
  </si>
  <si>
    <t>2) โครงการพัฒนาองค์ความรู้และถ่ายทอดเทคโนโลยีด้านการแปรรูป</t>
  </si>
  <si>
    <t>1) โครงการพัฒนาขีดความสามารถในการแข่งขันสินค้าเกษตรแปรรูป</t>
  </si>
  <si>
    <t>2) การส่งเสริมการแปรรูปสินค้าเกษตรอินทรีย์เพื่อเพิ่มมูลค่า</t>
  </si>
  <si>
    <t>1) โครงการพัฒนาตลาดสินค้าเกษตร</t>
  </si>
  <si>
    <t>2) การสร้างเครือข่ายในการแปรรูป</t>
  </si>
  <si>
    <t>3) กิจกรรมเสริมสร้างความเข้มแข็งด้านบัญชี หลังจากรวมกลุ่มสหกรณ์</t>
  </si>
  <si>
    <t>1) โครงการพัฒนากลุ่มเกษตรกรและสถาบันเกษตรกรสู่ผู้ประกอบการเกษตรอินทรีย์แบบครบวงจร</t>
  </si>
  <si>
    <t>1) การส่งเสริมการควบคุมคุณภาพและมาตรฐานการแปรรูป(GMP/HACCP/อย.)</t>
  </si>
  <si>
    <t>2) กิจกรรมควบคุมคุณภาพและมาตรฐานการแปรรูป GMP อย.</t>
  </si>
  <si>
    <t>2) โครงการขับเคลื่อนการดำเนินงานส่งเสริมและพัฒนาวิสาหกิจชุมชน/สนับสนุนการพัฒนาบรรจุภัณฑ์และฉลากสินค้าวิสาหกิจชุมชนปลิตภัณฑ์เด่น</t>
  </si>
  <si>
    <t>3) โครงการส่งเสริมและพัฒนาบรรจุภัณฑ์สินค้าเกษตรแปรรูปปลอดภัย เกษตรอินทร์</t>
  </si>
  <si>
    <t>4) การพัฒนาผลิตภัณฑ์สร้างมูลค่าเพิ่มในสถาบันเกษตรกร(ถุงบรรจุภัณฑ์)</t>
  </si>
  <si>
    <t>1) จัดทำศูนย์กระจายสินค้าระดับสหกรณ์
2) จัดทำศูนย์กระจายสินค้า เกษตรอินทรีย์นครชัยบุรินทร์</t>
  </si>
  <si>
    <t>1) ส่งเสริมผู้ประกอบการ เกษตรกร นำสินค้าขายห้างโมเดลเทรด
2) จัดกิจกรรมส่งเสริมการตลาดสินค้าเกษตรอินทรีย์ในตลาดเทศบาลทุกอำเภอ</t>
  </si>
  <si>
    <t xml:space="preserve">1) อบรมให้ความรู้เรื่อง e - commerce กับกลุ่มเกษตรกร ผู้ประกอบการ 
2) พัฒนาแพลทฟอร์ม การซื้อขายสินค้าเกษตรอินทรีย์ในจังหวัดผ่าน application LINE , FOOD PANDA </t>
  </si>
  <si>
    <t>1) จัดทำ MOU กับโรงพยาลบาล โรงเรียน และวิเคราะห์ความต้องการเพื่อวางแผนการผลิต</t>
  </si>
  <si>
    <t>1) จัดทำตลาดจำหน่ายสินค้าเกษตรอินทรีย์ (ตลาดข้างพระยาสุรินทร์ภัคดีศรีณรงค์จางวาง)</t>
  </si>
  <si>
    <t>1) ออกสื่อประชาสัมพันธ์ผ่านวิทยุกระจายเสียง สสวท. เป็นประจำทุกสัปดาห์</t>
  </si>
  <si>
    <t>1) โครงการส่งเสริมและพัฒนาการท่องเที่ยววิถีเกษตร กิจกรรมส่งเสริมและพัฒนาแหล่งท่องเที่ยววิถีเกษตร  (สนับสนุนการดำเนินงานตามแผนพัฒนาแหล่งท่องเที่ยวเชิงเกษตร)</t>
  </si>
  <si>
    <t xml:space="preserve">2) จัดงานส่งเสริมเชิงท่องเที่ยวเกษตรอินทรีย์ พัฒนาหมู่บ้านโฮมเสตย์ </t>
  </si>
  <si>
    <t>1) จัดงานมหกรรมแสดงสินค้าเกษตรอินทรีย์ ทั้งในและต่างจังหวัด
2) ส่งเสริมผู้ประกอบการเข้าร่วมงาน Biofach South East Asia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</si>
</sst>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87" formatCode="_-* #,##0_-;\-* #,##0_-;_-* &quot;-&quot;??_-;_-@_-"/>
  </numFmts>
  <fonts count="36" x14ac:knownFonts="1">
    <font>
      <sz val="11"/>
      <color theme="1"/>
      <name val="Tahoma"/>
      <family val="2"/>
      <charset val="222"/>
      <scheme val="minor"/>
    </font>
    <font>
      <sz val="10"/>
      <color theme="1"/>
      <name val="TH SarabunIT๙"/>
      <family val="2"/>
    </font>
    <font>
      <b/>
      <sz val="13.5"/>
      <color theme="1"/>
      <name val="TH SarabunIT๙"/>
      <family val="2"/>
    </font>
    <font>
      <sz val="13.5"/>
      <color theme="1"/>
      <name val="Tahoma"/>
      <family val="2"/>
      <charset val="222"/>
      <scheme val="minor"/>
    </font>
    <font>
      <sz val="13.5"/>
      <color theme="1"/>
      <name val="TH SarabunIT๙"/>
      <family val="2"/>
    </font>
    <font>
      <sz val="13.5"/>
      <color theme="1"/>
      <name val="TH SarabunIT๙"/>
      <family val="2"/>
      <charset val="222"/>
    </font>
    <font>
      <sz val="11"/>
      <color theme="1"/>
      <name val="TH SarabunIT๙"/>
      <family val="2"/>
    </font>
    <font>
      <sz val="14"/>
      <color theme="1"/>
      <name val="TH SarabunIT๙"/>
      <family val="2"/>
    </font>
    <font>
      <b/>
      <sz val="14"/>
      <color rgb="FFFF0000"/>
      <name val="TH SarabunIT๙"/>
      <family val="2"/>
    </font>
    <font>
      <sz val="11"/>
      <color theme="1"/>
      <name val="Tahoma"/>
      <family val="2"/>
      <charset val="222"/>
      <scheme val="minor"/>
    </font>
    <font>
      <sz val="13.5"/>
      <color theme="1"/>
      <name val="TH SarabunPSK"/>
      <family val="2"/>
    </font>
    <font>
      <sz val="9"/>
      <color theme="1"/>
      <name val="TH SarabunIT๙"/>
      <family val="2"/>
      <charset val="222"/>
    </font>
    <font>
      <sz val="12"/>
      <color theme="1"/>
      <name val="TH SarabunIT๙"/>
      <family val="2"/>
      <charset val="222"/>
    </font>
    <font>
      <sz val="13.5"/>
      <name val="TH SarabunIT๙"/>
      <family val="2"/>
    </font>
    <font>
      <sz val="12"/>
      <color theme="1"/>
      <name val="TH SarabunIT๙"/>
      <family val="2"/>
    </font>
    <font>
      <b/>
      <sz val="13.5"/>
      <color theme="1"/>
      <name val="TH SarabunIT๙"/>
      <family val="2"/>
      <charset val="222"/>
    </font>
    <font>
      <b/>
      <sz val="13.5"/>
      <color theme="1"/>
      <name val="Tahoma"/>
      <family val="2"/>
      <charset val="222"/>
      <scheme val="minor"/>
    </font>
    <font>
      <sz val="13.5"/>
      <color rgb="FFFF0000"/>
      <name val="TH SarabunIT๙"/>
      <family val="2"/>
    </font>
    <font>
      <sz val="13.5"/>
      <color rgb="FFFF0000"/>
      <name val="Tahoma"/>
      <family val="2"/>
      <charset val="222"/>
      <scheme val="minor"/>
    </font>
    <font>
      <b/>
      <sz val="13.5"/>
      <color rgb="FFFF0000"/>
      <name val="TH SarabunIT๙"/>
      <family val="2"/>
    </font>
    <font>
      <sz val="11"/>
      <color rgb="FFFF0000"/>
      <name val="TH SarabunIT๙"/>
      <family val="2"/>
    </font>
    <font>
      <sz val="12"/>
      <color rgb="FFFF0000"/>
      <name val="TH SarabunIT๙"/>
      <family val="2"/>
    </font>
    <font>
      <sz val="8"/>
      <color rgb="FFFF0000"/>
      <name val="TH SarabunIT๙"/>
      <family val="2"/>
    </font>
    <font>
      <sz val="13.5"/>
      <color rgb="FFFF0000"/>
      <name val="TH SarabunPSK"/>
      <family val="2"/>
    </font>
    <font>
      <b/>
      <u/>
      <sz val="13.5"/>
      <name val="TH SarabunPSK"/>
      <family val="2"/>
    </font>
    <font>
      <u/>
      <sz val="13.5"/>
      <color theme="1"/>
      <name val="TH SarabunIT๙"/>
      <family val="2"/>
    </font>
    <font>
      <b/>
      <u/>
      <sz val="13.5"/>
      <color theme="1"/>
      <name val="TH SarabunIT๙"/>
      <family val="2"/>
    </font>
    <font>
      <b/>
      <u/>
      <sz val="13.5"/>
      <name val="TH SarabunIT๙"/>
      <family val="2"/>
    </font>
    <font>
      <b/>
      <sz val="13.5"/>
      <name val="TH SarabunIT๙"/>
      <family val="2"/>
    </font>
    <font>
      <sz val="9"/>
      <color rgb="FFFF0000"/>
      <name val="TH SarabunIT๙"/>
      <family val="2"/>
    </font>
    <font>
      <sz val="11"/>
      <name val="TH SarabunIT๙"/>
      <family val="2"/>
    </font>
    <font>
      <sz val="13.5"/>
      <name val="Tahoma"/>
      <family val="2"/>
      <charset val="222"/>
      <scheme val="minor"/>
    </font>
    <font>
      <sz val="10"/>
      <name val="TH SarabunIT๙"/>
      <family val="2"/>
    </font>
    <font>
      <sz val="12"/>
      <name val="TH SarabunIT๙"/>
      <family val="2"/>
    </font>
    <font>
      <sz val="8"/>
      <name val="TH SarabunIT๙"/>
      <family val="2"/>
    </font>
    <font>
      <sz val="9"/>
      <name val="TH SarabunIT๙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2">
    <xf numFmtId="0" fontId="0" fillId="0" borderId="0"/>
    <xf numFmtId="43" fontId="9" fillId="0" borderId="0" applyFont="0" applyFill="0" applyBorder="0" applyAlignment="0" applyProtection="0"/>
  </cellStyleXfs>
  <cellXfs count="230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0" fontId="4" fillId="0" borderId="1" xfId="0" applyFont="1" applyBorder="1" applyAlignment="1">
      <alignment vertic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4" fillId="0" borderId="1" xfId="0" applyFont="1" applyBorder="1" applyAlignment="1">
      <alignment vertical="center" wrapText="1"/>
    </xf>
    <xf numFmtId="0" fontId="3" fillId="0" borderId="0" xfId="0" applyFont="1" applyAlignment="1">
      <alignment vertical="center" wrapText="1"/>
    </xf>
    <xf numFmtId="0" fontId="5" fillId="0" borderId="1" xfId="0" applyFont="1" applyBorder="1" applyAlignment="1">
      <alignment vertical="center" wrapText="1"/>
    </xf>
    <xf numFmtId="0" fontId="5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center" vertical="center"/>
    </xf>
    <xf numFmtId="3" fontId="4" fillId="0" borderId="1" xfId="0" applyNumberFormat="1" applyFont="1" applyBorder="1" applyAlignment="1">
      <alignment vertical="center" wrapText="1"/>
    </xf>
    <xf numFmtId="61" fontId="4" fillId="0" borderId="1" xfId="0" applyNumberFormat="1" applyFont="1" applyBorder="1" applyAlignment="1">
      <alignment vertical="center" wrapText="1"/>
    </xf>
    <xf numFmtId="0" fontId="10" fillId="0" borderId="1" xfId="0" applyFont="1" applyBorder="1" applyAlignment="1">
      <alignment vertical="center" wrapText="1"/>
    </xf>
    <xf numFmtId="0" fontId="3" fillId="2" borderId="0" xfId="0" applyFont="1" applyFill="1" applyAlignment="1">
      <alignment vertical="center"/>
    </xf>
    <xf numFmtId="0" fontId="2" fillId="3" borderId="1" xfId="0" applyFont="1" applyFill="1" applyBorder="1" applyAlignment="1">
      <alignment horizontal="left" vertical="center" wrapText="1"/>
    </xf>
    <xf numFmtId="0" fontId="2" fillId="3" borderId="1" xfId="0" applyFont="1" applyFill="1" applyBorder="1" applyAlignment="1">
      <alignment horizontal="left" vertical="center"/>
    </xf>
    <xf numFmtId="0" fontId="3" fillId="3" borderId="0" xfId="0" applyFont="1" applyFill="1" applyAlignment="1">
      <alignment vertical="center"/>
    </xf>
    <xf numFmtId="0" fontId="0" fillId="0" borderId="1" xfId="0" applyFont="1" applyBorder="1" applyAlignment="1">
      <alignment vertical="center"/>
    </xf>
    <xf numFmtId="3" fontId="5" fillId="0" borderId="1" xfId="0" applyNumberFormat="1" applyFont="1" applyBorder="1" applyAlignment="1">
      <alignment horizontal="left" vertical="center" wrapText="1"/>
    </xf>
    <xf numFmtId="3" fontId="11" fillId="0" borderId="1" xfId="0" applyNumberFormat="1" applyFont="1" applyBorder="1" applyAlignment="1">
      <alignment horizontal="left" vertical="center" wrapText="1"/>
    </xf>
    <xf numFmtId="0" fontId="12" fillId="0" borderId="1" xfId="0" applyFont="1" applyBorder="1" applyAlignment="1">
      <alignment horizontal="left" vertical="center" wrapText="1"/>
    </xf>
    <xf numFmtId="0" fontId="13" fillId="0" borderId="1" xfId="0" applyFont="1" applyBorder="1" applyAlignment="1">
      <alignment horizontal="left" vertical="center" wrapText="1"/>
    </xf>
    <xf numFmtId="0" fontId="13" fillId="0" borderId="1" xfId="0" applyFont="1" applyBorder="1" applyAlignment="1">
      <alignment vertical="center" wrapText="1"/>
    </xf>
    <xf numFmtId="3" fontId="14" fillId="0" borderId="1" xfId="0" applyNumberFormat="1" applyFont="1" applyBorder="1" applyAlignment="1">
      <alignment vertical="center" wrapText="1"/>
    </xf>
    <xf numFmtId="0" fontId="4" fillId="3" borderId="1" xfId="0" applyFont="1" applyFill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/>
    </xf>
    <xf numFmtId="3" fontId="6" fillId="0" borderId="1" xfId="0" applyNumberFormat="1" applyFont="1" applyBorder="1" applyAlignment="1">
      <alignment horizontal="left" vertical="center"/>
    </xf>
    <xf numFmtId="0" fontId="4" fillId="3" borderId="1" xfId="0" applyFont="1" applyFill="1" applyBorder="1" applyAlignment="1">
      <alignment vertical="center" wrapText="1"/>
    </xf>
    <xf numFmtId="0" fontId="4" fillId="3" borderId="1" xfId="0" applyFont="1" applyFill="1" applyBorder="1" applyAlignment="1">
      <alignment horizontal="left" vertical="center"/>
    </xf>
    <xf numFmtId="61" fontId="4" fillId="3" borderId="1" xfId="0" applyNumberFormat="1" applyFont="1" applyFill="1" applyBorder="1" applyAlignment="1">
      <alignment horizontal="left" vertical="center"/>
    </xf>
    <xf numFmtId="0" fontId="2" fillId="0" borderId="1" xfId="0" applyFont="1" applyBorder="1" applyAlignment="1">
      <alignment vertical="center" wrapText="1"/>
    </xf>
    <xf numFmtId="0" fontId="2" fillId="0" borderId="1" xfId="0" applyFont="1" applyBorder="1" applyAlignment="1">
      <alignment wrapText="1"/>
    </xf>
    <xf numFmtId="0" fontId="15" fillId="0" borderId="1" xfId="0" applyFont="1" applyBorder="1" applyAlignment="1">
      <alignment horizontal="left" vertical="center" wrapText="1"/>
    </xf>
    <xf numFmtId="0" fontId="15" fillId="0" borderId="1" xfId="0" applyFont="1" applyBorder="1" applyAlignment="1">
      <alignment vertical="center" wrapText="1"/>
    </xf>
    <xf numFmtId="0" fontId="16" fillId="0" borderId="0" xfId="0" applyFont="1" applyAlignment="1">
      <alignment vertical="center"/>
    </xf>
    <xf numFmtId="0" fontId="2" fillId="3" borderId="1" xfId="0" applyFont="1" applyFill="1" applyBorder="1" applyAlignment="1">
      <alignment horizontal="left" vertical="top" wrapText="1"/>
    </xf>
    <xf numFmtId="0" fontId="17" fillId="0" borderId="1" xfId="0" applyFont="1" applyBorder="1" applyAlignment="1">
      <alignment vertical="center" wrapText="1"/>
    </xf>
    <xf numFmtId="0" fontId="18" fillId="0" borderId="1" xfId="0" applyFont="1" applyBorder="1" applyAlignment="1">
      <alignment vertical="center" wrapText="1"/>
    </xf>
    <xf numFmtId="0" fontId="17" fillId="0" borderId="1" xfId="0" applyFont="1" applyBorder="1" applyAlignment="1">
      <alignment horizontal="center" vertical="center" wrapText="1"/>
    </xf>
    <xf numFmtId="61" fontId="17" fillId="0" borderId="1" xfId="0" applyNumberFormat="1" applyFont="1" applyBorder="1" applyAlignment="1">
      <alignment vertical="center" wrapText="1"/>
    </xf>
    <xf numFmtId="3" fontId="17" fillId="0" borderId="1" xfId="0" applyNumberFormat="1" applyFont="1" applyBorder="1" applyAlignment="1">
      <alignment vertical="center" wrapText="1"/>
    </xf>
    <xf numFmtId="0" fontId="17" fillId="0" borderId="1" xfId="0" applyFont="1" applyBorder="1" applyAlignment="1">
      <alignment horizontal="left" vertical="center" wrapText="1"/>
    </xf>
    <xf numFmtId="17" fontId="17" fillId="0" borderId="1" xfId="0" applyNumberFormat="1" applyFont="1" applyBorder="1" applyAlignment="1">
      <alignment horizontal="left" vertical="center" wrapText="1"/>
    </xf>
    <xf numFmtId="3" fontId="17" fillId="0" borderId="1" xfId="0" applyNumberFormat="1" applyFont="1" applyBorder="1" applyAlignment="1">
      <alignment horizontal="left" vertical="center" wrapText="1"/>
    </xf>
    <xf numFmtId="0" fontId="19" fillId="3" borderId="1" xfId="0" applyFont="1" applyFill="1" applyBorder="1" applyAlignment="1">
      <alignment horizontal="left" vertical="center" wrapText="1"/>
    </xf>
    <xf numFmtId="0" fontId="17" fillId="3" borderId="1" xfId="0" applyFont="1" applyFill="1" applyBorder="1" applyAlignment="1">
      <alignment horizontal="left" vertical="center" wrapText="1"/>
    </xf>
    <xf numFmtId="3" fontId="20" fillId="3" borderId="1" xfId="0" applyNumberFormat="1" applyFont="1" applyFill="1" applyBorder="1" applyAlignment="1">
      <alignment horizontal="left" vertical="center" wrapText="1"/>
    </xf>
    <xf numFmtId="0" fontId="17" fillId="3" borderId="1" xfId="0" applyFont="1" applyFill="1" applyBorder="1" applyAlignment="1">
      <alignment horizontal="center" vertical="center" wrapText="1"/>
    </xf>
    <xf numFmtId="0" fontId="19" fillId="0" borderId="1" xfId="0" applyFont="1" applyBorder="1" applyAlignment="1">
      <alignment horizontal="left" vertical="center" wrapText="1"/>
    </xf>
    <xf numFmtId="17" fontId="17" fillId="0" borderId="1" xfId="0" applyNumberFormat="1" applyFont="1" applyBorder="1" applyAlignment="1">
      <alignment horizontal="center" vertical="center" wrapText="1"/>
    </xf>
    <xf numFmtId="0" fontId="17" fillId="3" borderId="1" xfId="0" applyFont="1" applyFill="1" applyBorder="1" applyAlignment="1">
      <alignment horizontal="left" vertical="center"/>
    </xf>
    <xf numFmtId="3" fontId="21" fillId="3" borderId="1" xfId="0" applyNumberFormat="1" applyFont="1" applyFill="1" applyBorder="1" applyAlignment="1">
      <alignment horizontal="center" vertical="center"/>
    </xf>
    <xf numFmtId="0" fontId="17" fillId="0" borderId="1" xfId="0" applyFont="1" applyBorder="1" applyAlignment="1">
      <alignment horizontal="left" vertical="center"/>
    </xf>
    <xf numFmtId="187" fontId="22" fillId="0" borderId="1" xfId="1" applyNumberFormat="1" applyFont="1" applyBorder="1" applyAlignment="1">
      <alignment horizontal="left" vertical="center"/>
    </xf>
    <xf numFmtId="187" fontId="20" fillId="0" borderId="1" xfId="1" applyNumberFormat="1" applyFont="1" applyBorder="1" applyAlignment="1">
      <alignment vertical="center" wrapText="1"/>
    </xf>
    <xf numFmtId="0" fontId="18" fillId="0" borderId="0" xfId="0" applyFont="1" applyAlignment="1">
      <alignment vertical="center"/>
    </xf>
    <xf numFmtId="0" fontId="23" fillId="0" borderId="0" xfId="0" applyFont="1" applyAlignment="1">
      <alignment vertical="center" wrapText="1"/>
    </xf>
    <xf numFmtId="61" fontId="17" fillId="0" borderId="1" xfId="0" applyNumberFormat="1" applyFont="1" applyBorder="1" applyAlignment="1">
      <alignment horizontal="left" vertical="center"/>
    </xf>
    <xf numFmtId="3" fontId="17" fillId="0" borderId="1" xfId="0" applyNumberFormat="1" applyFont="1" applyBorder="1" applyAlignment="1">
      <alignment horizontal="left" vertical="center"/>
    </xf>
    <xf numFmtId="0" fontId="18" fillId="0" borderId="1" xfId="0" applyFont="1" applyBorder="1" applyAlignment="1">
      <alignment vertical="center"/>
    </xf>
    <xf numFmtId="0" fontId="2" fillId="0" borderId="1" xfId="0" applyFont="1" applyBorder="1" applyAlignment="1">
      <alignment vertical="center"/>
    </xf>
    <xf numFmtId="0" fontId="19" fillId="0" borderId="1" xfId="0" applyFont="1" applyBorder="1" applyAlignment="1">
      <alignment vertical="top" wrapText="1"/>
    </xf>
    <xf numFmtId="0" fontId="20" fillId="0" borderId="1" xfId="0" applyFont="1" applyBorder="1" applyAlignment="1">
      <alignment horizontal="left" vertical="center"/>
    </xf>
    <xf numFmtId="3" fontId="21" fillId="0" borderId="1" xfId="0" applyNumberFormat="1" applyFont="1" applyBorder="1" applyAlignment="1">
      <alignment horizontal="left" vertical="center"/>
    </xf>
    <xf numFmtId="0" fontId="17" fillId="0" borderId="1" xfId="0" applyFont="1" applyBorder="1" applyAlignment="1">
      <alignment vertical="top" wrapText="1"/>
    </xf>
    <xf numFmtId="0" fontId="17" fillId="0" borderId="1" xfId="0" applyFont="1" applyBorder="1" applyAlignment="1">
      <alignment horizontal="center" vertical="center"/>
    </xf>
    <xf numFmtId="0" fontId="17" fillId="0" borderId="1" xfId="0" applyFont="1" applyBorder="1" applyAlignment="1">
      <alignment vertical="center"/>
    </xf>
    <xf numFmtId="187" fontId="20" fillId="0" borderId="1" xfId="1" applyNumberFormat="1" applyFont="1" applyBorder="1" applyAlignment="1">
      <alignment vertical="center"/>
    </xf>
    <xf numFmtId="0" fontId="20" fillId="0" borderId="1" xfId="0" applyFont="1" applyBorder="1" applyAlignment="1">
      <alignment vertical="center"/>
    </xf>
    <xf numFmtId="187" fontId="29" fillId="0" borderId="1" xfId="1" applyNumberFormat="1" applyFont="1" applyBorder="1" applyAlignment="1">
      <alignment vertical="center"/>
    </xf>
    <xf numFmtId="0" fontId="19" fillId="0" borderId="1" xfId="0" applyFont="1" applyBorder="1" applyAlignment="1">
      <alignment vertical="center" wrapText="1"/>
    </xf>
    <xf numFmtId="0" fontId="28" fillId="0" borderId="1" xfId="0" applyFont="1" applyBorder="1" applyAlignment="1">
      <alignment horizontal="left" vertical="center" wrapText="1"/>
    </xf>
    <xf numFmtId="0" fontId="13" fillId="0" borderId="1" xfId="0" applyFont="1" applyBorder="1" applyAlignment="1">
      <alignment horizontal="left" vertical="center"/>
    </xf>
    <xf numFmtId="3" fontId="30" fillId="0" borderId="1" xfId="0" applyNumberFormat="1" applyFont="1" applyBorder="1" applyAlignment="1">
      <alignment horizontal="left" vertical="center"/>
    </xf>
    <xf numFmtId="0" fontId="31" fillId="0" borderId="0" xfId="0" applyFont="1" applyAlignment="1">
      <alignment vertical="center"/>
    </xf>
    <xf numFmtId="0" fontId="23" fillId="0" borderId="1" xfId="0" applyFont="1" applyBorder="1" applyAlignment="1">
      <alignment vertical="center" wrapText="1"/>
    </xf>
    <xf numFmtId="187" fontId="1" fillId="0" borderId="1" xfId="1" applyNumberFormat="1" applyFont="1" applyBorder="1" applyAlignment="1">
      <alignment horizontal="left" vertical="center"/>
    </xf>
    <xf numFmtId="0" fontId="2" fillId="0" borderId="1" xfId="0" applyFont="1" applyBorder="1" applyAlignment="1">
      <alignment horizontal="left" vertical="center"/>
    </xf>
    <xf numFmtId="0" fontId="4" fillId="0" borderId="6" xfId="0" applyFont="1" applyBorder="1" applyAlignment="1">
      <alignment vertical="center" wrapText="1"/>
    </xf>
    <xf numFmtId="0" fontId="28" fillId="0" borderId="0" xfId="0" applyFont="1" applyAlignment="1">
      <alignment vertical="center"/>
    </xf>
    <xf numFmtId="0" fontId="13" fillId="0" borderId="0" xfId="0" applyFont="1" applyAlignment="1">
      <alignment vertical="center"/>
    </xf>
    <xf numFmtId="0" fontId="28" fillId="0" borderId="1" xfId="0" applyFont="1" applyBorder="1" applyAlignment="1">
      <alignment vertical="center" wrapText="1"/>
    </xf>
    <xf numFmtId="0" fontId="13" fillId="0" borderId="1" xfId="0" applyFont="1" applyBorder="1" applyAlignment="1">
      <alignment horizontal="center" vertical="center" wrapText="1"/>
    </xf>
    <xf numFmtId="0" fontId="13" fillId="3" borderId="1" xfId="0" applyFont="1" applyFill="1" applyBorder="1" applyAlignment="1">
      <alignment horizontal="left" vertical="center" wrapText="1"/>
    </xf>
    <xf numFmtId="0" fontId="28" fillId="3" borderId="1" xfId="0" applyFont="1" applyFill="1" applyBorder="1" applyAlignment="1">
      <alignment horizontal="left" vertical="top" wrapText="1"/>
    </xf>
    <xf numFmtId="0" fontId="28" fillId="0" borderId="1" xfId="0" applyFont="1" applyBorder="1" applyAlignment="1">
      <alignment vertical="top" wrapText="1"/>
    </xf>
    <xf numFmtId="0" fontId="13" fillId="0" borderId="1" xfId="0" applyFont="1" applyBorder="1" applyAlignment="1">
      <alignment vertical="top" wrapText="1"/>
    </xf>
    <xf numFmtId="0" fontId="28" fillId="0" borderId="1" xfId="0" applyFont="1" applyBorder="1" applyAlignment="1">
      <alignment horizontal="left" vertical="center"/>
    </xf>
    <xf numFmtId="0" fontId="13" fillId="0" borderId="1" xfId="0" applyFont="1" applyBorder="1" applyAlignment="1">
      <alignment horizontal="center" vertical="top" wrapText="1"/>
    </xf>
    <xf numFmtId="0" fontId="13" fillId="0" borderId="1" xfId="0" applyFont="1" applyBorder="1" applyAlignment="1">
      <alignment horizontal="left" vertical="top" wrapText="1"/>
    </xf>
    <xf numFmtId="0" fontId="13" fillId="0" borderId="1" xfId="0" applyFont="1" applyBorder="1" applyAlignment="1">
      <alignment horizontal="center" vertical="top"/>
    </xf>
    <xf numFmtId="0" fontId="13" fillId="0" borderId="0" xfId="0" applyFont="1" applyAlignment="1">
      <alignment horizontal="left" vertical="center"/>
    </xf>
    <xf numFmtId="0" fontId="13" fillId="0" borderId="0" xfId="0" applyFont="1" applyAlignment="1">
      <alignment vertical="center" wrapText="1"/>
    </xf>
    <xf numFmtId="0" fontId="13" fillId="0" borderId="0" xfId="0" applyFont="1" applyAlignment="1">
      <alignment vertical="top" wrapText="1"/>
    </xf>
    <xf numFmtId="0" fontId="28" fillId="0" borderId="1" xfId="0" applyFont="1" applyBorder="1" applyAlignment="1">
      <alignment horizontal="left" vertical="top" wrapText="1"/>
    </xf>
    <xf numFmtId="0" fontId="5" fillId="0" borderId="1" xfId="0" applyFont="1" applyBorder="1" applyAlignment="1">
      <alignment horizontal="left" vertical="top" wrapText="1"/>
    </xf>
    <xf numFmtId="0" fontId="5" fillId="0" borderId="1" xfId="0" applyFont="1" applyBorder="1" applyAlignment="1">
      <alignment vertical="top" wrapText="1"/>
    </xf>
    <xf numFmtId="0" fontId="5" fillId="0" borderId="1" xfId="0" applyFont="1" applyBorder="1" applyAlignment="1">
      <alignment vertical="top"/>
    </xf>
    <xf numFmtId="0" fontId="13" fillId="3" borderId="1" xfId="0" applyFont="1" applyFill="1" applyBorder="1" applyAlignment="1">
      <alignment horizontal="left" vertical="top" wrapText="1"/>
    </xf>
    <xf numFmtId="0" fontId="4" fillId="0" borderId="4" xfId="0" applyFont="1" applyBorder="1" applyAlignment="1">
      <alignment horizontal="left" vertical="top" wrapText="1"/>
    </xf>
    <xf numFmtId="3" fontId="14" fillId="0" borderId="4" xfId="0" applyNumberFormat="1" applyFont="1" applyBorder="1" applyAlignment="1">
      <alignment horizontal="center" vertical="top" wrapText="1"/>
    </xf>
    <xf numFmtId="0" fontId="4" fillId="0" borderId="1" xfId="0" applyFont="1" applyBorder="1" applyAlignment="1">
      <alignment horizontal="left" vertical="top" wrapText="1"/>
    </xf>
    <xf numFmtId="3" fontId="14" fillId="0" borderId="1" xfId="0" applyNumberFormat="1" applyFont="1" applyBorder="1" applyAlignment="1">
      <alignment horizontal="center" vertical="top" wrapText="1"/>
    </xf>
    <xf numFmtId="0" fontId="4" fillId="0" borderId="1" xfId="0" applyFont="1" applyBorder="1" applyAlignment="1">
      <alignment horizontal="center" vertical="top"/>
    </xf>
    <xf numFmtId="0" fontId="4" fillId="0" borderId="1" xfId="0" applyFont="1" applyBorder="1" applyAlignment="1">
      <alignment vertical="top" wrapText="1"/>
    </xf>
    <xf numFmtId="0" fontId="5" fillId="0" borderId="1" xfId="0" applyFont="1" applyBorder="1" applyAlignment="1">
      <alignment horizontal="center" vertical="top" wrapText="1"/>
    </xf>
    <xf numFmtId="0" fontId="4" fillId="0" borderId="1" xfId="0" applyFont="1" applyBorder="1" applyAlignment="1">
      <alignment horizontal="center" vertical="top" wrapText="1"/>
    </xf>
    <xf numFmtId="0" fontId="4" fillId="0" borderId="1" xfId="0" applyFont="1" applyFill="1" applyBorder="1" applyAlignment="1">
      <alignment horizontal="left" vertical="top" wrapText="1"/>
    </xf>
    <xf numFmtId="0" fontId="13" fillId="0" borderId="1" xfId="0" applyFont="1" applyBorder="1" applyAlignment="1">
      <alignment vertical="top"/>
    </xf>
    <xf numFmtId="0" fontId="13" fillId="0" borderId="0" xfId="0" applyFont="1" applyAlignment="1">
      <alignment vertical="top"/>
    </xf>
    <xf numFmtId="0" fontId="13" fillId="2" borderId="0" xfId="0" applyFont="1" applyFill="1" applyAlignment="1">
      <alignment vertical="top"/>
    </xf>
    <xf numFmtId="17" fontId="13" fillId="0" borderId="1" xfId="0" applyNumberFormat="1" applyFont="1" applyBorder="1" applyAlignment="1">
      <alignment horizontal="center" vertical="top" wrapText="1"/>
    </xf>
    <xf numFmtId="0" fontId="13" fillId="3" borderId="1" xfId="0" applyFont="1" applyFill="1" applyBorder="1" applyAlignment="1">
      <alignment horizontal="center" vertical="top" wrapText="1"/>
    </xf>
    <xf numFmtId="0" fontId="13" fillId="3" borderId="1" xfId="0" applyFont="1" applyFill="1" applyBorder="1" applyAlignment="1">
      <alignment horizontal="center" vertical="top"/>
    </xf>
    <xf numFmtId="0" fontId="13" fillId="0" borderId="1" xfId="0" applyFont="1" applyBorder="1" applyAlignment="1">
      <alignment horizontal="left" vertical="top"/>
    </xf>
    <xf numFmtId="0" fontId="13" fillId="0" borderId="0" xfId="0" applyFont="1" applyFill="1" applyAlignment="1">
      <alignment vertical="center"/>
    </xf>
    <xf numFmtId="0" fontId="13" fillId="0" borderId="0" xfId="0" applyFont="1" applyFill="1" applyAlignment="1">
      <alignment horizontal="center" vertical="center"/>
    </xf>
    <xf numFmtId="0" fontId="13" fillId="0" borderId="1" xfId="0" applyFont="1" applyFill="1" applyBorder="1" applyAlignment="1">
      <alignment horizontal="center" vertical="center"/>
    </xf>
    <xf numFmtId="0" fontId="32" fillId="0" borderId="1" xfId="0" applyFont="1" applyFill="1" applyBorder="1" applyAlignment="1">
      <alignment horizontal="center" vertical="center" wrapText="1"/>
    </xf>
    <xf numFmtId="0" fontId="32" fillId="0" borderId="1" xfId="0" applyFont="1" applyFill="1" applyBorder="1" applyAlignment="1">
      <alignment horizontal="center" vertical="center"/>
    </xf>
    <xf numFmtId="0" fontId="13" fillId="0" borderId="1" xfId="0" applyFont="1" applyFill="1" applyBorder="1" applyAlignment="1">
      <alignment vertical="top"/>
    </xf>
    <xf numFmtId="0" fontId="32" fillId="0" borderId="1" xfId="0" applyFont="1" applyFill="1" applyBorder="1" applyAlignment="1">
      <alignment horizontal="center" vertical="top"/>
    </xf>
    <xf numFmtId="0" fontId="13" fillId="0" borderId="1" xfId="0" applyFont="1" applyFill="1" applyBorder="1" applyAlignment="1">
      <alignment horizontal="center" vertical="top"/>
    </xf>
    <xf numFmtId="3" fontId="5" fillId="0" borderId="1" xfId="0" applyNumberFormat="1" applyFont="1" applyFill="1" applyBorder="1" applyAlignment="1">
      <alignment vertical="top"/>
    </xf>
    <xf numFmtId="0" fontId="13" fillId="0" borderId="1" xfId="0" applyFont="1" applyFill="1" applyBorder="1" applyAlignment="1">
      <alignment horizontal="center" vertical="top" wrapText="1"/>
    </xf>
    <xf numFmtId="61" fontId="13" fillId="0" borderId="1" xfId="0" applyNumberFormat="1" applyFont="1" applyFill="1" applyBorder="1" applyAlignment="1">
      <alignment horizontal="center" vertical="top" wrapText="1"/>
    </xf>
    <xf numFmtId="3" fontId="13" fillId="0" borderId="1" xfId="0" applyNumberFormat="1" applyFont="1" applyFill="1" applyBorder="1" applyAlignment="1">
      <alignment horizontal="center" vertical="top" wrapText="1"/>
    </xf>
    <xf numFmtId="0" fontId="13" fillId="0" borderId="1" xfId="0" applyFont="1" applyFill="1" applyBorder="1" applyAlignment="1">
      <alignment horizontal="right" vertical="top" wrapText="1"/>
    </xf>
    <xf numFmtId="0" fontId="13" fillId="0" borderId="1" xfId="0" applyFont="1" applyFill="1" applyBorder="1" applyAlignment="1">
      <alignment horizontal="left" vertical="top" wrapText="1"/>
    </xf>
    <xf numFmtId="187" fontId="13" fillId="0" borderId="1" xfId="1" applyNumberFormat="1" applyFont="1" applyFill="1" applyBorder="1" applyAlignment="1">
      <alignment horizontal="left" vertical="top" wrapText="1"/>
    </xf>
    <xf numFmtId="187" fontId="13" fillId="0" borderId="1" xfId="1" applyNumberFormat="1" applyFont="1" applyFill="1" applyBorder="1" applyAlignment="1">
      <alignment horizontal="right" vertical="top" wrapText="1"/>
    </xf>
    <xf numFmtId="187" fontId="33" fillId="0" borderId="1" xfId="1" applyNumberFormat="1" applyFont="1" applyFill="1" applyBorder="1" applyAlignment="1">
      <alignment horizontal="left" vertical="top" wrapText="1"/>
    </xf>
    <xf numFmtId="17" fontId="13" fillId="0" borderId="1" xfId="0" applyNumberFormat="1" applyFont="1" applyFill="1" applyBorder="1" applyAlignment="1">
      <alignment horizontal="right" vertical="top" wrapText="1"/>
    </xf>
    <xf numFmtId="3" fontId="13" fillId="0" borderId="1" xfId="0" applyNumberFormat="1" applyFont="1" applyFill="1" applyBorder="1" applyAlignment="1">
      <alignment horizontal="left" vertical="top" wrapText="1"/>
    </xf>
    <xf numFmtId="0" fontId="28" fillId="0" borderId="1" xfId="0" applyFont="1" applyFill="1" applyBorder="1" applyAlignment="1">
      <alignment horizontal="left" vertical="top" wrapText="1"/>
    </xf>
    <xf numFmtId="3" fontId="30" fillId="0" borderId="1" xfId="0" applyNumberFormat="1" applyFont="1" applyFill="1" applyBorder="1" applyAlignment="1">
      <alignment horizontal="center" vertical="top" wrapText="1"/>
    </xf>
    <xf numFmtId="43" fontId="4" fillId="0" borderId="1" xfId="1" applyFont="1" applyFill="1" applyBorder="1" applyAlignment="1">
      <alignment horizontal="center" vertical="top" wrapText="1"/>
    </xf>
    <xf numFmtId="187" fontId="4" fillId="0" borderId="1" xfId="1" applyNumberFormat="1" applyFont="1" applyFill="1" applyBorder="1" applyAlignment="1">
      <alignment horizontal="center" vertical="top" wrapText="1"/>
    </xf>
    <xf numFmtId="187" fontId="14" fillId="0" borderId="1" xfId="1" applyNumberFormat="1" applyFont="1" applyFill="1" applyBorder="1" applyAlignment="1">
      <alignment horizontal="right" vertical="top" wrapText="1"/>
    </xf>
    <xf numFmtId="3" fontId="4" fillId="0" borderId="1" xfId="1" applyNumberFormat="1" applyFont="1" applyFill="1" applyBorder="1" applyAlignment="1">
      <alignment horizontal="center" vertical="top" wrapText="1"/>
    </xf>
    <xf numFmtId="187" fontId="4" fillId="0" borderId="1" xfId="1" applyNumberFormat="1" applyFont="1" applyFill="1" applyBorder="1" applyAlignment="1">
      <alignment horizontal="left" vertical="top" wrapText="1"/>
    </xf>
    <xf numFmtId="187" fontId="4" fillId="0" borderId="1" xfId="1" applyNumberFormat="1" applyFont="1" applyFill="1" applyBorder="1" applyAlignment="1">
      <alignment horizontal="right" vertical="top" wrapText="1"/>
    </xf>
    <xf numFmtId="17" fontId="13" fillId="0" borderId="1" xfId="0" applyNumberFormat="1" applyFont="1" applyFill="1" applyBorder="1" applyAlignment="1">
      <alignment horizontal="center" vertical="top" wrapText="1"/>
    </xf>
    <xf numFmtId="0" fontId="13" fillId="0" borderId="1" xfId="0" applyFont="1" applyFill="1" applyBorder="1" applyAlignment="1">
      <alignment horizontal="left" vertical="top"/>
    </xf>
    <xf numFmtId="3" fontId="33" fillId="0" borderId="1" xfId="0" applyNumberFormat="1" applyFont="1" applyFill="1" applyBorder="1" applyAlignment="1">
      <alignment horizontal="center" vertical="top"/>
    </xf>
    <xf numFmtId="0" fontId="13" fillId="0" borderId="0" xfId="0" applyFont="1" applyFill="1" applyAlignment="1">
      <alignment vertical="top"/>
    </xf>
    <xf numFmtId="0" fontId="28" fillId="0" borderId="1" xfId="0" applyFont="1" applyFill="1" applyBorder="1" applyAlignment="1">
      <alignment horizontal="left" vertical="top"/>
    </xf>
    <xf numFmtId="61" fontId="13" fillId="0" borderId="1" xfId="0" applyNumberFormat="1" applyFont="1" applyFill="1" applyBorder="1" applyAlignment="1">
      <alignment vertical="top" wrapText="1"/>
    </xf>
    <xf numFmtId="0" fontId="13" fillId="0" borderId="1" xfId="0" applyFont="1" applyFill="1" applyBorder="1" applyAlignment="1">
      <alignment vertical="top" wrapText="1"/>
    </xf>
    <xf numFmtId="187" fontId="30" fillId="0" borderId="1" xfId="1" applyNumberFormat="1" applyFont="1" applyFill="1" applyBorder="1" applyAlignment="1">
      <alignment vertical="top" wrapText="1"/>
    </xf>
    <xf numFmtId="0" fontId="28" fillId="0" borderId="1" xfId="0" applyFont="1" applyFill="1" applyBorder="1" applyAlignment="1">
      <alignment horizontal="left" vertical="center" wrapText="1"/>
    </xf>
    <xf numFmtId="0" fontId="13" fillId="0" borderId="1" xfId="0" applyFont="1" applyFill="1" applyBorder="1" applyAlignment="1">
      <alignment horizontal="center" vertical="center" wrapText="1"/>
    </xf>
    <xf numFmtId="187" fontId="13" fillId="0" borderId="1" xfId="1" applyNumberFormat="1" applyFont="1" applyFill="1" applyBorder="1" applyAlignment="1">
      <alignment horizontal="center" vertical="top"/>
    </xf>
    <xf numFmtId="187" fontId="13" fillId="0" borderId="1" xfId="1" applyNumberFormat="1" applyFont="1" applyFill="1" applyBorder="1" applyAlignment="1">
      <alignment horizontal="left" vertical="top"/>
    </xf>
    <xf numFmtId="187" fontId="34" fillId="0" borderId="1" xfId="1" applyNumberFormat="1" applyFont="1" applyFill="1" applyBorder="1" applyAlignment="1">
      <alignment horizontal="left" vertical="top"/>
    </xf>
    <xf numFmtId="0" fontId="13" fillId="0" borderId="1" xfId="0" applyFont="1" applyFill="1" applyBorder="1" applyAlignment="1">
      <alignment horizontal="left" vertical="center"/>
    </xf>
    <xf numFmtId="187" fontId="34" fillId="0" borderId="1" xfId="1" applyNumberFormat="1" applyFont="1" applyFill="1" applyBorder="1" applyAlignment="1">
      <alignment horizontal="left" vertical="center"/>
    </xf>
    <xf numFmtId="187" fontId="13" fillId="0" borderId="1" xfId="1" applyNumberFormat="1" applyFont="1" applyFill="1" applyBorder="1" applyAlignment="1">
      <alignment horizontal="left" vertical="center"/>
    </xf>
    <xf numFmtId="0" fontId="13" fillId="0" borderId="1" xfId="0" applyFont="1" applyFill="1" applyBorder="1" applyAlignment="1">
      <alignment vertical="center" wrapText="1"/>
    </xf>
    <xf numFmtId="187" fontId="13" fillId="0" borderId="1" xfId="1" applyNumberFormat="1" applyFont="1" applyFill="1" applyBorder="1" applyAlignment="1">
      <alignment vertical="top" wrapText="1"/>
    </xf>
    <xf numFmtId="187" fontId="13" fillId="0" borderId="1" xfId="1" applyNumberFormat="1" applyFont="1" applyFill="1" applyBorder="1" applyAlignment="1">
      <alignment horizontal="center" vertical="top" wrapText="1"/>
    </xf>
    <xf numFmtId="0" fontId="30" fillId="0" borderId="1" xfId="0" applyFont="1" applyFill="1" applyBorder="1" applyAlignment="1">
      <alignment horizontal="left" vertical="top"/>
    </xf>
    <xf numFmtId="3" fontId="30" fillId="0" borderId="1" xfId="0" applyNumberFormat="1" applyFont="1" applyFill="1" applyBorder="1" applyAlignment="1">
      <alignment horizontal="left" vertical="top"/>
    </xf>
    <xf numFmtId="187" fontId="30" fillId="0" borderId="1" xfId="1" applyNumberFormat="1" applyFont="1" applyFill="1" applyBorder="1" applyAlignment="1">
      <alignment horizontal="left" vertical="top"/>
    </xf>
    <xf numFmtId="3" fontId="30" fillId="0" borderId="1" xfId="0" applyNumberFormat="1" applyFont="1" applyFill="1" applyBorder="1" applyAlignment="1">
      <alignment horizontal="left" vertical="center"/>
    </xf>
    <xf numFmtId="0" fontId="30" fillId="0" borderId="1" xfId="0" applyFont="1" applyFill="1" applyBorder="1" applyAlignment="1">
      <alignment vertical="top"/>
    </xf>
    <xf numFmtId="17" fontId="13" fillId="0" borderId="1" xfId="0" applyNumberFormat="1" applyFont="1" applyFill="1" applyBorder="1" applyAlignment="1">
      <alignment horizontal="left" vertical="center" wrapText="1"/>
    </xf>
    <xf numFmtId="0" fontId="13" fillId="0" borderId="1" xfId="0" applyFont="1" applyFill="1" applyBorder="1" applyAlignment="1">
      <alignment horizontal="left" vertical="center" wrapText="1"/>
    </xf>
    <xf numFmtId="3" fontId="13" fillId="0" borderId="1" xfId="0" applyNumberFormat="1" applyFont="1" applyFill="1" applyBorder="1" applyAlignment="1">
      <alignment horizontal="left" vertical="center"/>
    </xf>
    <xf numFmtId="0" fontId="13" fillId="0" borderId="1" xfId="0" applyFont="1" applyFill="1" applyBorder="1" applyAlignment="1">
      <alignment vertical="center"/>
    </xf>
    <xf numFmtId="61" fontId="13" fillId="0" borderId="1" xfId="0" applyNumberFormat="1" applyFont="1" applyFill="1" applyBorder="1" applyAlignment="1">
      <alignment horizontal="left" vertical="top"/>
    </xf>
    <xf numFmtId="187" fontId="33" fillId="0" borderId="1" xfId="1" applyNumberFormat="1" applyFont="1" applyFill="1" applyBorder="1" applyAlignment="1">
      <alignment horizontal="left" vertical="top"/>
    </xf>
    <xf numFmtId="187" fontId="13" fillId="0" borderId="1" xfId="1" applyNumberFormat="1" applyFont="1" applyFill="1" applyBorder="1" applyAlignment="1">
      <alignment vertical="top"/>
    </xf>
    <xf numFmtId="187" fontId="30" fillId="0" borderId="1" xfId="1" applyNumberFormat="1" applyFont="1" applyFill="1" applyBorder="1" applyAlignment="1">
      <alignment vertical="top"/>
    </xf>
    <xf numFmtId="187" fontId="30" fillId="0" borderId="1" xfId="1" applyNumberFormat="1" applyFont="1" applyFill="1" applyBorder="1" applyAlignment="1">
      <alignment horizontal="left" vertical="top" wrapText="1"/>
    </xf>
    <xf numFmtId="3" fontId="35" fillId="0" borderId="1" xfId="0" applyNumberFormat="1" applyFont="1" applyFill="1" applyBorder="1" applyAlignment="1">
      <alignment horizontal="left" vertical="top" wrapText="1"/>
    </xf>
    <xf numFmtId="187" fontId="33" fillId="0" borderId="1" xfId="1" applyNumberFormat="1" applyFont="1" applyFill="1" applyBorder="1" applyAlignment="1">
      <alignment horizontal="left" vertical="center" wrapText="1"/>
    </xf>
    <xf numFmtId="0" fontId="33" fillId="0" borderId="1" xfId="0" applyFont="1" applyFill="1" applyBorder="1" applyAlignment="1">
      <alignment horizontal="left" vertical="center" wrapText="1"/>
    </xf>
    <xf numFmtId="187" fontId="33" fillId="0" borderId="1" xfId="1" applyNumberFormat="1" applyFont="1" applyFill="1" applyBorder="1" applyAlignment="1">
      <alignment vertical="top" wrapText="1"/>
    </xf>
    <xf numFmtId="3" fontId="13" fillId="0" borderId="1" xfId="0" applyNumberFormat="1" applyFont="1" applyFill="1" applyBorder="1" applyAlignment="1">
      <alignment vertical="top" wrapText="1"/>
    </xf>
    <xf numFmtId="3" fontId="33" fillId="0" borderId="1" xfId="0" applyNumberFormat="1" applyFont="1" applyFill="1" applyBorder="1" applyAlignment="1">
      <alignment horizontal="left" vertical="top"/>
    </xf>
    <xf numFmtId="3" fontId="33" fillId="0" borderId="1" xfId="0" applyNumberFormat="1" applyFont="1" applyFill="1" applyBorder="1" applyAlignment="1">
      <alignment vertical="top" wrapText="1"/>
    </xf>
    <xf numFmtId="17" fontId="13" fillId="0" borderId="1" xfId="0" applyNumberFormat="1" applyFont="1" applyFill="1" applyBorder="1" applyAlignment="1">
      <alignment horizontal="center" vertical="center" wrapText="1"/>
    </xf>
    <xf numFmtId="0" fontId="13" fillId="0" borderId="10" xfId="0" applyFont="1" applyFill="1" applyBorder="1" applyAlignment="1">
      <alignment horizontal="center" vertical="center"/>
    </xf>
    <xf numFmtId="0" fontId="13" fillId="0" borderId="11" xfId="0" applyFont="1" applyFill="1" applyBorder="1" applyAlignment="1">
      <alignment horizontal="center" vertical="center"/>
    </xf>
    <xf numFmtId="0" fontId="13" fillId="0" borderId="8" xfId="0" applyFont="1" applyFill="1" applyBorder="1" applyAlignment="1">
      <alignment horizontal="center" vertical="center"/>
    </xf>
    <xf numFmtId="0" fontId="28" fillId="0" borderId="5" xfId="0" applyFont="1" applyBorder="1" applyAlignment="1">
      <alignment horizontal="left" vertical="center"/>
    </xf>
    <xf numFmtId="0" fontId="28" fillId="0" borderId="6" xfId="0" applyFont="1" applyBorder="1" applyAlignment="1">
      <alignment horizontal="left" vertical="center"/>
    </xf>
    <xf numFmtId="0" fontId="28" fillId="0" borderId="7" xfId="0" applyFont="1" applyBorder="1" applyAlignment="1">
      <alignment horizontal="left" vertical="center"/>
    </xf>
    <xf numFmtId="0" fontId="28" fillId="0" borderId="0" xfId="0" applyFont="1" applyAlignment="1">
      <alignment horizontal="center" vertical="center"/>
    </xf>
    <xf numFmtId="0" fontId="28" fillId="0" borderId="1" xfId="0" applyFont="1" applyBorder="1" applyAlignment="1">
      <alignment horizontal="left" vertical="center"/>
    </xf>
    <xf numFmtId="0" fontId="28" fillId="0" borderId="2" xfId="0" applyFont="1" applyBorder="1" applyAlignment="1">
      <alignment horizontal="center" vertical="center" wrapText="1"/>
    </xf>
    <xf numFmtId="0" fontId="28" fillId="0" borderId="3" xfId="0" applyFont="1" applyBorder="1" applyAlignment="1">
      <alignment horizontal="center" vertical="center"/>
    </xf>
    <xf numFmtId="0" fontId="28" fillId="0" borderId="4" xfId="0" applyFont="1" applyBorder="1" applyAlignment="1">
      <alignment horizontal="center" vertical="center"/>
    </xf>
    <xf numFmtId="0" fontId="28" fillId="0" borderId="2" xfId="0" applyFont="1" applyBorder="1" applyAlignment="1">
      <alignment horizontal="center" vertical="center"/>
    </xf>
    <xf numFmtId="0" fontId="13" fillId="0" borderId="2" xfId="0" applyFont="1" applyBorder="1" applyAlignment="1">
      <alignment horizontal="center" vertical="center" wrapText="1"/>
    </xf>
    <xf numFmtId="0" fontId="13" fillId="0" borderId="3" xfId="0" applyFont="1" applyBorder="1" applyAlignment="1">
      <alignment horizontal="center" vertical="center"/>
    </xf>
    <xf numFmtId="0" fontId="13" fillId="0" borderId="4" xfId="0" applyFont="1" applyBorder="1" applyAlignment="1">
      <alignment horizontal="center" vertical="center"/>
    </xf>
    <xf numFmtId="0" fontId="13" fillId="0" borderId="12" xfId="0" applyFont="1" applyFill="1" applyBorder="1" applyAlignment="1">
      <alignment horizontal="center" vertical="center"/>
    </xf>
    <xf numFmtId="0" fontId="13" fillId="0" borderId="13" xfId="0" applyFont="1" applyFill="1" applyBorder="1" applyAlignment="1">
      <alignment horizontal="center" vertical="center"/>
    </xf>
    <xf numFmtId="0" fontId="13" fillId="0" borderId="9" xfId="0" applyFont="1" applyFill="1" applyBorder="1" applyAlignment="1">
      <alignment horizontal="center" vertical="center"/>
    </xf>
    <xf numFmtId="0" fontId="2" fillId="0" borderId="5" xfId="0" applyFont="1" applyBorder="1" applyAlignment="1">
      <alignment horizontal="left" vertical="center"/>
    </xf>
    <xf numFmtId="0" fontId="2" fillId="0" borderId="6" xfId="0" applyFont="1" applyBorder="1" applyAlignment="1">
      <alignment horizontal="left" vertical="center"/>
    </xf>
    <xf numFmtId="0" fontId="2" fillId="0" borderId="7" xfId="0" applyFont="1" applyBorder="1" applyAlignment="1">
      <alignment horizontal="left" vertical="center"/>
    </xf>
    <xf numFmtId="0" fontId="2" fillId="0" borderId="1" xfId="0" applyFont="1" applyBorder="1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</cellXfs>
  <cellStyles count="2">
    <cellStyle name="จุลภาค" xfId="1" builtinId="3"/>
    <cellStyle name="ปกติ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224"/>
  <sheetViews>
    <sheetView tabSelected="1" view="pageLayout" topLeftCell="A33" zoomScale="90" zoomScaleNormal="60" zoomScaleSheetLayoutView="80" zoomScalePageLayoutView="90" workbookViewId="0">
      <selection activeCell="M34" sqref="M34"/>
    </sheetView>
  </sheetViews>
  <sheetFormatPr defaultRowHeight="18" x14ac:dyDescent="0.2"/>
  <cols>
    <col min="1" max="1" width="18.25" style="88" customWidth="1"/>
    <col min="2" max="2" width="20.125" style="89" customWidth="1"/>
    <col min="3" max="4" width="9.125" style="89" customWidth="1"/>
    <col min="5" max="7" width="8" style="124" customWidth="1"/>
    <col min="8" max="11" width="8.5" style="125" customWidth="1"/>
    <col min="12" max="19" width="8.5" style="124" customWidth="1"/>
    <col min="20" max="16384" width="9" style="89"/>
  </cols>
  <sheetData>
    <row r="1" spans="1:19" x14ac:dyDescent="0.2">
      <c r="A1" s="198" t="s">
        <v>16</v>
      </c>
      <c r="B1" s="198"/>
      <c r="C1" s="198"/>
      <c r="D1" s="198"/>
      <c r="E1" s="198"/>
      <c r="F1" s="198"/>
      <c r="G1" s="198"/>
      <c r="H1" s="198"/>
      <c r="I1" s="198"/>
      <c r="J1" s="198"/>
      <c r="K1" s="198"/>
      <c r="L1" s="198"/>
      <c r="M1" s="198"/>
      <c r="N1" s="198"/>
      <c r="O1" s="198"/>
      <c r="P1" s="198"/>
      <c r="Q1" s="198"/>
      <c r="R1" s="198"/>
      <c r="S1" s="198"/>
    </row>
    <row r="2" spans="1:19" ht="25.5" customHeight="1" x14ac:dyDescent="0.2">
      <c r="A2" s="88" t="s">
        <v>8</v>
      </c>
      <c r="C2" s="88"/>
    </row>
    <row r="3" spans="1:19" ht="17.100000000000001" customHeight="1" x14ac:dyDescent="0.2">
      <c r="A3" s="200" t="s">
        <v>5</v>
      </c>
      <c r="B3" s="203" t="s">
        <v>6</v>
      </c>
      <c r="C3" s="204" t="s">
        <v>9</v>
      </c>
      <c r="D3" s="204" t="s">
        <v>14</v>
      </c>
      <c r="E3" s="192" t="s">
        <v>10</v>
      </c>
      <c r="F3" s="193"/>
      <c r="G3" s="193"/>
      <c r="H3" s="192" t="s">
        <v>0</v>
      </c>
      <c r="I3" s="193"/>
      <c r="J3" s="193"/>
      <c r="K3" s="194"/>
      <c r="L3" s="192" t="s">
        <v>0</v>
      </c>
      <c r="M3" s="193"/>
      <c r="N3" s="193"/>
      <c r="O3" s="194"/>
      <c r="P3" s="192" t="s">
        <v>0</v>
      </c>
      <c r="Q3" s="193"/>
      <c r="R3" s="193"/>
      <c r="S3" s="194"/>
    </row>
    <row r="4" spans="1:19" ht="17.100000000000001" customHeight="1" x14ac:dyDescent="0.2">
      <c r="A4" s="201"/>
      <c r="B4" s="201"/>
      <c r="C4" s="205"/>
      <c r="D4" s="205"/>
      <c r="E4" s="207"/>
      <c r="F4" s="208"/>
      <c r="G4" s="208"/>
      <c r="H4" s="207" t="s">
        <v>3</v>
      </c>
      <c r="I4" s="208"/>
      <c r="J4" s="208"/>
      <c r="K4" s="209"/>
      <c r="L4" s="207" t="s">
        <v>4</v>
      </c>
      <c r="M4" s="208"/>
      <c r="N4" s="208"/>
      <c r="O4" s="209"/>
      <c r="P4" s="207" t="s">
        <v>154</v>
      </c>
      <c r="Q4" s="208"/>
      <c r="R4" s="208"/>
      <c r="S4" s="209"/>
    </row>
    <row r="5" spans="1:19" ht="49.5" customHeight="1" x14ac:dyDescent="0.2">
      <c r="A5" s="202"/>
      <c r="B5" s="202"/>
      <c r="C5" s="206"/>
      <c r="D5" s="206"/>
      <c r="E5" s="126">
        <v>2563</v>
      </c>
      <c r="F5" s="126">
        <v>2564</v>
      </c>
      <c r="G5" s="126">
        <v>2565</v>
      </c>
      <c r="H5" s="127" t="s">
        <v>12</v>
      </c>
      <c r="I5" s="127" t="s">
        <v>15</v>
      </c>
      <c r="J5" s="128" t="s">
        <v>11</v>
      </c>
      <c r="K5" s="127" t="s">
        <v>13</v>
      </c>
      <c r="L5" s="127" t="s">
        <v>12</v>
      </c>
      <c r="M5" s="127" t="s">
        <v>15</v>
      </c>
      <c r="N5" s="128" t="s">
        <v>11</v>
      </c>
      <c r="O5" s="127" t="s">
        <v>13</v>
      </c>
      <c r="P5" s="127" t="s">
        <v>12</v>
      </c>
      <c r="Q5" s="127" t="s">
        <v>15</v>
      </c>
      <c r="R5" s="128" t="s">
        <v>11</v>
      </c>
      <c r="S5" s="127" t="s">
        <v>13</v>
      </c>
    </row>
    <row r="6" spans="1:19" s="100" customFormat="1" ht="27" customHeight="1" x14ac:dyDescent="0.2">
      <c r="A6" s="195" t="s">
        <v>7</v>
      </c>
      <c r="B6" s="196"/>
      <c r="C6" s="196"/>
      <c r="D6" s="196"/>
      <c r="E6" s="196"/>
      <c r="F6" s="196"/>
      <c r="G6" s="196"/>
      <c r="H6" s="196"/>
      <c r="I6" s="196"/>
      <c r="J6" s="196"/>
      <c r="K6" s="196"/>
      <c r="L6" s="196"/>
      <c r="M6" s="196"/>
      <c r="N6" s="196"/>
      <c r="O6" s="196"/>
      <c r="P6" s="196"/>
      <c r="Q6" s="196"/>
      <c r="R6" s="196"/>
      <c r="S6" s="196"/>
    </row>
    <row r="7" spans="1:19" s="118" customFormat="1" ht="72" x14ac:dyDescent="0.2">
      <c r="A7" s="94" t="s">
        <v>22</v>
      </c>
      <c r="B7" s="104" t="s">
        <v>182</v>
      </c>
      <c r="C7" s="105" t="s">
        <v>159</v>
      </c>
      <c r="D7" s="106" t="s">
        <v>160</v>
      </c>
      <c r="E7" s="129"/>
      <c r="F7" s="129">
        <v>1</v>
      </c>
      <c r="G7" s="130"/>
      <c r="H7" s="131"/>
      <c r="I7" s="131"/>
      <c r="J7" s="131"/>
      <c r="K7" s="131"/>
      <c r="L7" s="129"/>
      <c r="M7" s="129"/>
      <c r="N7" s="129"/>
      <c r="O7" s="132">
        <v>120000</v>
      </c>
      <c r="P7" s="129"/>
      <c r="Q7" s="129"/>
      <c r="R7" s="129"/>
      <c r="S7" s="129"/>
    </row>
    <row r="8" spans="1:19" s="118" customFormat="1" ht="54" x14ac:dyDescent="0.2">
      <c r="A8" s="94"/>
      <c r="B8" s="104" t="s">
        <v>183</v>
      </c>
      <c r="C8" s="105" t="s">
        <v>159</v>
      </c>
      <c r="D8" s="106" t="s">
        <v>160</v>
      </c>
      <c r="E8" s="129"/>
      <c r="F8" s="129">
        <v>1</v>
      </c>
      <c r="G8" s="130"/>
      <c r="H8" s="131"/>
      <c r="I8" s="131"/>
      <c r="J8" s="131"/>
      <c r="K8" s="131"/>
      <c r="L8" s="129"/>
      <c r="M8" s="129"/>
      <c r="N8" s="129"/>
      <c r="O8" s="132">
        <v>150000</v>
      </c>
      <c r="P8" s="129"/>
      <c r="Q8" s="129"/>
      <c r="R8" s="129"/>
      <c r="S8" s="129"/>
    </row>
    <row r="9" spans="1:19" s="118" customFormat="1" ht="72" x14ac:dyDescent="0.2">
      <c r="A9" s="94"/>
      <c r="B9" s="104" t="s">
        <v>184</v>
      </c>
      <c r="C9" s="105" t="s">
        <v>159</v>
      </c>
      <c r="D9" s="106" t="s">
        <v>160</v>
      </c>
      <c r="E9" s="129"/>
      <c r="F9" s="129">
        <v>1</v>
      </c>
      <c r="G9" s="130"/>
      <c r="H9" s="131"/>
      <c r="I9" s="131"/>
      <c r="J9" s="131"/>
      <c r="K9" s="131"/>
      <c r="L9" s="129"/>
      <c r="M9" s="129"/>
      <c r="N9" s="129"/>
      <c r="O9" s="132">
        <v>180000</v>
      </c>
      <c r="P9" s="129"/>
      <c r="Q9" s="129"/>
      <c r="R9" s="129"/>
      <c r="S9" s="129"/>
    </row>
    <row r="10" spans="1:19" s="118" customFormat="1" ht="54" x14ac:dyDescent="0.2">
      <c r="A10" s="94"/>
      <c r="B10" s="104" t="s">
        <v>185</v>
      </c>
      <c r="C10" s="105" t="s">
        <v>159</v>
      </c>
      <c r="D10" s="106" t="s">
        <v>160</v>
      </c>
      <c r="E10" s="129"/>
      <c r="F10" s="129">
        <v>1</v>
      </c>
      <c r="G10" s="130"/>
      <c r="H10" s="131"/>
      <c r="I10" s="131"/>
      <c r="J10" s="131"/>
      <c r="K10" s="131"/>
      <c r="L10" s="129"/>
      <c r="M10" s="129"/>
      <c r="N10" s="129"/>
      <c r="O10" s="132">
        <v>250000</v>
      </c>
      <c r="P10" s="129"/>
      <c r="Q10" s="129"/>
      <c r="R10" s="129"/>
      <c r="S10" s="129"/>
    </row>
    <row r="11" spans="1:19" s="118" customFormat="1" ht="90" x14ac:dyDescent="0.2">
      <c r="A11" s="94"/>
      <c r="B11" s="104" t="s">
        <v>186</v>
      </c>
      <c r="C11" s="105" t="s">
        <v>159</v>
      </c>
      <c r="D11" s="106" t="s">
        <v>160</v>
      </c>
      <c r="E11" s="129"/>
      <c r="F11" s="129">
        <v>1</v>
      </c>
      <c r="G11" s="130"/>
      <c r="H11" s="131"/>
      <c r="I11" s="131"/>
      <c r="J11" s="131"/>
      <c r="K11" s="131"/>
      <c r="L11" s="129"/>
      <c r="M11" s="129"/>
      <c r="N11" s="129"/>
      <c r="O11" s="132">
        <v>250000</v>
      </c>
      <c r="P11" s="129"/>
      <c r="Q11" s="129"/>
      <c r="R11" s="129"/>
      <c r="S11" s="129"/>
    </row>
    <row r="12" spans="1:19" s="118" customFormat="1" ht="56.25" customHeight="1" x14ac:dyDescent="0.2">
      <c r="A12" s="94"/>
      <c r="B12" s="104" t="s">
        <v>187</v>
      </c>
      <c r="C12" s="105" t="s">
        <v>159</v>
      </c>
      <c r="D12" s="106" t="s">
        <v>160</v>
      </c>
      <c r="E12" s="129"/>
      <c r="F12" s="129">
        <v>1</v>
      </c>
      <c r="G12" s="130"/>
      <c r="H12" s="131"/>
      <c r="I12" s="131"/>
      <c r="J12" s="131"/>
      <c r="K12" s="131"/>
      <c r="L12" s="129"/>
      <c r="M12" s="129"/>
      <c r="N12" s="129"/>
      <c r="O12" s="132">
        <v>250000</v>
      </c>
      <c r="P12" s="129"/>
      <c r="Q12" s="129"/>
      <c r="R12" s="129"/>
      <c r="S12" s="129"/>
    </row>
    <row r="13" spans="1:19" s="118" customFormat="1" ht="62.25" customHeight="1" x14ac:dyDescent="0.2">
      <c r="A13" s="103" t="s">
        <v>23</v>
      </c>
      <c r="B13" s="117"/>
      <c r="C13" s="117"/>
      <c r="D13" s="117"/>
      <c r="E13" s="129"/>
      <c r="F13" s="129"/>
      <c r="G13" s="129"/>
      <c r="H13" s="131"/>
      <c r="I13" s="131" t="s">
        <v>52</v>
      </c>
      <c r="J13" s="131"/>
      <c r="K13" s="131"/>
      <c r="L13" s="129"/>
      <c r="M13" s="129"/>
      <c r="N13" s="129"/>
      <c r="O13" s="129"/>
      <c r="P13" s="129"/>
      <c r="Q13" s="129"/>
      <c r="R13" s="129"/>
      <c r="S13" s="129"/>
    </row>
    <row r="14" spans="1:19" ht="108" x14ac:dyDescent="0.2">
      <c r="A14" s="94" t="s">
        <v>24</v>
      </c>
      <c r="B14" s="95" t="s">
        <v>188</v>
      </c>
      <c r="C14" s="97" t="s">
        <v>51</v>
      </c>
      <c r="D14" s="97" t="s">
        <v>143</v>
      </c>
      <c r="E14" s="133">
        <v>3</v>
      </c>
      <c r="F14" s="133"/>
      <c r="G14" s="133"/>
      <c r="H14" s="134">
        <v>584300</v>
      </c>
      <c r="I14" s="133"/>
      <c r="J14" s="133"/>
      <c r="K14" s="133"/>
      <c r="L14" s="133"/>
      <c r="M14" s="133"/>
      <c r="N14" s="133"/>
      <c r="O14" s="133"/>
      <c r="P14" s="134"/>
      <c r="Q14" s="135"/>
      <c r="R14" s="133"/>
      <c r="S14" s="133"/>
    </row>
    <row r="15" spans="1:19" ht="108" x14ac:dyDescent="0.2">
      <c r="A15" s="90"/>
      <c r="B15" s="95" t="s">
        <v>189</v>
      </c>
      <c r="C15" s="97" t="s">
        <v>51</v>
      </c>
      <c r="D15" s="97" t="s">
        <v>100</v>
      </c>
      <c r="E15" s="133">
        <v>1</v>
      </c>
      <c r="F15" s="133"/>
      <c r="G15" s="133"/>
      <c r="H15" s="134">
        <v>728700</v>
      </c>
      <c r="I15" s="133"/>
      <c r="J15" s="133"/>
      <c r="K15" s="133"/>
      <c r="L15" s="133"/>
      <c r="M15" s="133"/>
      <c r="N15" s="133"/>
      <c r="O15" s="133"/>
      <c r="P15" s="134"/>
      <c r="Q15" s="135"/>
      <c r="R15" s="133"/>
      <c r="S15" s="133"/>
    </row>
    <row r="16" spans="1:19" s="118" customFormat="1" ht="71.25" customHeight="1" x14ac:dyDescent="0.2">
      <c r="A16" s="94" t="s">
        <v>25</v>
      </c>
      <c r="B16" s="116" t="s">
        <v>190</v>
      </c>
      <c r="C16" s="117" t="s">
        <v>181</v>
      </c>
      <c r="D16" s="117"/>
      <c r="E16" s="129"/>
      <c r="F16" s="129"/>
      <c r="G16" s="129"/>
      <c r="H16" s="131"/>
      <c r="I16" s="131"/>
      <c r="J16" s="131"/>
      <c r="K16" s="131"/>
      <c r="L16" s="129"/>
      <c r="M16" s="129"/>
      <c r="N16" s="129"/>
      <c r="O16" s="129"/>
      <c r="P16" s="129"/>
      <c r="Q16" s="129"/>
      <c r="R16" s="129"/>
      <c r="S16" s="129"/>
    </row>
    <row r="17" spans="1:19" s="118" customFormat="1" ht="35.25" customHeight="1" x14ac:dyDescent="0.2">
      <c r="A17" s="94"/>
      <c r="B17" s="116" t="s">
        <v>191</v>
      </c>
      <c r="C17" s="117" t="s">
        <v>181</v>
      </c>
      <c r="D17" s="117"/>
      <c r="E17" s="129"/>
      <c r="F17" s="129"/>
      <c r="G17" s="129"/>
      <c r="H17" s="131"/>
      <c r="I17" s="131"/>
      <c r="J17" s="131"/>
      <c r="K17" s="131"/>
      <c r="L17" s="129"/>
      <c r="M17" s="129"/>
      <c r="N17" s="129"/>
      <c r="O17" s="129"/>
      <c r="P17" s="129"/>
      <c r="Q17" s="129"/>
      <c r="R17" s="129"/>
      <c r="S17" s="129"/>
    </row>
    <row r="18" spans="1:19" ht="27" customHeight="1" x14ac:dyDescent="0.2">
      <c r="A18" s="195" t="s">
        <v>17</v>
      </c>
      <c r="B18" s="196"/>
      <c r="C18" s="196"/>
      <c r="D18" s="196"/>
      <c r="E18" s="196"/>
      <c r="F18" s="196"/>
      <c r="G18" s="196"/>
      <c r="H18" s="196"/>
      <c r="I18" s="196"/>
      <c r="J18" s="196"/>
      <c r="K18" s="196"/>
      <c r="L18" s="196"/>
      <c r="M18" s="196"/>
      <c r="N18" s="196"/>
      <c r="O18" s="196"/>
      <c r="P18" s="196"/>
      <c r="Q18" s="196"/>
      <c r="R18" s="196"/>
      <c r="S18" s="196"/>
    </row>
    <row r="19" spans="1:19" s="102" customFormat="1" ht="61.5" customHeight="1" x14ac:dyDescent="0.2">
      <c r="A19" s="103" t="s">
        <v>76</v>
      </c>
      <c r="B19" s="98" t="s">
        <v>192</v>
      </c>
      <c r="C19" s="98" t="s">
        <v>155</v>
      </c>
      <c r="D19" s="98" t="s">
        <v>72</v>
      </c>
      <c r="E19" s="136">
        <v>20</v>
      </c>
      <c r="F19" s="136"/>
      <c r="G19" s="136"/>
      <c r="H19" s="137"/>
      <c r="I19" s="138">
        <v>20000</v>
      </c>
      <c r="J19" s="137"/>
      <c r="K19" s="137"/>
      <c r="L19" s="137"/>
      <c r="M19" s="137"/>
      <c r="N19" s="137"/>
      <c r="O19" s="137"/>
      <c r="P19" s="137"/>
      <c r="Q19" s="137"/>
      <c r="R19" s="137"/>
      <c r="S19" s="137"/>
    </row>
    <row r="20" spans="1:19" s="102" customFormat="1" ht="54" x14ac:dyDescent="0.2">
      <c r="A20" s="103"/>
      <c r="B20" s="98" t="s">
        <v>193</v>
      </c>
      <c r="C20" s="98" t="s">
        <v>157</v>
      </c>
      <c r="D20" s="98" t="s">
        <v>158</v>
      </c>
      <c r="E20" s="139">
        <v>30000</v>
      </c>
      <c r="F20" s="139">
        <v>45000</v>
      </c>
      <c r="G20" s="136"/>
      <c r="H20" s="137"/>
      <c r="I20" s="138"/>
      <c r="J20" s="137"/>
      <c r="K20" s="137"/>
      <c r="L20" s="137"/>
      <c r="M20" s="137"/>
      <c r="N20" s="137"/>
      <c r="O20" s="137"/>
      <c r="P20" s="137"/>
      <c r="Q20" s="137"/>
      <c r="R20" s="137"/>
      <c r="S20" s="137"/>
    </row>
    <row r="21" spans="1:19" s="102" customFormat="1" ht="43.5" customHeight="1" x14ac:dyDescent="0.2">
      <c r="A21" s="103"/>
      <c r="B21" s="98" t="s">
        <v>194</v>
      </c>
      <c r="C21" s="98" t="s">
        <v>164</v>
      </c>
      <c r="D21" s="98" t="s">
        <v>163</v>
      </c>
      <c r="E21" s="139" t="s">
        <v>162</v>
      </c>
      <c r="F21" s="139"/>
      <c r="G21" s="136"/>
      <c r="H21" s="137"/>
      <c r="I21" s="140">
        <v>1964600</v>
      </c>
      <c r="J21" s="137"/>
      <c r="K21" s="137"/>
      <c r="L21" s="137"/>
      <c r="M21" s="137"/>
      <c r="N21" s="137"/>
      <c r="O21" s="137"/>
      <c r="P21" s="137"/>
      <c r="Q21" s="137"/>
      <c r="R21" s="137"/>
      <c r="S21" s="137"/>
    </row>
    <row r="22" spans="1:19" s="102" customFormat="1" ht="72" x14ac:dyDescent="0.2">
      <c r="A22" s="94" t="s">
        <v>77</v>
      </c>
      <c r="B22" s="98" t="s">
        <v>195</v>
      </c>
      <c r="C22" s="98" t="s">
        <v>66</v>
      </c>
      <c r="D22" s="98" t="s">
        <v>81</v>
      </c>
      <c r="E22" s="141" t="s">
        <v>82</v>
      </c>
      <c r="F22" s="136"/>
      <c r="G22" s="141"/>
      <c r="H22" s="137"/>
      <c r="I22" s="138">
        <v>56000</v>
      </c>
      <c r="J22" s="137"/>
      <c r="K22" s="137"/>
      <c r="L22" s="137"/>
      <c r="M22" s="137"/>
      <c r="N22" s="137"/>
      <c r="O22" s="137"/>
      <c r="P22" s="137"/>
      <c r="Q22" s="142"/>
      <c r="R22" s="143"/>
      <c r="S22" s="143"/>
    </row>
    <row r="23" spans="1:19" s="102" customFormat="1" ht="90" x14ac:dyDescent="0.2">
      <c r="A23" s="103" t="s">
        <v>78</v>
      </c>
      <c r="B23" s="107" t="s">
        <v>196</v>
      </c>
      <c r="C23" s="107" t="s">
        <v>109</v>
      </c>
      <c r="D23" s="121" t="s">
        <v>111</v>
      </c>
      <c r="E23" s="144">
        <v>28500</v>
      </c>
      <c r="F23" s="133"/>
      <c r="G23" s="144"/>
      <c r="H23" s="137"/>
      <c r="I23" s="133">
        <v>0</v>
      </c>
      <c r="J23" s="137"/>
      <c r="K23" s="137"/>
      <c r="L23" s="137"/>
      <c r="M23" s="137"/>
      <c r="N23" s="137"/>
      <c r="O23" s="137"/>
      <c r="P23" s="137"/>
      <c r="Q23" s="133"/>
      <c r="R23" s="137"/>
      <c r="S23" s="143"/>
    </row>
    <row r="24" spans="1:19" s="102" customFormat="1" ht="54" x14ac:dyDescent="0.2">
      <c r="A24" s="103"/>
      <c r="B24" s="110" t="s">
        <v>197</v>
      </c>
      <c r="C24" s="110" t="s">
        <v>165</v>
      </c>
      <c r="D24" s="115" t="s">
        <v>111</v>
      </c>
      <c r="E24" s="145">
        <f>100+60+21.6</f>
        <v>181.6</v>
      </c>
      <c r="F24" s="146">
        <f>100+60+22</f>
        <v>182</v>
      </c>
      <c r="G24" s="144"/>
      <c r="H24" s="137"/>
      <c r="I24" s="147">
        <f>2450000+1487500+245000+712800</f>
        <v>4895300</v>
      </c>
      <c r="J24" s="137"/>
      <c r="K24" s="137"/>
      <c r="L24" s="137"/>
      <c r="M24" s="147">
        <f>2450000+1487500+245000+726000</f>
        <v>4908500</v>
      </c>
      <c r="N24" s="137"/>
      <c r="O24" s="137"/>
      <c r="P24" s="137"/>
      <c r="Q24" s="133"/>
      <c r="R24" s="137"/>
      <c r="S24" s="143"/>
    </row>
    <row r="25" spans="1:19" s="102" customFormat="1" ht="54" x14ac:dyDescent="0.2">
      <c r="A25" s="103"/>
      <c r="B25" s="110" t="s">
        <v>198</v>
      </c>
      <c r="C25" s="110" t="s">
        <v>165</v>
      </c>
      <c r="D25" s="115" t="s">
        <v>166</v>
      </c>
      <c r="E25" s="148">
        <f>10000+11000+2700</f>
        <v>23700</v>
      </c>
      <c r="F25" s="148">
        <f>10000+11000+2700</f>
        <v>23700</v>
      </c>
      <c r="G25" s="144"/>
      <c r="H25" s="137"/>
      <c r="I25" s="149">
        <f>150000+165000+40500</f>
        <v>355500</v>
      </c>
      <c r="J25" s="137"/>
      <c r="K25" s="137"/>
      <c r="L25" s="137"/>
      <c r="M25" s="149">
        <f>150000+165000+40500</f>
        <v>355500</v>
      </c>
      <c r="N25" s="137"/>
      <c r="O25" s="137"/>
      <c r="P25" s="137"/>
      <c r="Q25" s="133"/>
      <c r="R25" s="137"/>
      <c r="S25" s="143"/>
    </row>
    <row r="26" spans="1:19" s="102" customFormat="1" ht="72" x14ac:dyDescent="0.2">
      <c r="A26" s="103"/>
      <c r="B26" s="110" t="s">
        <v>199</v>
      </c>
      <c r="C26" s="110" t="s">
        <v>165</v>
      </c>
      <c r="D26" s="115" t="s">
        <v>57</v>
      </c>
      <c r="E26" s="148">
        <v>200</v>
      </c>
      <c r="F26" s="148">
        <v>200</v>
      </c>
      <c r="G26" s="144"/>
      <c r="H26" s="137"/>
      <c r="I26" s="150">
        <v>980000</v>
      </c>
      <c r="J26" s="137"/>
      <c r="K26" s="137"/>
      <c r="L26" s="137"/>
      <c r="M26" s="150">
        <v>980000</v>
      </c>
      <c r="N26" s="137"/>
      <c r="O26" s="137"/>
      <c r="P26" s="137"/>
      <c r="Q26" s="133"/>
      <c r="R26" s="137"/>
      <c r="S26" s="143"/>
    </row>
    <row r="27" spans="1:19" s="102" customFormat="1" ht="54" x14ac:dyDescent="0.2">
      <c r="A27" s="103"/>
      <c r="B27" s="110" t="s">
        <v>200</v>
      </c>
      <c r="C27" s="110" t="s">
        <v>165</v>
      </c>
      <c r="D27" s="115" t="s">
        <v>57</v>
      </c>
      <c r="E27" s="148">
        <v>54</v>
      </c>
      <c r="F27" s="148">
        <v>55</v>
      </c>
      <c r="G27" s="144"/>
      <c r="H27" s="137"/>
      <c r="I27" s="150">
        <f>125000+435000</f>
        <v>560000</v>
      </c>
      <c r="J27" s="137"/>
      <c r="K27" s="137"/>
      <c r="L27" s="137"/>
      <c r="M27" s="150">
        <f>375000+150000</f>
        <v>525000</v>
      </c>
      <c r="N27" s="137"/>
      <c r="O27" s="137"/>
      <c r="P27" s="137"/>
      <c r="Q27" s="133"/>
      <c r="R27" s="137"/>
      <c r="S27" s="143"/>
    </row>
    <row r="28" spans="1:19" s="102" customFormat="1" ht="54" x14ac:dyDescent="0.2">
      <c r="A28" s="103"/>
      <c r="B28" s="110" t="s">
        <v>201</v>
      </c>
      <c r="C28" s="110" t="s">
        <v>165</v>
      </c>
      <c r="D28" s="115" t="s">
        <v>100</v>
      </c>
      <c r="E28" s="148">
        <v>1</v>
      </c>
      <c r="F28" s="148">
        <v>1</v>
      </c>
      <c r="G28" s="144"/>
      <c r="H28" s="137"/>
      <c r="I28" s="150">
        <v>235000</v>
      </c>
      <c r="J28" s="137"/>
      <c r="K28" s="137"/>
      <c r="L28" s="137"/>
      <c r="M28" s="147">
        <v>1160000</v>
      </c>
      <c r="N28" s="137"/>
      <c r="O28" s="137"/>
      <c r="P28" s="137"/>
      <c r="Q28" s="133"/>
      <c r="R28" s="137"/>
      <c r="S28" s="143"/>
    </row>
    <row r="29" spans="1:19" s="102" customFormat="1" ht="54" x14ac:dyDescent="0.2">
      <c r="A29" s="103"/>
      <c r="B29" s="110" t="s">
        <v>202</v>
      </c>
      <c r="C29" s="110" t="s">
        <v>165</v>
      </c>
      <c r="D29" s="115" t="s">
        <v>111</v>
      </c>
      <c r="E29" s="148">
        <v>90</v>
      </c>
      <c r="F29" s="148">
        <v>90</v>
      </c>
      <c r="G29" s="144"/>
      <c r="H29" s="137"/>
      <c r="I29" s="150">
        <v>306000</v>
      </c>
      <c r="J29" s="137"/>
      <c r="K29" s="137"/>
      <c r="L29" s="137"/>
      <c r="M29" s="150">
        <v>306000</v>
      </c>
      <c r="N29" s="137"/>
      <c r="O29" s="137"/>
      <c r="P29" s="137"/>
      <c r="Q29" s="133"/>
      <c r="R29" s="137"/>
      <c r="S29" s="143"/>
    </row>
    <row r="30" spans="1:19" s="102" customFormat="1" ht="72" x14ac:dyDescent="0.2">
      <c r="A30" s="103" t="s">
        <v>79</v>
      </c>
      <c r="B30" s="98" t="s">
        <v>203</v>
      </c>
      <c r="C30" s="98" t="s">
        <v>66</v>
      </c>
      <c r="D30" s="120" t="s">
        <v>83</v>
      </c>
      <c r="E30" s="151" t="s">
        <v>84</v>
      </c>
      <c r="F30" s="133"/>
      <c r="G30" s="151"/>
      <c r="H30" s="137"/>
      <c r="I30" s="142">
        <v>61000</v>
      </c>
      <c r="J30" s="137"/>
      <c r="K30" s="137"/>
      <c r="L30" s="137"/>
      <c r="M30" s="137"/>
      <c r="N30" s="137"/>
      <c r="O30" s="137"/>
      <c r="P30" s="137"/>
      <c r="Q30" s="142"/>
      <c r="R30" s="143"/>
      <c r="S30" s="143"/>
    </row>
    <row r="31" spans="1:19" s="119" customFormat="1" ht="122.25" customHeight="1" x14ac:dyDescent="0.2">
      <c r="A31" s="93" t="s">
        <v>68</v>
      </c>
      <c r="B31" s="107" t="s">
        <v>204</v>
      </c>
      <c r="C31" s="107" t="s">
        <v>66</v>
      </c>
      <c r="D31" s="122" t="s">
        <v>56</v>
      </c>
      <c r="E31" s="131" t="s">
        <v>67</v>
      </c>
      <c r="F31" s="131"/>
      <c r="G31" s="131"/>
      <c r="H31" s="152"/>
      <c r="I31" s="153">
        <v>14000</v>
      </c>
      <c r="J31" s="152"/>
      <c r="K31" s="152"/>
      <c r="L31" s="152"/>
      <c r="M31" s="152"/>
      <c r="N31" s="152"/>
      <c r="O31" s="152"/>
      <c r="P31" s="152"/>
      <c r="Q31" s="153"/>
      <c r="R31" s="154"/>
      <c r="S31" s="155"/>
    </row>
    <row r="32" spans="1:19" s="119" customFormat="1" ht="72" customHeight="1" x14ac:dyDescent="0.2">
      <c r="A32" s="93"/>
      <c r="B32" s="95" t="s">
        <v>205</v>
      </c>
      <c r="C32" s="107" t="s">
        <v>66</v>
      </c>
      <c r="D32" s="95" t="s">
        <v>86</v>
      </c>
      <c r="E32" s="151" t="s">
        <v>144</v>
      </c>
      <c r="F32" s="133"/>
      <c r="G32" s="151"/>
      <c r="H32" s="133"/>
      <c r="I32" s="156">
        <v>40500</v>
      </c>
      <c r="J32" s="133"/>
      <c r="K32" s="133"/>
      <c r="L32" s="157"/>
      <c r="M32" s="157"/>
      <c r="N32" s="157"/>
      <c r="O32" s="157"/>
      <c r="P32" s="157"/>
      <c r="Q32" s="156"/>
      <c r="R32" s="157"/>
      <c r="S32" s="157"/>
    </row>
    <row r="33" spans="1:19" s="119" customFormat="1" ht="108.75" customHeight="1" x14ac:dyDescent="0.2">
      <c r="A33" s="93"/>
      <c r="B33" s="95" t="s">
        <v>206</v>
      </c>
      <c r="C33" s="107" t="s">
        <v>66</v>
      </c>
      <c r="D33" s="95" t="s">
        <v>104</v>
      </c>
      <c r="E33" s="133">
        <v>12</v>
      </c>
      <c r="F33" s="133"/>
      <c r="G33" s="133"/>
      <c r="H33" s="158">
        <v>757600</v>
      </c>
      <c r="I33" s="133"/>
      <c r="J33" s="133"/>
      <c r="K33" s="133"/>
      <c r="L33" s="157"/>
      <c r="M33" s="157"/>
      <c r="N33" s="157"/>
      <c r="O33" s="157"/>
      <c r="P33" s="158"/>
      <c r="Q33" s="156"/>
      <c r="R33" s="157"/>
      <c r="S33" s="157"/>
    </row>
    <row r="34" spans="1:19" s="101" customFormat="1" ht="54" x14ac:dyDescent="0.2">
      <c r="A34" s="103" t="s">
        <v>69</v>
      </c>
      <c r="B34" s="30"/>
      <c r="C34" s="80"/>
      <c r="D34" s="80"/>
      <c r="E34" s="159"/>
      <c r="F34" s="159"/>
      <c r="G34" s="159"/>
      <c r="H34" s="159"/>
      <c r="I34" s="159"/>
      <c r="J34" s="159"/>
      <c r="K34" s="159"/>
      <c r="L34" s="159"/>
      <c r="M34" s="159"/>
      <c r="N34" s="159"/>
      <c r="O34" s="159"/>
      <c r="P34" s="159"/>
      <c r="Q34" s="159"/>
      <c r="R34" s="159"/>
      <c r="S34" s="159"/>
    </row>
    <row r="35" spans="1:19" s="102" customFormat="1" ht="72" x14ac:dyDescent="0.2">
      <c r="A35" s="103" t="s">
        <v>172</v>
      </c>
      <c r="B35" s="98" t="s">
        <v>207</v>
      </c>
      <c r="C35" s="97" t="s">
        <v>173</v>
      </c>
      <c r="D35" s="97">
        <v>240</v>
      </c>
      <c r="E35" s="133">
        <v>60</v>
      </c>
      <c r="F35" s="133">
        <v>60</v>
      </c>
      <c r="G35" s="133"/>
      <c r="H35" s="133"/>
      <c r="I35" s="169">
        <v>96300</v>
      </c>
      <c r="J35" s="169"/>
      <c r="K35" s="169"/>
      <c r="L35" s="169"/>
      <c r="M35" s="169">
        <v>96300</v>
      </c>
      <c r="N35" s="133"/>
      <c r="O35" s="133"/>
      <c r="P35" s="133"/>
      <c r="Q35" s="133"/>
      <c r="R35" s="133"/>
      <c r="S35" s="133"/>
    </row>
    <row r="36" spans="1:19" ht="27" customHeight="1" x14ac:dyDescent="0.2">
      <c r="A36" s="195" t="s">
        <v>18</v>
      </c>
      <c r="B36" s="196"/>
      <c r="C36" s="196"/>
      <c r="D36" s="196"/>
      <c r="E36" s="196"/>
      <c r="F36" s="196"/>
      <c r="G36" s="196"/>
      <c r="H36" s="196"/>
      <c r="I36" s="196"/>
      <c r="J36" s="196"/>
      <c r="K36" s="196"/>
      <c r="L36" s="196"/>
      <c r="M36" s="196"/>
      <c r="N36" s="196"/>
      <c r="O36" s="196"/>
      <c r="P36" s="196"/>
      <c r="Q36" s="196"/>
      <c r="R36" s="196"/>
      <c r="S36" s="196"/>
    </row>
    <row r="37" spans="1:19" s="118" customFormat="1" ht="54" x14ac:dyDescent="0.2">
      <c r="A37" s="103" t="s">
        <v>26</v>
      </c>
      <c r="B37" s="98" t="s">
        <v>208</v>
      </c>
      <c r="C37" s="95" t="s">
        <v>51</v>
      </c>
      <c r="D37" s="123" t="s">
        <v>75</v>
      </c>
      <c r="E37" s="152">
        <v>17</v>
      </c>
      <c r="F37" s="152"/>
      <c r="G37" s="152"/>
      <c r="H37" s="152"/>
      <c r="I37" s="152">
        <v>10000</v>
      </c>
      <c r="J37" s="152"/>
      <c r="K37" s="152"/>
      <c r="L37" s="152"/>
      <c r="M37" s="152"/>
      <c r="N37" s="152"/>
      <c r="O37" s="152"/>
      <c r="P37" s="152"/>
      <c r="Q37" s="152"/>
      <c r="R37" s="152"/>
      <c r="S37" s="152"/>
    </row>
    <row r="38" spans="1:19" s="118" customFormat="1" ht="36" x14ac:dyDescent="0.2">
      <c r="A38" s="103"/>
      <c r="B38" s="110" t="s">
        <v>209</v>
      </c>
      <c r="C38" s="110" t="s">
        <v>167</v>
      </c>
      <c r="D38" s="111" t="s">
        <v>72</v>
      </c>
      <c r="E38" s="161">
        <v>1000</v>
      </c>
      <c r="F38" s="161">
        <v>1000</v>
      </c>
      <c r="G38" s="152"/>
      <c r="H38" s="152"/>
      <c r="I38" s="152"/>
      <c r="J38" s="152"/>
      <c r="K38" s="152"/>
      <c r="L38" s="152"/>
      <c r="M38" s="152"/>
      <c r="N38" s="152"/>
      <c r="O38" s="152"/>
      <c r="P38" s="152"/>
      <c r="Q38" s="152"/>
      <c r="R38" s="152"/>
      <c r="S38" s="152"/>
    </row>
    <row r="39" spans="1:19" s="118" customFormat="1" ht="54" x14ac:dyDescent="0.2">
      <c r="A39" s="103"/>
      <c r="B39" s="110" t="s">
        <v>210</v>
      </c>
      <c r="C39" s="110" t="s">
        <v>167</v>
      </c>
      <c r="D39" s="111" t="s">
        <v>168</v>
      </c>
      <c r="E39" s="131">
        <v>3</v>
      </c>
      <c r="F39" s="131">
        <v>3</v>
      </c>
      <c r="G39" s="131"/>
      <c r="H39" s="152"/>
      <c r="I39" s="152"/>
      <c r="J39" s="162">
        <v>15000</v>
      </c>
      <c r="K39" s="152"/>
      <c r="L39" s="152"/>
      <c r="M39" s="152"/>
      <c r="N39" s="162">
        <v>15000</v>
      </c>
      <c r="O39" s="152"/>
      <c r="P39" s="152"/>
      <c r="Q39" s="152"/>
      <c r="R39" s="152"/>
      <c r="S39" s="152"/>
    </row>
    <row r="40" spans="1:19" s="118" customFormat="1" ht="90" x14ac:dyDescent="0.2">
      <c r="A40" s="103" t="s">
        <v>27</v>
      </c>
      <c r="B40" s="98" t="s">
        <v>211</v>
      </c>
      <c r="C40" s="95" t="s">
        <v>51</v>
      </c>
      <c r="D40" s="123" t="s">
        <v>72</v>
      </c>
      <c r="E40" s="131">
        <v>250</v>
      </c>
      <c r="F40" s="131"/>
      <c r="G40" s="131"/>
      <c r="H40" s="152"/>
      <c r="I40" s="163">
        <v>1326300</v>
      </c>
      <c r="J40" s="152"/>
      <c r="K40" s="152"/>
      <c r="L40" s="152"/>
      <c r="M40" s="152"/>
      <c r="N40" s="152"/>
      <c r="O40" s="152"/>
      <c r="P40" s="152"/>
      <c r="Q40" s="163"/>
      <c r="R40" s="152"/>
      <c r="S40" s="152"/>
    </row>
    <row r="41" spans="1:19" s="118" customFormat="1" ht="54" x14ac:dyDescent="0.2">
      <c r="A41" s="103"/>
      <c r="B41" s="104" t="s">
        <v>212</v>
      </c>
      <c r="C41" s="104" t="s">
        <v>159</v>
      </c>
      <c r="D41" s="104" t="s">
        <v>161</v>
      </c>
      <c r="E41" s="131"/>
      <c r="F41" s="161">
        <v>9000</v>
      </c>
      <c r="G41" s="131"/>
      <c r="H41" s="152"/>
      <c r="I41" s="163"/>
      <c r="J41" s="152"/>
      <c r="K41" s="152"/>
      <c r="L41" s="162">
        <v>502000</v>
      </c>
      <c r="M41" s="152"/>
      <c r="N41" s="152"/>
      <c r="O41" s="152"/>
      <c r="P41" s="152"/>
      <c r="Q41" s="163"/>
      <c r="R41" s="152"/>
      <c r="S41" s="152"/>
    </row>
    <row r="42" spans="1:19" ht="54" x14ac:dyDescent="0.2">
      <c r="A42" s="80"/>
      <c r="B42" s="108" t="s">
        <v>213</v>
      </c>
      <c r="C42" s="110" t="s">
        <v>167</v>
      </c>
      <c r="D42" s="109" t="s">
        <v>72</v>
      </c>
      <c r="E42" s="152">
        <v>100</v>
      </c>
      <c r="F42" s="162">
        <v>100</v>
      </c>
      <c r="G42" s="164"/>
      <c r="H42" s="164"/>
      <c r="I42" s="165"/>
      <c r="J42" s="164"/>
      <c r="K42" s="164"/>
      <c r="L42" s="166"/>
      <c r="M42" s="164"/>
      <c r="N42" s="164"/>
      <c r="O42" s="164"/>
      <c r="P42" s="164"/>
      <c r="Q42" s="165"/>
      <c r="R42" s="164"/>
      <c r="S42" s="164"/>
    </row>
    <row r="43" spans="1:19" s="118" customFormat="1" ht="72" x14ac:dyDescent="0.2">
      <c r="A43" s="103" t="s">
        <v>28</v>
      </c>
      <c r="B43" s="95" t="s">
        <v>214</v>
      </c>
      <c r="C43" s="97" t="s">
        <v>51</v>
      </c>
      <c r="D43" s="97" t="s">
        <v>145</v>
      </c>
      <c r="E43" s="133" t="s">
        <v>88</v>
      </c>
      <c r="F43" s="133"/>
      <c r="G43" s="157"/>
      <c r="H43" s="133"/>
      <c r="I43" s="190">
        <v>317000</v>
      </c>
      <c r="J43" s="133"/>
      <c r="K43" s="133"/>
      <c r="L43" s="157"/>
      <c r="M43" s="157"/>
      <c r="N43" s="157"/>
      <c r="O43" s="157"/>
      <c r="P43" s="157"/>
      <c r="Q43" s="190"/>
      <c r="R43" s="157"/>
      <c r="S43" s="157"/>
    </row>
    <row r="44" spans="1:19" s="118" customFormat="1" ht="162" x14ac:dyDescent="0.2">
      <c r="A44" s="103"/>
      <c r="B44" s="95" t="s">
        <v>215</v>
      </c>
      <c r="C44" s="97" t="s">
        <v>51</v>
      </c>
      <c r="D44" s="97" t="s">
        <v>57</v>
      </c>
      <c r="E44" s="133"/>
      <c r="F44" s="133">
        <v>3</v>
      </c>
      <c r="G44" s="154"/>
      <c r="H44" s="133"/>
      <c r="I44" s="133"/>
      <c r="J44" s="133"/>
      <c r="K44" s="133"/>
      <c r="L44" s="168">
        <v>600000</v>
      </c>
      <c r="M44" s="157"/>
      <c r="N44" s="157"/>
      <c r="O44" s="157"/>
      <c r="P44" s="157"/>
      <c r="Q44" s="154"/>
      <c r="R44" s="157"/>
      <c r="S44" s="157"/>
    </row>
    <row r="45" spans="1:19" s="118" customFormat="1" ht="72" x14ac:dyDescent="0.2">
      <c r="A45" s="103"/>
      <c r="B45" s="95" t="s">
        <v>216</v>
      </c>
      <c r="C45" s="97" t="s">
        <v>51</v>
      </c>
      <c r="D45" s="97" t="s">
        <v>146</v>
      </c>
      <c r="E45" s="133">
        <v>30</v>
      </c>
      <c r="F45" s="133"/>
      <c r="G45" s="157"/>
      <c r="H45" s="133"/>
      <c r="I45" s="169">
        <v>6000</v>
      </c>
      <c r="J45" s="133"/>
      <c r="K45" s="133"/>
      <c r="L45" s="157"/>
      <c r="M45" s="157"/>
      <c r="N45" s="157"/>
      <c r="O45" s="157"/>
      <c r="P45" s="157"/>
      <c r="Q45" s="188"/>
      <c r="R45" s="157"/>
      <c r="S45" s="157"/>
    </row>
    <row r="46" spans="1:19" s="118" customFormat="1" ht="54" x14ac:dyDescent="0.2">
      <c r="A46" s="103" t="s">
        <v>29</v>
      </c>
      <c r="B46" s="98" t="s">
        <v>217</v>
      </c>
      <c r="C46" s="97" t="s">
        <v>51</v>
      </c>
      <c r="D46" s="99" t="s">
        <v>72</v>
      </c>
      <c r="E46" s="131">
        <v>50</v>
      </c>
      <c r="F46" s="131"/>
      <c r="G46" s="152"/>
      <c r="H46" s="152"/>
      <c r="I46" s="162">
        <v>27700</v>
      </c>
      <c r="J46" s="152"/>
      <c r="K46" s="152"/>
      <c r="L46" s="152"/>
      <c r="M46" s="152"/>
      <c r="N46" s="152"/>
      <c r="O46" s="152"/>
      <c r="P46" s="152"/>
      <c r="Q46" s="179"/>
      <c r="R46" s="152"/>
      <c r="S46" s="152"/>
    </row>
    <row r="47" spans="1:19" s="118" customFormat="1" ht="72" x14ac:dyDescent="0.2">
      <c r="A47" s="103"/>
      <c r="B47" s="98" t="s">
        <v>218</v>
      </c>
      <c r="C47" s="97" t="s">
        <v>66</v>
      </c>
      <c r="D47" s="99" t="s">
        <v>81</v>
      </c>
      <c r="E47" s="131" t="s">
        <v>85</v>
      </c>
      <c r="F47" s="131"/>
      <c r="G47" s="152"/>
      <c r="H47" s="152"/>
      <c r="I47" s="162">
        <v>104000</v>
      </c>
      <c r="J47" s="152"/>
      <c r="K47" s="152"/>
      <c r="L47" s="152"/>
      <c r="M47" s="152"/>
      <c r="N47" s="152"/>
      <c r="O47" s="152"/>
      <c r="P47" s="170"/>
      <c r="Q47" s="189"/>
      <c r="R47" s="154"/>
      <c r="S47" s="152"/>
    </row>
    <row r="48" spans="1:19" ht="72" x14ac:dyDescent="0.2">
      <c r="A48" s="80"/>
      <c r="B48" s="98" t="s">
        <v>219</v>
      </c>
      <c r="C48" s="97" t="s">
        <v>66</v>
      </c>
      <c r="D48" s="99" t="s">
        <v>57</v>
      </c>
      <c r="E48" s="131">
        <v>24</v>
      </c>
      <c r="F48" s="131">
        <v>19</v>
      </c>
      <c r="G48" s="152"/>
      <c r="H48" s="171">
        <v>1418000</v>
      </c>
      <c r="I48" s="152"/>
      <c r="J48" s="152"/>
      <c r="K48" s="152"/>
      <c r="L48" s="172">
        <v>1300000</v>
      </c>
      <c r="M48" s="152"/>
      <c r="N48" s="152"/>
      <c r="O48" s="152"/>
      <c r="P48" s="171"/>
      <c r="Q48" s="173"/>
      <c r="R48" s="174"/>
      <c r="S48" s="152"/>
    </row>
    <row r="49" spans="1:19" ht="72" x14ac:dyDescent="0.2">
      <c r="A49" s="80"/>
      <c r="B49" s="30" t="s">
        <v>220</v>
      </c>
      <c r="C49" s="91" t="s">
        <v>66</v>
      </c>
      <c r="D49" s="91" t="s">
        <v>86</v>
      </c>
      <c r="E49" s="191" t="s">
        <v>87</v>
      </c>
      <c r="F49" s="160"/>
      <c r="G49" s="175"/>
      <c r="H49" s="164"/>
      <c r="I49" s="166">
        <v>21450</v>
      </c>
      <c r="J49" s="164"/>
      <c r="K49" s="164"/>
      <c r="L49" s="164"/>
      <c r="M49" s="164"/>
      <c r="N49" s="164"/>
      <c r="O49" s="164"/>
      <c r="P49" s="177"/>
      <c r="Q49" s="177"/>
      <c r="R49" s="178"/>
      <c r="S49" s="164"/>
    </row>
    <row r="50" spans="1:19" ht="72" x14ac:dyDescent="0.2">
      <c r="A50" s="80"/>
      <c r="B50" s="92" t="s">
        <v>221</v>
      </c>
      <c r="C50" s="121" t="s">
        <v>51</v>
      </c>
      <c r="D50" s="122" t="s">
        <v>147</v>
      </c>
      <c r="E50" s="131">
        <v>17</v>
      </c>
      <c r="F50" s="131"/>
      <c r="G50" s="131"/>
      <c r="H50" s="152"/>
      <c r="I50" s="162">
        <v>265000</v>
      </c>
      <c r="J50" s="152"/>
      <c r="K50" s="152"/>
      <c r="L50" s="152"/>
      <c r="M50" s="152"/>
      <c r="N50" s="152"/>
      <c r="O50" s="152"/>
      <c r="P50" s="152"/>
      <c r="Q50" s="179"/>
      <c r="R50" s="152"/>
      <c r="S50" s="152"/>
    </row>
    <row r="51" spans="1:19" ht="42.75" customHeight="1" x14ac:dyDescent="0.2">
      <c r="A51" s="80"/>
      <c r="B51" s="110" t="s">
        <v>222</v>
      </c>
      <c r="C51" s="115" t="s">
        <v>167</v>
      </c>
      <c r="D51" s="111" t="s">
        <v>57</v>
      </c>
      <c r="E51" s="131">
        <v>17</v>
      </c>
      <c r="F51" s="131">
        <v>17</v>
      </c>
      <c r="G51" s="131"/>
      <c r="H51" s="152"/>
      <c r="I51" s="162">
        <v>10000</v>
      </c>
      <c r="J51" s="152"/>
      <c r="K51" s="152"/>
      <c r="L51" s="152"/>
      <c r="M51" s="162">
        <v>10000</v>
      </c>
      <c r="N51" s="152"/>
      <c r="O51" s="152"/>
      <c r="P51" s="152"/>
      <c r="Q51" s="179"/>
      <c r="R51" s="152"/>
      <c r="S51" s="152"/>
    </row>
    <row r="52" spans="1:19" ht="54" x14ac:dyDescent="0.2">
      <c r="A52" s="80" t="s">
        <v>30</v>
      </c>
      <c r="B52" s="81"/>
      <c r="C52" s="96"/>
      <c r="D52" s="96"/>
      <c r="E52" s="155"/>
      <c r="F52" s="155"/>
      <c r="G52" s="155"/>
      <c r="H52" s="155"/>
      <c r="I52" s="155"/>
      <c r="J52" s="155"/>
      <c r="K52" s="155"/>
      <c r="L52" s="155"/>
      <c r="M52" s="155"/>
      <c r="N52" s="155"/>
      <c r="O52" s="155"/>
      <c r="P52" s="155"/>
      <c r="Q52" s="155"/>
      <c r="R52" s="155"/>
      <c r="S52" s="155"/>
    </row>
    <row r="53" spans="1:19" ht="99.75" customHeight="1" x14ac:dyDescent="0.2">
      <c r="A53" s="103" t="s">
        <v>31</v>
      </c>
      <c r="B53" s="98" t="s">
        <v>223</v>
      </c>
      <c r="C53" s="98" t="s">
        <v>66</v>
      </c>
      <c r="D53" s="99" t="s">
        <v>72</v>
      </c>
      <c r="E53" s="131">
        <v>200</v>
      </c>
      <c r="F53" s="131">
        <v>200</v>
      </c>
      <c r="G53" s="152"/>
      <c r="H53" s="171">
        <v>1027000</v>
      </c>
      <c r="I53" s="152"/>
      <c r="J53" s="152"/>
      <c r="K53" s="152"/>
      <c r="L53" s="162">
        <v>120000</v>
      </c>
      <c r="M53" s="152"/>
      <c r="N53" s="152"/>
      <c r="O53" s="152"/>
      <c r="P53" s="171"/>
      <c r="Q53" s="171"/>
      <c r="R53" s="152"/>
      <c r="S53" s="152"/>
    </row>
    <row r="54" spans="1:19" s="118" customFormat="1" ht="78.75" customHeight="1" x14ac:dyDescent="0.2">
      <c r="A54" s="103"/>
      <c r="B54" s="104" t="s">
        <v>224</v>
      </c>
      <c r="C54" s="104" t="s">
        <v>159</v>
      </c>
      <c r="D54" s="114" t="s">
        <v>72</v>
      </c>
      <c r="E54" s="131"/>
      <c r="F54" s="131">
        <v>300</v>
      </c>
      <c r="G54" s="152"/>
      <c r="H54" s="171"/>
      <c r="I54" s="152"/>
      <c r="J54" s="152"/>
      <c r="K54" s="152"/>
      <c r="L54" s="180">
        <v>1079500</v>
      </c>
      <c r="M54" s="152"/>
      <c r="N54" s="152"/>
      <c r="O54" s="152"/>
      <c r="P54" s="171"/>
      <c r="Q54" s="171"/>
      <c r="R54" s="152"/>
      <c r="S54" s="152"/>
    </row>
    <row r="55" spans="1:19" s="118" customFormat="1" ht="77.25" customHeight="1" x14ac:dyDescent="0.2">
      <c r="A55" s="103"/>
      <c r="B55" s="104" t="s">
        <v>225</v>
      </c>
      <c r="C55" s="104" t="s">
        <v>159</v>
      </c>
      <c r="D55" s="114" t="s">
        <v>72</v>
      </c>
      <c r="E55" s="131"/>
      <c r="F55" s="131">
        <v>50</v>
      </c>
      <c r="G55" s="152"/>
      <c r="H55" s="171"/>
      <c r="I55" s="152"/>
      <c r="J55" s="152"/>
      <c r="K55" s="152"/>
      <c r="L55" s="162">
        <v>740000</v>
      </c>
      <c r="M55" s="152"/>
      <c r="N55" s="152"/>
      <c r="O55" s="152"/>
      <c r="P55" s="171"/>
      <c r="Q55" s="171"/>
      <c r="R55" s="152"/>
      <c r="S55" s="152"/>
    </row>
    <row r="56" spans="1:19" s="118" customFormat="1" ht="78" customHeight="1" x14ac:dyDescent="0.2">
      <c r="A56" s="103"/>
      <c r="B56" s="104" t="s">
        <v>226</v>
      </c>
      <c r="C56" s="104" t="s">
        <v>159</v>
      </c>
      <c r="D56" s="114" t="s">
        <v>72</v>
      </c>
      <c r="E56" s="131"/>
      <c r="F56" s="131">
        <v>90</v>
      </c>
      <c r="G56" s="152"/>
      <c r="H56" s="171"/>
      <c r="I56" s="152"/>
      <c r="J56" s="152"/>
      <c r="K56" s="152"/>
      <c r="L56" s="162">
        <v>626100</v>
      </c>
      <c r="M56" s="152"/>
      <c r="N56" s="152"/>
      <c r="O56" s="152"/>
      <c r="P56" s="171"/>
      <c r="Q56" s="171"/>
      <c r="R56" s="152"/>
      <c r="S56" s="152"/>
    </row>
    <row r="57" spans="1:19" s="118" customFormat="1" ht="59.25" customHeight="1" x14ac:dyDescent="0.2">
      <c r="A57" s="103"/>
      <c r="B57" s="110" t="s">
        <v>227</v>
      </c>
      <c r="C57" s="110" t="s">
        <v>167</v>
      </c>
      <c r="D57" s="112" t="s">
        <v>100</v>
      </c>
      <c r="E57" s="131">
        <v>4</v>
      </c>
      <c r="F57" s="131">
        <v>4</v>
      </c>
      <c r="G57" s="152"/>
      <c r="H57" s="171"/>
      <c r="I57" s="152"/>
      <c r="J57" s="152"/>
      <c r="K57" s="152"/>
      <c r="L57" s="162"/>
      <c r="M57" s="152"/>
      <c r="N57" s="152"/>
      <c r="O57" s="152"/>
      <c r="P57" s="171"/>
      <c r="Q57" s="171"/>
      <c r="R57" s="152"/>
      <c r="S57" s="152"/>
    </row>
    <row r="58" spans="1:19" s="118" customFormat="1" ht="85.5" customHeight="1" x14ac:dyDescent="0.2">
      <c r="A58" s="94" t="s">
        <v>32</v>
      </c>
      <c r="B58" s="95" t="s">
        <v>228</v>
      </c>
      <c r="C58" s="95" t="s">
        <v>71</v>
      </c>
      <c r="D58" s="99" t="s">
        <v>72</v>
      </c>
      <c r="E58" s="131">
        <v>340</v>
      </c>
      <c r="F58" s="131">
        <v>340</v>
      </c>
      <c r="G58" s="131"/>
      <c r="H58" s="131"/>
      <c r="I58" s="161">
        <v>132080</v>
      </c>
      <c r="J58" s="131"/>
      <c r="K58" s="131"/>
      <c r="L58" s="129"/>
      <c r="M58" s="181">
        <v>136000</v>
      </c>
      <c r="N58" s="129"/>
      <c r="O58" s="129"/>
      <c r="P58" s="129"/>
      <c r="Q58" s="182"/>
      <c r="R58" s="174"/>
      <c r="S58" s="174"/>
    </row>
    <row r="59" spans="1:19" ht="63.75" customHeight="1" x14ac:dyDescent="0.2">
      <c r="A59" s="94"/>
      <c r="B59" s="113" t="s">
        <v>229</v>
      </c>
      <c r="C59" s="110" t="s">
        <v>167</v>
      </c>
      <c r="D59" s="112" t="s">
        <v>72</v>
      </c>
      <c r="E59" s="131">
        <v>85</v>
      </c>
      <c r="F59" s="131">
        <v>85</v>
      </c>
      <c r="G59" s="131"/>
      <c r="H59" s="131"/>
      <c r="I59" s="161"/>
      <c r="J59" s="131"/>
      <c r="K59" s="131"/>
      <c r="L59" s="129"/>
      <c r="M59" s="181"/>
      <c r="N59" s="129"/>
      <c r="O59" s="129"/>
      <c r="P59" s="129"/>
      <c r="Q59" s="182"/>
      <c r="R59" s="174"/>
      <c r="S59" s="174"/>
    </row>
    <row r="60" spans="1:19" ht="27" customHeight="1" x14ac:dyDescent="0.2">
      <c r="A60" s="199" t="s">
        <v>19</v>
      </c>
      <c r="B60" s="199"/>
      <c r="C60" s="199"/>
      <c r="D60" s="199"/>
      <c r="E60" s="199"/>
      <c r="F60" s="199"/>
      <c r="G60" s="199"/>
      <c r="H60" s="199"/>
      <c r="I60" s="199"/>
      <c r="J60" s="199"/>
      <c r="K60" s="199"/>
      <c r="L60" s="199"/>
      <c r="M60" s="199"/>
      <c r="N60" s="199"/>
      <c r="O60" s="199"/>
      <c r="P60" s="199"/>
      <c r="Q60" s="199"/>
      <c r="R60" s="199"/>
      <c r="S60" s="199"/>
    </row>
    <row r="61" spans="1:19" s="101" customFormat="1" ht="90" x14ac:dyDescent="0.2">
      <c r="A61" s="103" t="s">
        <v>33</v>
      </c>
      <c r="B61" s="98" t="s">
        <v>230</v>
      </c>
      <c r="C61" s="98" t="s">
        <v>51</v>
      </c>
      <c r="D61" s="98" t="s">
        <v>56</v>
      </c>
      <c r="E61" s="137" t="s">
        <v>58</v>
      </c>
      <c r="F61" s="137"/>
      <c r="G61" s="137"/>
      <c r="H61" s="137"/>
      <c r="I61" s="138">
        <v>7000</v>
      </c>
      <c r="J61" s="137"/>
      <c r="K61" s="137"/>
      <c r="L61" s="137"/>
      <c r="M61" s="137"/>
      <c r="N61" s="138">
        <v>20000</v>
      </c>
      <c r="O61" s="137"/>
      <c r="P61" s="137"/>
      <c r="Q61" s="137"/>
      <c r="R61" s="137"/>
      <c r="S61" s="137"/>
    </row>
    <row r="62" spans="1:19" s="102" customFormat="1" ht="54" x14ac:dyDescent="0.2">
      <c r="A62" s="103"/>
      <c r="B62" s="104" t="s">
        <v>231</v>
      </c>
      <c r="C62" s="115" t="s">
        <v>167</v>
      </c>
      <c r="D62" s="114" t="s">
        <v>100</v>
      </c>
      <c r="E62" s="133">
        <v>17</v>
      </c>
      <c r="F62" s="133">
        <v>17</v>
      </c>
      <c r="G62" s="133"/>
      <c r="H62" s="137"/>
      <c r="I62" s="138"/>
      <c r="J62" s="137"/>
      <c r="K62" s="137"/>
      <c r="L62" s="137"/>
      <c r="M62" s="137"/>
      <c r="N62" s="137"/>
      <c r="O62" s="137"/>
      <c r="P62" s="137"/>
      <c r="Q62" s="137"/>
      <c r="R62" s="137"/>
      <c r="S62" s="137"/>
    </row>
    <row r="63" spans="1:19" s="102" customFormat="1" ht="54" x14ac:dyDescent="0.2">
      <c r="A63" s="103" t="s">
        <v>34</v>
      </c>
      <c r="B63" s="98" t="s">
        <v>232</v>
      </c>
      <c r="C63" s="97" t="s">
        <v>90</v>
      </c>
      <c r="D63" s="97" t="s">
        <v>148</v>
      </c>
      <c r="E63" s="133" t="s">
        <v>149</v>
      </c>
      <c r="F63" s="133"/>
      <c r="G63" s="133"/>
      <c r="H63" s="137"/>
      <c r="I63" s="138">
        <v>8000</v>
      </c>
      <c r="J63" s="137"/>
      <c r="K63" s="137"/>
      <c r="L63" s="137"/>
      <c r="M63" s="137"/>
      <c r="N63" s="137"/>
      <c r="O63" s="137"/>
      <c r="P63" s="137"/>
      <c r="Q63" s="137"/>
      <c r="R63" s="137"/>
      <c r="S63" s="137"/>
    </row>
    <row r="64" spans="1:19" s="102" customFormat="1" ht="54" x14ac:dyDescent="0.2">
      <c r="A64" s="103"/>
      <c r="B64" s="104" t="s">
        <v>233</v>
      </c>
      <c r="C64" s="115" t="s">
        <v>167</v>
      </c>
      <c r="D64" s="114" t="s">
        <v>100</v>
      </c>
      <c r="E64" s="133">
        <v>17</v>
      </c>
      <c r="F64" s="133">
        <v>17</v>
      </c>
      <c r="G64" s="133"/>
      <c r="H64" s="137"/>
      <c r="I64" s="138"/>
      <c r="J64" s="137"/>
      <c r="K64" s="137"/>
      <c r="L64" s="137"/>
      <c r="M64" s="138">
        <v>10000</v>
      </c>
      <c r="N64" s="137"/>
      <c r="O64" s="137"/>
      <c r="P64" s="137"/>
      <c r="Q64" s="137"/>
      <c r="R64" s="137"/>
      <c r="S64" s="137"/>
    </row>
    <row r="65" spans="1:19" s="102" customFormat="1" ht="54" x14ac:dyDescent="0.2">
      <c r="A65" s="103" t="s">
        <v>35</v>
      </c>
      <c r="B65" s="98" t="s">
        <v>234</v>
      </c>
      <c r="C65" s="97" t="s">
        <v>90</v>
      </c>
      <c r="D65" s="97" t="s">
        <v>94</v>
      </c>
      <c r="E65" s="133" t="s">
        <v>150</v>
      </c>
      <c r="F65" s="133"/>
      <c r="G65" s="133"/>
      <c r="H65" s="137"/>
      <c r="I65" s="138">
        <v>23550</v>
      </c>
      <c r="J65" s="137"/>
      <c r="K65" s="137"/>
      <c r="L65" s="137"/>
      <c r="M65" s="137"/>
      <c r="N65" s="137"/>
      <c r="O65" s="137"/>
      <c r="P65" s="137"/>
      <c r="Q65" s="142"/>
      <c r="R65" s="137"/>
      <c r="S65" s="137"/>
    </row>
    <row r="66" spans="1:19" s="102" customFormat="1" ht="36" x14ac:dyDescent="0.2">
      <c r="A66" s="103"/>
      <c r="B66" s="104" t="s">
        <v>235</v>
      </c>
      <c r="C66" s="115" t="s">
        <v>167</v>
      </c>
      <c r="D66" s="114" t="s">
        <v>169</v>
      </c>
      <c r="E66" s="133">
        <v>17</v>
      </c>
      <c r="F66" s="133">
        <v>17</v>
      </c>
      <c r="G66" s="133"/>
      <c r="H66" s="137"/>
      <c r="I66" s="138"/>
      <c r="J66" s="137"/>
      <c r="K66" s="137"/>
      <c r="L66" s="137"/>
      <c r="M66" s="137"/>
      <c r="N66" s="137"/>
      <c r="O66" s="137"/>
      <c r="P66" s="137"/>
      <c r="Q66" s="142"/>
      <c r="R66" s="137"/>
      <c r="S66" s="137"/>
    </row>
    <row r="67" spans="1:19" s="102" customFormat="1" ht="54" x14ac:dyDescent="0.2">
      <c r="A67" s="103"/>
      <c r="B67" s="104" t="s">
        <v>236</v>
      </c>
      <c r="C67" s="115" t="s">
        <v>171</v>
      </c>
      <c r="D67" s="114" t="s">
        <v>75</v>
      </c>
      <c r="E67" s="133">
        <v>17</v>
      </c>
      <c r="F67" s="133">
        <v>17</v>
      </c>
      <c r="G67" s="133">
        <v>17</v>
      </c>
      <c r="H67" s="137"/>
      <c r="I67" s="138"/>
      <c r="J67" s="137"/>
      <c r="K67" s="137"/>
      <c r="L67" s="137"/>
      <c r="M67" s="137"/>
      <c r="N67" s="137"/>
      <c r="O67" s="137"/>
      <c r="P67" s="137"/>
      <c r="Q67" s="142"/>
      <c r="R67" s="137"/>
      <c r="S67" s="137"/>
    </row>
    <row r="68" spans="1:19" s="102" customFormat="1" ht="72" x14ac:dyDescent="0.2">
      <c r="A68" s="103" t="s">
        <v>36</v>
      </c>
      <c r="B68" s="98" t="s">
        <v>237</v>
      </c>
      <c r="C68" s="97" t="s">
        <v>90</v>
      </c>
      <c r="D68" s="97" t="s">
        <v>152</v>
      </c>
      <c r="E68" s="133" t="s">
        <v>151</v>
      </c>
      <c r="F68" s="133"/>
      <c r="G68" s="133"/>
      <c r="H68" s="137"/>
      <c r="I68" s="183">
        <v>5274500</v>
      </c>
      <c r="J68" s="137"/>
      <c r="K68" s="137"/>
      <c r="L68" s="137"/>
      <c r="M68" s="137"/>
      <c r="N68" s="137"/>
      <c r="O68" s="137"/>
      <c r="P68" s="137"/>
      <c r="Q68" s="184"/>
      <c r="R68" s="137"/>
      <c r="S68" s="137"/>
    </row>
    <row r="69" spans="1:19" s="102" customFormat="1" ht="54" x14ac:dyDescent="0.2">
      <c r="A69" s="103" t="s">
        <v>37</v>
      </c>
      <c r="B69" s="105" t="s">
        <v>238</v>
      </c>
      <c r="C69" s="115" t="s">
        <v>167</v>
      </c>
      <c r="D69" s="114" t="s">
        <v>100</v>
      </c>
      <c r="E69" s="133">
        <v>17</v>
      </c>
      <c r="F69" s="133">
        <v>17</v>
      </c>
      <c r="G69" s="133"/>
      <c r="H69" s="133"/>
      <c r="I69" s="133"/>
      <c r="J69" s="133"/>
      <c r="K69" s="133"/>
      <c r="L69" s="157"/>
      <c r="M69" s="157"/>
      <c r="N69" s="157"/>
      <c r="O69" s="157"/>
      <c r="P69" s="157"/>
      <c r="Q69" s="157"/>
      <c r="R69" s="157"/>
      <c r="S69" s="157"/>
    </row>
    <row r="70" spans="1:19" s="102" customFormat="1" ht="54" x14ac:dyDescent="0.2">
      <c r="A70" s="103"/>
      <c r="B70" s="105" t="s">
        <v>239</v>
      </c>
      <c r="C70" s="110" t="s">
        <v>181</v>
      </c>
      <c r="D70" s="114"/>
      <c r="E70" s="157"/>
      <c r="F70" s="157"/>
      <c r="G70" s="157"/>
      <c r="H70" s="133"/>
      <c r="I70" s="133"/>
      <c r="J70" s="133"/>
      <c r="K70" s="133"/>
      <c r="L70" s="157"/>
      <c r="M70" s="157"/>
      <c r="N70" s="157"/>
      <c r="O70" s="157"/>
      <c r="P70" s="157"/>
      <c r="Q70" s="157"/>
      <c r="R70" s="157"/>
      <c r="S70" s="157"/>
    </row>
    <row r="71" spans="1:19" s="101" customFormat="1" ht="54" x14ac:dyDescent="0.2">
      <c r="A71" s="80" t="s">
        <v>38</v>
      </c>
      <c r="B71" s="30" t="s">
        <v>232</v>
      </c>
      <c r="C71" s="30" t="s">
        <v>90</v>
      </c>
      <c r="D71" s="30" t="s">
        <v>148</v>
      </c>
      <c r="E71" s="176" t="s">
        <v>149</v>
      </c>
      <c r="F71" s="176"/>
      <c r="G71" s="176"/>
      <c r="H71" s="176"/>
      <c r="I71" s="185">
        <v>100000</v>
      </c>
      <c r="J71" s="176"/>
      <c r="K71" s="176"/>
      <c r="L71" s="176"/>
      <c r="M71" s="176"/>
      <c r="N71" s="176"/>
      <c r="O71" s="176"/>
      <c r="P71" s="176"/>
      <c r="Q71" s="186"/>
      <c r="R71" s="167"/>
      <c r="S71" s="167"/>
    </row>
    <row r="72" spans="1:19" s="102" customFormat="1" ht="108" x14ac:dyDescent="0.2">
      <c r="A72" s="103"/>
      <c r="B72" s="98" t="s">
        <v>240</v>
      </c>
      <c r="C72" s="98" t="s">
        <v>51</v>
      </c>
      <c r="D72" s="97" t="s">
        <v>57</v>
      </c>
      <c r="E72" s="133">
        <v>1</v>
      </c>
      <c r="F72" s="133"/>
      <c r="G72" s="133"/>
      <c r="H72" s="137"/>
      <c r="I72" s="138">
        <v>25000</v>
      </c>
      <c r="J72" s="137"/>
      <c r="K72" s="137"/>
      <c r="L72" s="137"/>
      <c r="M72" s="137"/>
      <c r="N72" s="137"/>
      <c r="O72" s="137"/>
      <c r="P72" s="137"/>
      <c r="Q72" s="137"/>
      <c r="R72" s="137"/>
      <c r="S72" s="137"/>
    </row>
    <row r="73" spans="1:19" s="102" customFormat="1" ht="54" x14ac:dyDescent="0.2">
      <c r="A73" s="103"/>
      <c r="B73" s="98" t="s">
        <v>241</v>
      </c>
      <c r="C73" s="98" t="s">
        <v>156</v>
      </c>
      <c r="D73" s="97" t="s">
        <v>57</v>
      </c>
      <c r="E73" s="133"/>
      <c r="F73" s="133">
        <v>15</v>
      </c>
      <c r="G73" s="133"/>
      <c r="H73" s="137"/>
      <c r="I73" s="138"/>
      <c r="J73" s="137"/>
      <c r="K73" s="137"/>
      <c r="L73" s="183">
        <v>1050000</v>
      </c>
      <c r="M73" s="137"/>
      <c r="N73" s="137"/>
      <c r="O73" s="137"/>
      <c r="P73" s="137"/>
      <c r="Q73" s="137"/>
      <c r="R73" s="137"/>
      <c r="S73" s="137"/>
    </row>
    <row r="74" spans="1:19" s="102" customFormat="1" ht="54" x14ac:dyDescent="0.2">
      <c r="A74" s="103"/>
      <c r="B74" s="105" t="s">
        <v>242</v>
      </c>
      <c r="C74" s="110" t="s">
        <v>167</v>
      </c>
      <c r="D74" s="114" t="s">
        <v>170</v>
      </c>
      <c r="E74" s="133">
        <v>10</v>
      </c>
      <c r="F74" s="133">
        <v>7</v>
      </c>
      <c r="G74" s="133"/>
      <c r="H74" s="137"/>
      <c r="I74" s="138"/>
      <c r="J74" s="138">
        <v>100000</v>
      </c>
      <c r="K74" s="137"/>
      <c r="L74" s="183"/>
      <c r="M74" s="137"/>
      <c r="N74" s="138">
        <v>70000</v>
      </c>
      <c r="O74" s="137"/>
      <c r="P74" s="137"/>
      <c r="Q74" s="137"/>
      <c r="R74" s="137"/>
      <c r="S74" s="137"/>
    </row>
    <row r="75" spans="1:19" s="101" customFormat="1" ht="57" customHeight="1" x14ac:dyDescent="0.2">
      <c r="A75" s="80" t="s">
        <v>39</v>
      </c>
      <c r="B75" s="31"/>
      <c r="C75" s="31"/>
      <c r="D75" s="91"/>
      <c r="E75" s="160"/>
      <c r="F75" s="160"/>
      <c r="G75" s="160"/>
      <c r="H75" s="160"/>
      <c r="I75" s="160"/>
      <c r="J75" s="160"/>
      <c r="K75" s="160"/>
      <c r="L75" s="167"/>
      <c r="M75" s="167"/>
      <c r="N75" s="167"/>
      <c r="O75" s="167"/>
      <c r="P75" s="167"/>
      <c r="Q75" s="167"/>
      <c r="R75" s="167"/>
      <c r="S75" s="167"/>
    </row>
    <row r="76" spans="1:19" ht="55.5" customHeight="1" x14ac:dyDescent="0.2">
      <c r="A76" s="80" t="s">
        <v>40</v>
      </c>
      <c r="B76" s="31"/>
      <c r="C76" s="31"/>
      <c r="D76" s="91"/>
      <c r="E76" s="160"/>
      <c r="F76" s="160"/>
      <c r="G76" s="160"/>
      <c r="H76" s="160"/>
      <c r="I76" s="160"/>
      <c r="J76" s="160"/>
      <c r="K76" s="160"/>
      <c r="L76" s="167"/>
      <c r="M76" s="167"/>
      <c r="N76" s="167"/>
      <c r="O76" s="167"/>
      <c r="P76" s="167"/>
      <c r="Q76" s="167"/>
      <c r="R76" s="167"/>
      <c r="S76" s="167"/>
    </row>
    <row r="77" spans="1:19" s="101" customFormat="1" x14ac:dyDescent="0.2">
      <c r="A77" s="195" t="s">
        <v>20</v>
      </c>
      <c r="B77" s="196"/>
      <c r="C77" s="196"/>
      <c r="D77" s="196"/>
      <c r="E77" s="196"/>
      <c r="F77" s="196"/>
      <c r="G77" s="196"/>
      <c r="H77" s="196"/>
      <c r="I77" s="196"/>
      <c r="J77" s="196"/>
      <c r="K77" s="196"/>
      <c r="L77" s="196"/>
      <c r="M77" s="196"/>
      <c r="N77" s="196"/>
      <c r="O77" s="196"/>
      <c r="P77" s="196"/>
      <c r="Q77" s="196"/>
      <c r="R77" s="196"/>
      <c r="S77" s="197"/>
    </row>
    <row r="78" spans="1:19" s="101" customFormat="1" ht="90" x14ac:dyDescent="0.2">
      <c r="A78" s="80" t="s">
        <v>41</v>
      </c>
      <c r="B78" s="31"/>
      <c r="C78" s="31"/>
      <c r="D78" s="31"/>
      <c r="E78" s="167"/>
      <c r="F78" s="167"/>
      <c r="G78" s="167"/>
      <c r="H78" s="160"/>
      <c r="I78" s="160"/>
      <c r="J78" s="160"/>
      <c r="K78" s="160"/>
      <c r="L78" s="167"/>
      <c r="M78" s="167"/>
      <c r="N78" s="167"/>
      <c r="O78" s="167"/>
      <c r="P78" s="167"/>
      <c r="Q78" s="167"/>
      <c r="R78" s="167"/>
      <c r="S78" s="167"/>
    </row>
    <row r="79" spans="1:19" s="101" customFormat="1" ht="72" x14ac:dyDescent="0.2">
      <c r="A79" s="80" t="s">
        <v>42</v>
      </c>
      <c r="B79" s="31"/>
      <c r="C79" s="31"/>
      <c r="D79" s="31"/>
      <c r="E79" s="167"/>
      <c r="F79" s="167"/>
      <c r="G79" s="167"/>
      <c r="H79" s="160"/>
      <c r="I79" s="160"/>
      <c r="J79" s="160"/>
      <c r="K79" s="160"/>
      <c r="L79" s="167"/>
      <c r="M79" s="167"/>
      <c r="N79" s="167"/>
      <c r="O79" s="167"/>
      <c r="P79" s="167"/>
      <c r="Q79" s="167"/>
      <c r="R79" s="167"/>
      <c r="S79" s="167"/>
    </row>
    <row r="80" spans="1:19" ht="76.5" customHeight="1" x14ac:dyDescent="0.2">
      <c r="A80" s="103" t="s">
        <v>43</v>
      </c>
      <c r="B80" s="105" t="s">
        <v>243</v>
      </c>
      <c r="C80" s="114" t="s">
        <v>174</v>
      </c>
      <c r="D80" s="97" t="s">
        <v>57</v>
      </c>
      <c r="E80" s="133">
        <v>17</v>
      </c>
      <c r="F80" s="133">
        <v>34</v>
      </c>
      <c r="G80" s="167"/>
      <c r="H80" s="160"/>
      <c r="I80" s="160"/>
      <c r="J80" s="160"/>
      <c r="K80" s="160"/>
      <c r="L80" s="167"/>
      <c r="M80" s="167"/>
      <c r="N80" s="167"/>
      <c r="O80" s="167"/>
      <c r="P80" s="167"/>
      <c r="Q80" s="167"/>
      <c r="R80" s="167"/>
      <c r="S80" s="167"/>
    </row>
    <row r="81" spans="1:19" s="101" customFormat="1" x14ac:dyDescent="0.2">
      <c r="A81" s="195" t="s">
        <v>21</v>
      </c>
      <c r="B81" s="196"/>
      <c r="C81" s="196"/>
      <c r="D81" s="196"/>
      <c r="E81" s="196"/>
      <c r="F81" s="196"/>
      <c r="G81" s="196"/>
      <c r="H81" s="196"/>
      <c r="I81" s="196"/>
      <c r="J81" s="196"/>
      <c r="K81" s="196"/>
      <c r="L81" s="196"/>
      <c r="M81" s="196"/>
      <c r="N81" s="196"/>
      <c r="O81" s="196"/>
      <c r="P81" s="196"/>
      <c r="Q81" s="196"/>
      <c r="R81" s="196"/>
      <c r="S81" s="197"/>
    </row>
    <row r="82" spans="1:19" s="102" customFormat="1" ht="108" x14ac:dyDescent="0.2">
      <c r="A82" s="103" t="s">
        <v>44</v>
      </c>
      <c r="B82" s="104" t="s">
        <v>244</v>
      </c>
      <c r="C82" s="114" t="s">
        <v>175</v>
      </c>
      <c r="D82" s="97" t="s">
        <v>57</v>
      </c>
      <c r="E82" s="133">
        <v>17</v>
      </c>
      <c r="F82" s="133">
        <v>34</v>
      </c>
      <c r="G82" s="133"/>
      <c r="H82" s="137"/>
      <c r="I82" s="137"/>
      <c r="J82" s="137"/>
      <c r="K82" s="137"/>
      <c r="L82" s="137"/>
      <c r="M82" s="137"/>
      <c r="N82" s="137"/>
      <c r="O82" s="137"/>
      <c r="P82" s="137"/>
      <c r="Q82" s="137"/>
      <c r="R82" s="137"/>
      <c r="S82" s="137"/>
    </row>
    <row r="83" spans="1:19" s="102" customFormat="1" ht="126" x14ac:dyDescent="0.2">
      <c r="A83" s="103" t="s">
        <v>45</v>
      </c>
      <c r="B83" s="104" t="s">
        <v>245</v>
      </c>
      <c r="C83" s="114" t="s">
        <v>177</v>
      </c>
      <c r="D83" s="97" t="s">
        <v>57</v>
      </c>
      <c r="E83" s="133">
        <v>17</v>
      </c>
      <c r="F83" s="133">
        <v>34</v>
      </c>
      <c r="G83" s="137"/>
      <c r="H83" s="137"/>
      <c r="I83" s="137"/>
      <c r="J83" s="137"/>
      <c r="K83" s="137"/>
      <c r="L83" s="137"/>
      <c r="M83" s="137"/>
      <c r="N83" s="137"/>
      <c r="O83" s="137"/>
      <c r="P83" s="137"/>
      <c r="Q83" s="137"/>
      <c r="R83" s="137"/>
      <c r="S83" s="137"/>
    </row>
    <row r="84" spans="1:19" s="102" customFormat="1" ht="72" x14ac:dyDescent="0.2">
      <c r="A84" s="103" t="s">
        <v>46</v>
      </c>
      <c r="B84" s="104" t="s">
        <v>246</v>
      </c>
      <c r="C84" s="114" t="s">
        <v>176</v>
      </c>
      <c r="D84" s="97" t="s">
        <v>57</v>
      </c>
      <c r="E84" s="133">
        <v>17</v>
      </c>
      <c r="F84" s="133">
        <v>34</v>
      </c>
      <c r="G84" s="137"/>
      <c r="H84" s="137"/>
      <c r="I84" s="137"/>
      <c r="J84" s="137"/>
      <c r="K84" s="137"/>
      <c r="L84" s="137"/>
      <c r="M84" s="137"/>
      <c r="N84" s="137"/>
      <c r="O84" s="137"/>
      <c r="P84" s="137"/>
      <c r="Q84" s="137"/>
      <c r="R84" s="137"/>
      <c r="S84" s="137"/>
    </row>
    <row r="85" spans="1:19" s="102" customFormat="1" ht="54" x14ac:dyDescent="0.2">
      <c r="A85" s="103" t="s">
        <v>47</v>
      </c>
      <c r="B85" s="104" t="s">
        <v>248</v>
      </c>
      <c r="C85" s="114" t="s">
        <v>178</v>
      </c>
      <c r="D85" s="97" t="s">
        <v>57</v>
      </c>
      <c r="E85" s="133">
        <v>17</v>
      </c>
      <c r="F85" s="133">
        <v>34</v>
      </c>
      <c r="G85" s="137"/>
      <c r="H85" s="137"/>
      <c r="I85" s="137"/>
      <c r="J85" s="137"/>
      <c r="K85" s="137"/>
      <c r="L85" s="137"/>
      <c r="M85" s="137"/>
      <c r="N85" s="137"/>
      <c r="O85" s="137"/>
      <c r="P85" s="137"/>
      <c r="Q85" s="137"/>
      <c r="R85" s="137"/>
      <c r="S85" s="137"/>
    </row>
    <row r="86" spans="1:19" s="102" customFormat="1" ht="67.5" customHeight="1" x14ac:dyDescent="0.2">
      <c r="A86" s="103" t="s">
        <v>48</v>
      </c>
      <c r="B86" s="105" t="s">
        <v>247</v>
      </c>
      <c r="C86" s="114" t="s">
        <v>179</v>
      </c>
      <c r="D86" s="97" t="s">
        <v>57</v>
      </c>
      <c r="E86" s="133">
        <v>17</v>
      </c>
      <c r="F86" s="133">
        <v>34</v>
      </c>
      <c r="G86" s="133"/>
      <c r="H86" s="133"/>
      <c r="I86" s="133"/>
      <c r="J86" s="133"/>
      <c r="K86" s="133"/>
      <c r="L86" s="157"/>
      <c r="M86" s="157"/>
      <c r="N86" s="157"/>
      <c r="O86" s="157"/>
      <c r="P86" s="157"/>
      <c r="Q86" s="157"/>
      <c r="R86" s="157"/>
      <c r="S86" s="157"/>
    </row>
    <row r="87" spans="1:19" s="102" customFormat="1" ht="126" x14ac:dyDescent="0.2">
      <c r="A87" s="94" t="s">
        <v>49</v>
      </c>
      <c r="B87" s="95" t="s">
        <v>249</v>
      </c>
      <c r="C87" s="95" t="s">
        <v>66</v>
      </c>
      <c r="D87" s="95" t="s">
        <v>153</v>
      </c>
      <c r="E87" s="157">
        <v>1</v>
      </c>
      <c r="F87" s="157"/>
      <c r="G87" s="157"/>
      <c r="H87" s="133"/>
      <c r="I87" s="169">
        <v>25000</v>
      </c>
      <c r="J87" s="133"/>
      <c r="K87" s="133"/>
      <c r="L87" s="157"/>
      <c r="M87" s="157"/>
      <c r="N87" s="157"/>
      <c r="O87" s="157"/>
      <c r="P87" s="157"/>
      <c r="Q87" s="157"/>
      <c r="R87" s="157"/>
      <c r="S87" s="157"/>
    </row>
    <row r="88" spans="1:19" s="102" customFormat="1" ht="54" x14ac:dyDescent="0.2">
      <c r="A88" s="94"/>
      <c r="B88" s="105" t="s">
        <v>250</v>
      </c>
      <c r="C88" s="114" t="s">
        <v>180</v>
      </c>
      <c r="D88" s="97" t="s">
        <v>57</v>
      </c>
      <c r="E88" s="133">
        <v>17</v>
      </c>
      <c r="F88" s="133">
        <v>34</v>
      </c>
      <c r="G88" s="157"/>
      <c r="H88" s="133"/>
      <c r="I88" s="169"/>
      <c r="J88" s="133"/>
      <c r="K88" s="133"/>
      <c r="L88" s="157"/>
      <c r="M88" s="157"/>
      <c r="N88" s="157"/>
      <c r="O88" s="157"/>
      <c r="P88" s="157"/>
      <c r="Q88" s="157"/>
      <c r="R88" s="157"/>
      <c r="S88" s="157"/>
    </row>
    <row r="89" spans="1:19" ht="108" customHeight="1" x14ac:dyDescent="0.2">
      <c r="A89" s="94" t="s">
        <v>50</v>
      </c>
      <c r="B89" s="10" t="s">
        <v>251</v>
      </c>
      <c r="C89" s="115" t="s">
        <v>177</v>
      </c>
      <c r="D89" s="97" t="s">
        <v>57</v>
      </c>
      <c r="E89" s="133">
        <v>17</v>
      </c>
      <c r="F89" s="133">
        <v>34</v>
      </c>
      <c r="G89" s="167"/>
      <c r="H89" s="160"/>
      <c r="I89" s="160"/>
      <c r="J89" s="160"/>
      <c r="K89" s="160"/>
      <c r="L89" s="187">
        <v>4000000</v>
      </c>
      <c r="M89" s="167"/>
      <c r="N89" s="167"/>
      <c r="O89" s="167"/>
      <c r="P89" s="167"/>
      <c r="Q89" s="167"/>
      <c r="R89" s="167"/>
      <c r="S89" s="167"/>
    </row>
    <row r="90" spans="1:19" ht="27" customHeight="1" x14ac:dyDescent="0.2"/>
    <row r="91" spans="1:19" ht="27" customHeight="1" x14ac:dyDescent="0.2"/>
    <row r="92" spans="1:19" ht="27" customHeight="1" x14ac:dyDescent="0.2"/>
    <row r="93" spans="1:19" ht="27" customHeight="1" x14ac:dyDescent="0.2"/>
    <row r="94" spans="1:19" ht="27" customHeight="1" x14ac:dyDescent="0.2"/>
    <row r="95" spans="1:19" ht="27" customHeight="1" x14ac:dyDescent="0.2"/>
    <row r="96" spans="1:19" ht="27" customHeight="1" x14ac:dyDescent="0.2"/>
    <row r="97" ht="27" customHeight="1" x14ac:dyDescent="0.2"/>
    <row r="98" ht="27" customHeight="1" x14ac:dyDescent="0.2"/>
    <row r="99" ht="27" customHeight="1" x14ac:dyDescent="0.2"/>
    <row r="100" ht="27" customHeight="1" x14ac:dyDescent="0.2"/>
    <row r="101" ht="27" customHeight="1" x14ac:dyDescent="0.2"/>
    <row r="102" ht="27" customHeight="1" x14ac:dyDescent="0.2"/>
    <row r="103" ht="27" customHeight="1" x14ac:dyDescent="0.2"/>
    <row r="104" ht="27" customHeight="1" x14ac:dyDescent="0.2"/>
    <row r="105" ht="27" customHeight="1" x14ac:dyDescent="0.2"/>
    <row r="106" ht="27" customHeight="1" x14ac:dyDescent="0.2"/>
    <row r="107" ht="27" customHeight="1" x14ac:dyDescent="0.2"/>
    <row r="108" ht="27" customHeight="1" x14ac:dyDescent="0.2"/>
    <row r="109" ht="27" customHeight="1" x14ac:dyDescent="0.2"/>
    <row r="110" ht="27" customHeight="1" x14ac:dyDescent="0.2"/>
    <row r="111" ht="27" customHeight="1" x14ac:dyDescent="0.2"/>
    <row r="112" ht="27" customHeight="1" x14ac:dyDescent="0.2"/>
    <row r="113" ht="27" customHeight="1" x14ac:dyDescent="0.2"/>
    <row r="114" ht="27" customHeight="1" x14ac:dyDescent="0.2"/>
    <row r="115" ht="27" customHeight="1" x14ac:dyDescent="0.2"/>
    <row r="116" ht="27" customHeight="1" x14ac:dyDescent="0.2"/>
    <row r="117" ht="27" customHeight="1" x14ac:dyDescent="0.2"/>
    <row r="118" ht="27" customHeight="1" x14ac:dyDescent="0.2"/>
    <row r="119" ht="27" customHeight="1" x14ac:dyDescent="0.2"/>
    <row r="120" ht="27" customHeight="1" x14ac:dyDescent="0.2"/>
    <row r="121" ht="27" customHeight="1" x14ac:dyDescent="0.2"/>
    <row r="122" ht="27" customHeight="1" x14ac:dyDescent="0.2"/>
    <row r="123" ht="27" customHeight="1" x14ac:dyDescent="0.2"/>
    <row r="124" ht="27" customHeight="1" x14ac:dyDescent="0.2"/>
    <row r="125" ht="27" customHeight="1" x14ac:dyDescent="0.2"/>
    <row r="126" ht="27" customHeight="1" x14ac:dyDescent="0.2"/>
    <row r="127" ht="27" customHeight="1" x14ac:dyDescent="0.2"/>
    <row r="128" ht="27" customHeight="1" x14ac:dyDescent="0.2"/>
    <row r="129" ht="27" customHeight="1" x14ac:dyDescent="0.2"/>
    <row r="130" ht="27" customHeight="1" x14ac:dyDescent="0.2"/>
    <row r="131" ht="27" customHeight="1" x14ac:dyDescent="0.2"/>
    <row r="132" ht="27" customHeight="1" x14ac:dyDescent="0.2"/>
    <row r="133" ht="27" customHeight="1" x14ac:dyDescent="0.2"/>
    <row r="134" ht="27" customHeight="1" x14ac:dyDescent="0.2"/>
    <row r="135" ht="27" customHeight="1" x14ac:dyDescent="0.2"/>
    <row r="136" ht="27" customHeight="1" x14ac:dyDescent="0.2"/>
    <row r="137" ht="27" customHeight="1" x14ac:dyDescent="0.2"/>
    <row r="138" ht="27" customHeight="1" x14ac:dyDescent="0.2"/>
    <row r="139" ht="27" customHeight="1" x14ac:dyDescent="0.2"/>
    <row r="140" ht="27" customHeight="1" x14ac:dyDescent="0.2"/>
    <row r="141" ht="27" customHeight="1" x14ac:dyDescent="0.2"/>
    <row r="142" ht="27" customHeight="1" x14ac:dyDescent="0.2"/>
    <row r="143" ht="27" customHeight="1" x14ac:dyDescent="0.2"/>
    <row r="144" ht="27" customHeight="1" x14ac:dyDescent="0.2"/>
    <row r="145" ht="27" customHeight="1" x14ac:dyDescent="0.2"/>
    <row r="146" ht="27" customHeight="1" x14ac:dyDescent="0.2"/>
    <row r="147" ht="27" customHeight="1" x14ac:dyDescent="0.2"/>
    <row r="148" ht="27" customHeight="1" x14ac:dyDescent="0.2"/>
    <row r="149" ht="27" customHeight="1" x14ac:dyDescent="0.2"/>
    <row r="150" ht="27" customHeight="1" x14ac:dyDescent="0.2"/>
    <row r="151" ht="27" customHeight="1" x14ac:dyDescent="0.2"/>
    <row r="152" ht="27" customHeight="1" x14ac:dyDescent="0.2"/>
    <row r="153" ht="27" customHeight="1" x14ac:dyDescent="0.2"/>
    <row r="154" ht="27" customHeight="1" x14ac:dyDescent="0.2"/>
    <row r="155" ht="27" customHeight="1" x14ac:dyDescent="0.2"/>
    <row r="156" ht="27" customHeight="1" x14ac:dyDescent="0.2"/>
    <row r="157" ht="27" customHeight="1" x14ac:dyDescent="0.2"/>
    <row r="158" ht="27" customHeight="1" x14ac:dyDescent="0.2"/>
    <row r="159" ht="27" customHeight="1" x14ac:dyDescent="0.2"/>
    <row r="160" ht="27" customHeight="1" x14ac:dyDescent="0.2"/>
    <row r="161" ht="27" customHeight="1" x14ac:dyDescent="0.2"/>
    <row r="162" ht="27" customHeight="1" x14ac:dyDescent="0.2"/>
    <row r="163" ht="27" customHeight="1" x14ac:dyDescent="0.2"/>
    <row r="164" ht="27" customHeight="1" x14ac:dyDescent="0.2"/>
    <row r="165" ht="27" customHeight="1" x14ac:dyDescent="0.2"/>
    <row r="166" ht="27" customHeight="1" x14ac:dyDescent="0.2"/>
    <row r="167" ht="27" customHeight="1" x14ac:dyDescent="0.2"/>
    <row r="168" ht="27" customHeight="1" x14ac:dyDescent="0.2"/>
    <row r="169" ht="27" customHeight="1" x14ac:dyDescent="0.2"/>
    <row r="170" ht="27" customHeight="1" x14ac:dyDescent="0.2"/>
    <row r="171" ht="27" customHeight="1" x14ac:dyDescent="0.2"/>
    <row r="172" ht="27" customHeight="1" x14ac:dyDescent="0.2"/>
    <row r="173" ht="27" customHeight="1" x14ac:dyDescent="0.2"/>
    <row r="174" ht="27" customHeight="1" x14ac:dyDescent="0.2"/>
    <row r="175" ht="27" customHeight="1" x14ac:dyDescent="0.2"/>
    <row r="176" ht="27" customHeight="1" x14ac:dyDescent="0.2"/>
    <row r="177" ht="27" customHeight="1" x14ac:dyDescent="0.2"/>
    <row r="178" ht="27" customHeight="1" x14ac:dyDescent="0.2"/>
    <row r="179" ht="27" customHeight="1" x14ac:dyDescent="0.2"/>
    <row r="180" ht="27" customHeight="1" x14ac:dyDescent="0.2"/>
    <row r="181" ht="27" customHeight="1" x14ac:dyDescent="0.2"/>
    <row r="182" ht="27" customHeight="1" x14ac:dyDescent="0.2"/>
    <row r="183" ht="27" customHeight="1" x14ac:dyDescent="0.2"/>
    <row r="184" ht="27" customHeight="1" x14ac:dyDescent="0.2"/>
    <row r="185" ht="27" customHeight="1" x14ac:dyDescent="0.2"/>
    <row r="186" ht="27" customHeight="1" x14ac:dyDescent="0.2"/>
    <row r="187" ht="27" customHeight="1" x14ac:dyDescent="0.2"/>
    <row r="188" ht="27" customHeight="1" x14ac:dyDescent="0.2"/>
    <row r="189" ht="27" customHeight="1" x14ac:dyDescent="0.2"/>
    <row r="190" ht="27" customHeight="1" x14ac:dyDescent="0.2"/>
    <row r="191" ht="27" customHeight="1" x14ac:dyDescent="0.2"/>
    <row r="192" ht="27" customHeight="1" x14ac:dyDescent="0.2"/>
    <row r="193" ht="27" customHeight="1" x14ac:dyDescent="0.2"/>
    <row r="194" ht="27" customHeight="1" x14ac:dyDescent="0.2"/>
    <row r="195" ht="27" customHeight="1" x14ac:dyDescent="0.2"/>
    <row r="196" ht="27" customHeight="1" x14ac:dyDescent="0.2"/>
    <row r="197" ht="27" customHeight="1" x14ac:dyDescent="0.2"/>
    <row r="198" ht="27" customHeight="1" x14ac:dyDescent="0.2"/>
    <row r="199" ht="27" customHeight="1" x14ac:dyDescent="0.2"/>
    <row r="200" ht="27" customHeight="1" x14ac:dyDescent="0.2"/>
    <row r="201" ht="27" customHeight="1" x14ac:dyDescent="0.2"/>
    <row r="202" ht="27" customHeight="1" x14ac:dyDescent="0.2"/>
    <row r="203" ht="27" customHeight="1" x14ac:dyDescent="0.2"/>
    <row r="204" ht="27" customHeight="1" x14ac:dyDescent="0.2"/>
    <row r="205" ht="27" customHeight="1" x14ac:dyDescent="0.2"/>
    <row r="206" ht="27" customHeight="1" x14ac:dyDescent="0.2"/>
    <row r="207" ht="27" customHeight="1" x14ac:dyDescent="0.2"/>
    <row r="208" ht="27" customHeight="1" x14ac:dyDescent="0.2"/>
    <row r="209" ht="27" customHeight="1" x14ac:dyDescent="0.2"/>
    <row r="210" ht="27" customHeight="1" x14ac:dyDescent="0.2"/>
    <row r="211" ht="27" customHeight="1" x14ac:dyDescent="0.2"/>
    <row r="212" ht="27" customHeight="1" x14ac:dyDescent="0.2"/>
    <row r="213" ht="27" customHeight="1" x14ac:dyDescent="0.2"/>
    <row r="214" ht="27" customHeight="1" x14ac:dyDescent="0.2"/>
    <row r="215" ht="27" customHeight="1" x14ac:dyDescent="0.2"/>
    <row r="216" ht="27" customHeight="1" x14ac:dyDescent="0.2"/>
    <row r="217" ht="27" customHeight="1" x14ac:dyDescent="0.2"/>
    <row r="218" ht="27" customHeight="1" x14ac:dyDescent="0.2"/>
    <row r="219" ht="27" customHeight="1" x14ac:dyDescent="0.2"/>
    <row r="220" ht="27" customHeight="1" x14ac:dyDescent="0.2"/>
    <row r="221" ht="27" customHeight="1" x14ac:dyDescent="0.2"/>
    <row r="222" ht="27" customHeight="1" x14ac:dyDescent="0.2"/>
    <row r="223" ht="27" customHeight="1" x14ac:dyDescent="0.2"/>
    <row r="224" ht="27" customHeight="1" x14ac:dyDescent="0.2"/>
  </sheetData>
  <mergeCells count="18">
    <mergeCell ref="A1:S1"/>
    <mergeCell ref="A6:S6"/>
    <mergeCell ref="A18:S18"/>
    <mergeCell ref="A36:S36"/>
    <mergeCell ref="A60:S60"/>
    <mergeCell ref="A3:A5"/>
    <mergeCell ref="B3:B5"/>
    <mergeCell ref="C3:C5"/>
    <mergeCell ref="D3:D5"/>
    <mergeCell ref="E3:G4"/>
    <mergeCell ref="H4:K4"/>
    <mergeCell ref="L4:O4"/>
    <mergeCell ref="P4:S4"/>
    <mergeCell ref="H3:K3"/>
    <mergeCell ref="L3:O3"/>
    <mergeCell ref="P3:S3"/>
    <mergeCell ref="A77:S77"/>
    <mergeCell ref="A81:S81"/>
  </mergeCells>
  <printOptions horizontalCentered="1"/>
  <pageMargins left="0.51181102362204722" right="0.31496062992125984" top="0.74803149606299213" bottom="0.35433070866141736" header="0.31496062992125984" footer="0.31496062992125984"/>
  <pageSetup paperSize="9" scale="70" orientation="landscape" r:id="rId1"/>
  <headerFooter differentFirst="1">
    <firstHeader>&amp;R&amp;"TH SarabunPSK,ธรรมดา"&amp;16&amp;P</first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Y192"/>
  <sheetViews>
    <sheetView view="pageLayout" zoomScale="90" zoomScaleNormal="60" zoomScaleSheetLayoutView="80" zoomScalePageLayoutView="90" workbookViewId="0">
      <selection activeCell="M7" sqref="M7"/>
    </sheetView>
  </sheetViews>
  <sheetFormatPr defaultRowHeight="17.25" x14ac:dyDescent="0.2"/>
  <cols>
    <col min="1" max="1" width="11.25" style="43" customWidth="1"/>
    <col min="2" max="2" width="17.375" style="43" customWidth="1"/>
    <col min="3" max="3" width="7.75" style="2" customWidth="1"/>
    <col min="4" max="4" width="14.25" style="2" customWidth="1"/>
    <col min="5" max="5" width="7.75" style="2" customWidth="1"/>
    <col min="6" max="9" width="5.5" style="2" customWidth="1"/>
    <col min="10" max="10" width="7.5" style="5" customWidth="1"/>
    <col min="11" max="11" width="6.25" style="5" customWidth="1"/>
    <col min="12" max="12" width="5.25" style="5" customWidth="1"/>
    <col min="13" max="13" width="7.5" style="5" customWidth="1"/>
    <col min="14" max="14" width="7.5" style="2" customWidth="1"/>
    <col min="15" max="15" width="6.25" style="2" customWidth="1"/>
    <col min="16" max="16" width="5.25" style="2" customWidth="1"/>
    <col min="17" max="18" width="7.5" style="2" customWidth="1"/>
    <col min="19" max="19" width="7.25" style="2" customWidth="1"/>
    <col min="20" max="20" width="5.25" style="2" customWidth="1"/>
    <col min="21" max="22" width="7.5" style="2" customWidth="1"/>
    <col min="23" max="23" width="6.25" style="2" customWidth="1"/>
    <col min="24" max="24" width="5.25" style="2" customWidth="1"/>
    <col min="25" max="25" width="7.5" style="2" customWidth="1"/>
    <col min="26" max="16384" width="9" style="2"/>
  </cols>
  <sheetData>
    <row r="1" spans="1:25" ht="18" x14ac:dyDescent="0.2">
      <c r="A1" s="214" t="s">
        <v>16</v>
      </c>
      <c r="B1" s="214"/>
      <c r="C1" s="214"/>
      <c r="D1" s="214"/>
      <c r="E1" s="214"/>
      <c r="F1" s="214"/>
      <c r="G1" s="214"/>
      <c r="H1" s="214"/>
      <c r="I1" s="214"/>
      <c r="J1" s="214"/>
      <c r="K1" s="214"/>
      <c r="L1" s="214"/>
      <c r="M1" s="214"/>
      <c r="N1" s="214"/>
      <c r="O1" s="214"/>
      <c r="P1" s="214"/>
      <c r="Q1" s="214"/>
      <c r="R1" s="214"/>
      <c r="S1" s="214"/>
      <c r="T1" s="214"/>
      <c r="U1" s="214"/>
      <c r="V1" s="214"/>
      <c r="W1" s="214"/>
      <c r="X1" s="214"/>
      <c r="Y1" s="214"/>
    </row>
    <row r="2" spans="1:25" ht="25.5" customHeight="1" x14ac:dyDescent="0.2">
      <c r="A2" s="3" t="s">
        <v>8</v>
      </c>
      <c r="B2" s="3"/>
      <c r="C2" s="3"/>
      <c r="D2" s="3"/>
      <c r="E2" s="4"/>
    </row>
    <row r="3" spans="1:25" s="4" customFormat="1" ht="17.100000000000001" customHeight="1" x14ac:dyDescent="0.2">
      <c r="A3" s="215" t="s">
        <v>5</v>
      </c>
      <c r="B3" s="218" t="s">
        <v>6</v>
      </c>
      <c r="C3" s="219" t="s">
        <v>9</v>
      </c>
      <c r="D3" s="219" t="s">
        <v>115</v>
      </c>
      <c r="E3" s="219" t="s">
        <v>14</v>
      </c>
      <c r="F3" s="224" t="s">
        <v>10</v>
      </c>
      <c r="G3" s="225"/>
      <c r="H3" s="225"/>
      <c r="I3" s="226"/>
      <c r="J3" s="224" t="s">
        <v>0</v>
      </c>
      <c r="K3" s="225"/>
      <c r="L3" s="225"/>
      <c r="M3" s="226"/>
      <c r="N3" s="224" t="s">
        <v>0</v>
      </c>
      <c r="O3" s="225"/>
      <c r="P3" s="225"/>
      <c r="Q3" s="226"/>
      <c r="R3" s="224" t="s">
        <v>0</v>
      </c>
      <c r="S3" s="225"/>
      <c r="T3" s="225"/>
      <c r="U3" s="226"/>
      <c r="V3" s="224" t="s">
        <v>0</v>
      </c>
      <c r="W3" s="225"/>
      <c r="X3" s="225"/>
      <c r="Y3" s="226"/>
    </row>
    <row r="4" spans="1:25" s="4" customFormat="1" ht="17.100000000000001" customHeight="1" x14ac:dyDescent="0.2">
      <c r="A4" s="216"/>
      <c r="B4" s="216"/>
      <c r="C4" s="220"/>
      <c r="D4" s="222"/>
      <c r="E4" s="220"/>
      <c r="F4" s="227"/>
      <c r="G4" s="228"/>
      <c r="H4" s="228"/>
      <c r="I4" s="229"/>
      <c r="J4" s="227" t="s">
        <v>1</v>
      </c>
      <c r="K4" s="228"/>
      <c r="L4" s="228"/>
      <c r="M4" s="229"/>
      <c r="N4" s="227" t="s">
        <v>2</v>
      </c>
      <c r="O4" s="228"/>
      <c r="P4" s="228"/>
      <c r="Q4" s="229"/>
      <c r="R4" s="227" t="s">
        <v>3</v>
      </c>
      <c r="S4" s="228"/>
      <c r="T4" s="228"/>
      <c r="U4" s="229"/>
      <c r="V4" s="227" t="s">
        <v>4</v>
      </c>
      <c r="W4" s="228"/>
      <c r="X4" s="228"/>
      <c r="Y4" s="229"/>
    </row>
    <row r="5" spans="1:25" s="4" customFormat="1" ht="49.5" customHeight="1" x14ac:dyDescent="0.2">
      <c r="A5" s="217"/>
      <c r="B5" s="217"/>
      <c r="C5" s="221"/>
      <c r="D5" s="223"/>
      <c r="E5" s="221"/>
      <c r="F5" s="6">
        <v>2561</v>
      </c>
      <c r="G5" s="6">
        <v>2562</v>
      </c>
      <c r="H5" s="6">
        <v>2563</v>
      </c>
      <c r="I5" s="6">
        <v>2564</v>
      </c>
      <c r="J5" s="1" t="s">
        <v>12</v>
      </c>
      <c r="K5" s="1" t="s">
        <v>15</v>
      </c>
      <c r="L5" s="14" t="s">
        <v>11</v>
      </c>
      <c r="M5" s="1" t="s">
        <v>13</v>
      </c>
      <c r="N5" s="1" t="s">
        <v>12</v>
      </c>
      <c r="O5" s="1" t="s">
        <v>15</v>
      </c>
      <c r="P5" s="14" t="s">
        <v>11</v>
      </c>
      <c r="Q5" s="1" t="s">
        <v>13</v>
      </c>
      <c r="R5" s="1" t="s">
        <v>12</v>
      </c>
      <c r="S5" s="1" t="s">
        <v>15</v>
      </c>
      <c r="T5" s="14" t="s">
        <v>11</v>
      </c>
      <c r="U5" s="1" t="s">
        <v>13</v>
      </c>
      <c r="V5" s="1" t="s">
        <v>12</v>
      </c>
      <c r="W5" s="1" t="s">
        <v>15</v>
      </c>
      <c r="X5" s="14" t="s">
        <v>11</v>
      </c>
      <c r="Y5" s="1" t="s">
        <v>13</v>
      </c>
    </row>
    <row r="6" spans="1:25" s="9" customFormat="1" ht="27" customHeight="1" x14ac:dyDescent="0.2">
      <c r="A6" s="210" t="s">
        <v>7</v>
      </c>
      <c r="B6" s="211"/>
      <c r="C6" s="211"/>
      <c r="D6" s="211"/>
      <c r="E6" s="211"/>
      <c r="F6" s="211"/>
      <c r="G6" s="211"/>
      <c r="H6" s="211"/>
      <c r="I6" s="211"/>
      <c r="J6" s="211"/>
      <c r="K6" s="211"/>
      <c r="L6" s="211"/>
      <c r="M6" s="211"/>
      <c r="N6" s="211"/>
      <c r="O6" s="211"/>
      <c r="P6" s="211"/>
      <c r="Q6" s="211"/>
      <c r="R6" s="211"/>
      <c r="S6" s="211"/>
      <c r="T6" s="211"/>
      <c r="U6" s="211"/>
      <c r="V6" s="211"/>
      <c r="W6" s="211"/>
      <c r="X6" s="211"/>
      <c r="Y6" s="212"/>
    </row>
    <row r="7" spans="1:25" ht="72" x14ac:dyDescent="0.2">
      <c r="A7" s="39" t="s">
        <v>22</v>
      </c>
      <c r="B7" s="69"/>
      <c r="C7" s="6"/>
      <c r="E7" s="18"/>
      <c r="F7" s="6"/>
      <c r="G7" s="6"/>
      <c r="H7" s="14"/>
      <c r="I7" s="6"/>
      <c r="J7" s="8"/>
      <c r="K7" s="8"/>
      <c r="L7" s="8"/>
      <c r="M7" s="8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</row>
    <row r="8" spans="1:25" ht="78" customHeight="1" x14ac:dyDescent="0.2">
      <c r="A8" s="16" t="s">
        <v>23</v>
      </c>
      <c r="B8" s="69"/>
      <c r="C8" s="6"/>
      <c r="D8" s="6"/>
      <c r="E8" s="6"/>
      <c r="F8" s="6"/>
      <c r="G8" s="6"/>
      <c r="H8" s="6"/>
      <c r="I8" s="6"/>
      <c r="J8" s="8"/>
      <c r="K8" s="8" t="s">
        <v>52</v>
      </c>
      <c r="L8" s="8"/>
      <c r="M8" s="8"/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6"/>
    </row>
    <row r="9" spans="1:25" ht="180" x14ac:dyDescent="0.2">
      <c r="A9" s="39" t="s">
        <v>24</v>
      </c>
      <c r="B9" s="79" t="s">
        <v>117</v>
      </c>
      <c r="C9" s="45" t="s">
        <v>51</v>
      </c>
      <c r="D9" s="46"/>
      <c r="E9" s="45" t="s">
        <v>60</v>
      </c>
      <c r="F9" s="45"/>
      <c r="G9" s="45"/>
      <c r="H9" s="47">
        <v>3</v>
      </c>
      <c r="I9" s="45"/>
      <c r="J9" s="47"/>
      <c r="K9" s="47"/>
      <c r="L9" s="47"/>
      <c r="M9" s="47"/>
      <c r="N9" s="45"/>
      <c r="O9" s="45"/>
      <c r="P9" s="45"/>
      <c r="Q9" s="45"/>
      <c r="R9" s="48">
        <v>584300</v>
      </c>
      <c r="S9" s="49"/>
      <c r="T9" s="45"/>
      <c r="U9" s="45"/>
      <c r="V9" s="45"/>
      <c r="W9" s="45"/>
      <c r="X9" s="45"/>
      <c r="Y9" s="45"/>
    </row>
    <row r="10" spans="1:25" ht="126" x14ac:dyDescent="0.2">
      <c r="A10" s="39"/>
      <c r="B10" s="39" t="s">
        <v>118</v>
      </c>
      <c r="C10" s="10" t="s">
        <v>51</v>
      </c>
      <c r="D10" s="87" t="s">
        <v>123</v>
      </c>
      <c r="E10" s="10" t="s">
        <v>100</v>
      </c>
      <c r="F10" s="10"/>
      <c r="G10" s="10"/>
      <c r="H10" s="7">
        <v>1</v>
      </c>
      <c r="I10" s="10"/>
      <c r="J10" s="7"/>
      <c r="K10" s="7"/>
      <c r="L10" s="7"/>
      <c r="M10" s="7"/>
      <c r="N10" s="10"/>
      <c r="O10" s="10"/>
      <c r="P10" s="10"/>
      <c r="Q10" s="10"/>
      <c r="R10" s="20">
        <v>728700</v>
      </c>
      <c r="S10" s="19"/>
      <c r="T10" s="10"/>
      <c r="U10" s="10"/>
      <c r="V10" s="10"/>
      <c r="W10" s="10"/>
      <c r="X10" s="10"/>
      <c r="Y10" s="10"/>
    </row>
    <row r="11" spans="1:25" ht="151.5" customHeight="1" x14ac:dyDescent="0.2">
      <c r="A11" s="39" t="s">
        <v>25</v>
      </c>
      <c r="B11" s="69"/>
      <c r="C11" s="6"/>
      <c r="D11" s="6"/>
      <c r="E11" s="6"/>
      <c r="F11" s="6"/>
      <c r="G11" s="6"/>
      <c r="H11" s="6"/>
      <c r="I11" s="6"/>
      <c r="J11" s="8"/>
      <c r="K11" s="8"/>
      <c r="L11" s="8"/>
      <c r="M11" s="8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</row>
    <row r="12" spans="1:25" ht="27" customHeight="1" x14ac:dyDescent="0.2">
      <c r="A12" s="210" t="s">
        <v>17</v>
      </c>
      <c r="B12" s="211"/>
      <c r="C12" s="211"/>
      <c r="D12" s="211"/>
      <c r="E12" s="211"/>
      <c r="F12" s="211"/>
      <c r="G12" s="211"/>
      <c r="H12" s="211"/>
      <c r="I12" s="211"/>
      <c r="J12" s="211"/>
      <c r="K12" s="211"/>
      <c r="L12" s="211"/>
      <c r="M12" s="211"/>
      <c r="N12" s="211"/>
      <c r="O12" s="211"/>
      <c r="P12" s="211"/>
      <c r="Q12" s="211"/>
      <c r="R12" s="211"/>
      <c r="S12" s="211"/>
      <c r="T12" s="211"/>
      <c r="U12" s="211"/>
      <c r="V12" s="211"/>
      <c r="W12" s="211"/>
      <c r="X12" s="211"/>
      <c r="Y12" s="212"/>
    </row>
    <row r="13" spans="1:25" s="11" customFormat="1" ht="72" x14ac:dyDescent="0.2">
      <c r="A13" s="16" t="s">
        <v>76</v>
      </c>
      <c r="B13" s="16"/>
      <c r="C13" s="16"/>
      <c r="D13" s="16"/>
      <c r="E13" s="16"/>
      <c r="F13" s="16"/>
      <c r="G13" s="16"/>
      <c r="H13" s="16"/>
      <c r="I13" s="16"/>
      <c r="J13" s="16"/>
      <c r="K13" s="16"/>
      <c r="L13" s="16"/>
      <c r="M13" s="16"/>
      <c r="N13" s="16"/>
      <c r="O13" s="16"/>
      <c r="P13" s="16"/>
      <c r="Q13" s="16"/>
      <c r="R13" s="16"/>
      <c r="S13" s="16"/>
      <c r="T13" s="16"/>
      <c r="U13" s="16"/>
      <c r="V13" s="16"/>
      <c r="W13" s="16"/>
      <c r="X13" s="16"/>
      <c r="Y13" s="16"/>
    </row>
    <row r="14" spans="1:25" s="11" customFormat="1" ht="108" x14ac:dyDescent="0.3">
      <c r="A14" s="40" t="s">
        <v>77</v>
      </c>
      <c r="B14" s="57" t="s">
        <v>80</v>
      </c>
      <c r="C14" s="50" t="s">
        <v>66</v>
      </c>
      <c r="D14" s="50" t="s">
        <v>133</v>
      </c>
      <c r="E14" s="50" t="s">
        <v>81</v>
      </c>
      <c r="F14" s="50"/>
      <c r="G14" s="50"/>
      <c r="H14" s="51" t="s">
        <v>82</v>
      </c>
      <c r="I14" s="50"/>
      <c r="J14" s="50"/>
      <c r="K14" s="50"/>
      <c r="L14" s="50"/>
      <c r="M14" s="50"/>
      <c r="N14" s="50"/>
      <c r="O14" s="50"/>
      <c r="P14" s="50"/>
      <c r="Q14" s="50"/>
      <c r="R14" s="50"/>
      <c r="S14" s="52">
        <v>56000</v>
      </c>
      <c r="T14" s="16"/>
      <c r="U14" s="16"/>
      <c r="V14" s="16"/>
      <c r="W14" s="16"/>
      <c r="X14" s="16"/>
      <c r="Y14" s="16"/>
    </row>
    <row r="15" spans="1:25" s="11" customFormat="1" ht="144" x14ac:dyDescent="0.2">
      <c r="A15" s="16" t="s">
        <v>78</v>
      </c>
      <c r="B15" s="53" t="s">
        <v>108</v>
      </c>
      <c r="C15" s="54" t="s">
        <v>109</v>
      </c>
      <c r="D15" s="54" t="s">
        <v>110</v>
      </c>
      <c r="E15" s="54" t="s">
        <v>111</v>
      </c>
      <c r="F15" s="54"/>
      <c r="G15" s="54"/>
      <c r="H15" s="55">
        <v>28500</v>
      </c>
      <c r="I15" s="54"/>
      <c r="J15" s="54"/>
      <c r="K15" s="54"/>
      <c r="L15" s="54"/>
      <c r="M15" s="54"/>
      <c r="N15" s="54"/>
      <c r="O15" s="54"/>
      <c r="P15" s="54"/>
      <c r="Q15" s="54"/>
      <c r="R15" s="54"/>
      <c r="S15" s="56">
        <v>0</v>
      </c>
      <c r="T15" s="54"/>
      <c r="U15" s="23"/>
      <c r="V15" s="23"/>
      <c r="W15" s="23"/>
      <c r="X15" s="23"/>
      <c r="Y15" s="23"/>
    </row>
    <row r="16" spans="1:25" s="11" customFormat="1" ht="108" x14ac:dyDescent="0.2">
      <c r="A16" s="16" t="s">
        <v>79</v>
      </c>
      <c r="B16" s="57" t="s">
        <v>121</v>
      </c>
      <c r="C16" s="50" t="s">
        <v>66</v>
      </c>
      <c r="D16" s="50" t="s">
        <v>134</v>
      </c>
      <c r="E16" s="58" t="s">
        <v>83</v>
      </c>
      <c r="F16" s="50"/>
      <c r="G16" s="50"/>
      <c r="H16" s="51" t="s">
        <v>84</v>
      </c>
      <c r="I16" s="50"/>
      <c r="J16" s="50"/>
      <c r="K16" s="50"/>
      <c r="L16" s="50"/>
      <c r="M16" s="50"/>
      <c r="N16" s="50"/>
      <c r="O16" s="50"/>
      <c r="P16" s="50"/>
      <c r="Q16" s="50"/>
      <c r="R16" s="50"/>
      <c r="S16" s="52">
        <v>61000</v>
      </c>
      <c r="T16" s="16"/>
      <c r="U16" s="16"/>
      <c r="V16" s="16"/>
      <c r="W16" s="16"/>
      <c r="X16" s="16"/>
      <c r="Y16" s="16"/>
    </row>
    <row r="17" spans="1:25" s="22" customFormat="1" ht="122.25" customHeight="1" x14ac:dyDescent="0.2">
      <c r="A17" s="44" t="s">
        <v>68</v>
      </c>
      <c r="B17" s="53" t="s">
        <v>119</v>
      </c>
      <c r="C17" s="54" t="s">
        <v>66</v>
      </c>
      <c r="D17" s="54" t="s">
        <v>135</v>
      </c>
      <c r="E17" s="59" t="s">
        <v>56</v>
      </c>
      <c r="F17" s="59"/>
      <c r="G17" s="59"/>
      <c r="H17" s="59" t="s">
        <v>67</v>
      </c>
      <c r="I17" s="59"/>
      <c r="J17" s="59"/>
      <c r="K17" s="59"/>
      <c r="L17" s="59"/>
      <c r="M17" s="59"/>
      <c r="N17" s="59"/>
      <c r="O17" s="59"/>
      <c r="P17" s="59"/>
      <c r="Q17" s="59"/>
      <c r="R17" s="59"/>
      <c r="S17" s="60">
        <v>14000</v>
      </c>
      <c r="T17" s="25"/>
      <c r="U17" s="24"/>
      <c r="V17" s="24"/>
      <c r="W17" s="24"/>
      <c r="X17" s="24"/>
      <c r="Y17" s="24"/>
    </row>
    <row r="18" spans="1:25" s="22" customFormat="1" ht="72" customHeight="1" x14ac:dyDescent="0.2">
      <c r="A18" s="23"/>
      <c r="B18" s="79" t="s">
        <v>99</v>
      </c>
      <c r="C18" s="54" t="s">
        <v>66</v>
      </c>
      <c r="D18" s="45" t="s">
        <v>136</v>
      </c>
      <c r="E18" s="45" t="s">
        <v>61</v>
      </c>
      <c r="F18" s="45"/>
      <c r="G18" s="45"/>
      <c r="H18" s="45">
        <v>30</v>
      </c>
      <c r="I18" s="45"/>
      <c r="J18" s="47"/>
      <c r="K18" s="47"/>
      <c r="L18" s="47"/>
      <c r="M18" s="47"/>
      <c r="N18" s="45"/>
      <c r="O18" s="45"/>
      <c r="P18" s="45"/>
      <c r="Q18" s="45"/>
      <c r="R18" s="45"/>
      <c r="S18" s="48">
        <v>40500</v>
      </c>
      <c r="T18" s="10"/>
      <c r="U18" s="10"/>
      <c r="V18" s="10"/>
      <c r="W18" s="10"/>
      <c r="X18" s="10"/>
      <c r="Y18" s="10"/>
    </row>
    <row r="19" spans="1:25" s="22" customFormat="1" ht="108.75" customHeight="1" x14ac:dyDescent="0.2">
      <c r="A19" s="23"/>
      <c r="B19" s="79" t="s">
        <v>103</v>
      </c>
      <c r="C19" s="54" t="s">
        <v>66</v>
      </c>
      <c r="D19" s="45"/>
      <c r="E19" s="45" t="s">
        <v>104</v>
      </c>
      <c r="F19" s="45"/>
      <c r="G19" s="45"/>
      <c r="H19" s="45">
        <v>12</v>
      </c>
      <c r="I19" s="45"/>
      <c r="J19" s="47"/>
      <c r="K19" s="47"/>
      <c r="L19" s="47"/>
      <c r="M19" s="47"/>
      <c r="N19" s="45"/>
      <c r="O19" s="45"/>
      <c r="P19" s="45"/>
      <c r="Q19" s="45"/>
      <c r="R19" s="63">
        <v>757600</v>
      </c>
      <c r="S19" s="48"/>
      <c r="T19" s="45"/>
      <c r="U19" s="45"/>
      <c r="V19" s="45"/>
      <c r="W19" s="45"/>
      <c r="X19" s="45"/>
      <c r="Y19" s="45"/>
    </row>
    <row r="20" spans="1:25" s="11" customFormat="1" ht="90" x14ac:dyDescent="0.2">
      <c r="A20" s="16" t="s">
        <v>69</v>
      </c>
      <c r="B20" s="16"/>
      <c r="C20" s="16"/>
      <c r="D20" s="16"/>
      <c r="E20" s="16"/>
      <c r="F20" s="16"/>
      <c r="G20" s="16"/>
      <c r="H20" s="16"/>
      <c r="I20" s="16"/>
      <c r="J20" s="16"/>
      <c r="K20" s="16"/>
      <c r="L20" s="16"/>
      <c r="M20" s="16"/>
      <c r="N20" s="16"/>
      <c r="O20" s="16"/>
      <c r="P20" s="16"/>
      <c r="Q20" s="16"/>
      <c r="R20" s="16"/>
      <c r="S20" s="16"/>
      <c r="T20" s="16"/>
      <c r="U20" s="16"/>
      <c r="V20" s="16"/>
      <c r="W20" s="16"/>
      <c r="X20" s="16"/>
      <c r="Y20" s="16"/>
    </row>
    <row r="21" spans="1:25" ht="27" customHeight="1" x14ac:dyDescent="0.2">
      <c r="A21" s="210" t="s">
        <v>18</v>
      </c>
      <c r="B21" s="211"/>
      <c r="C21" s="211"/>
      <c r="D21" s="211"/>
      <c r="E21" s="211"/>
      <c r="F21" s="211"/>
      <c r="G21" s="211"/>
      <c r="H21" s="211"/>
      <c r="I21" s="211"/>
      <c r="J21" s="211"/>
      <c r="K21" s="211"/>
      <c r="L21" s="211"/>
      <c r="M21" s="211"/>
      <c r="N21" s="211"/>
      <c r="O21" s="211"/>
      <c r="P21" s="211"/>
      <c r="Q21" s="211"/>
      <c r="R21" s="211"/>
      <c r="S21" s="211"/>
      <c r="T21" s="211"/>
      <c r="U21" s="211"/>
      <c r="V21" s="211"/>
      <c r="W21" s="211"/>
      <c r="X21" s="211"/>
      <c r="Y21" s="212"/>
    </row>
    <row r="22" spans="1:25" ht="90" x14ac:dyDescent="0.2">
      <c r="A22" s="16" t="s">
        <v>26</v>
      </c>
      <c r="B22" s="57" t="s">
        <v>101</v>
      </c>
      <c r="C22" s="45" t="s">
        <v>51</v>
      </c>
      <c r="D22" s="54" t="s">
        <v>137</v>
      </c>
      <c r="E22" s="61" t="s">
        <v>75</v>
      </c>
      <c r="F22" s="61"/>
      <c r="G22" s="61"/>
      <c r="H22" s="61">
        <v>17</v>
      </c>
      <c r="I22" s="61"/>
      <c r="J22" s="61"/>
      <c r="K22" s="61"/>
      <c r="L22" s="61"/>
      <c r="M22" s="61"/>
      <c r="N22" s="61"/>
      <c r="O22" s="61"/>
      <c r="P22" s="61"/>
      <c r="Q22" s="61"/>
      <c r="R22" s="61"/>
      <c r="S22" s="61">
        <v>10000</v>
      </c>
      <c r="T22" s="61"/>
      <c r="U22" s="61"/>
      <c r="V22" s="34"/>
      <c r="W22" s="34"/>
      <c r="X22" s="34"/>
      <c r="Y22" s="34"/>
    </row>
    <row r="23" spans="1:25" ht="108" x14ac:dyDescent="0.2">
      <c r="A23" s="16" t="s">
        <v>27</v>
      </c>
      <c r="B23" s="57" t="s">
        <v>102</v>
      </c>
      <c r="C23" s="45" t="s">
        <v>51</v>
      </c>
      <c r="D23" s="61"/>
      <c r="E23" s="61" t="s">
        <v>72</v>
      </c>
      <c r="F23" s="61"/>
      <c r="G23" s="61"/>
      <c r="H23" s="61">
        <v>250</v>
      </c>
      <c r="I23" s="61"/>
      <c r="J23" s="61"/>
      <c r="K23" s="61"/>
      <c r="L23" s="61"/>
      <c r="M23" s="61"/>
      <c r="N23" s="61"/>
      <c r="O23" s="61"/>
      <c r="P23" s="61"/>
      <c r="Q23" s="61"/>
      <c r="R23" s="61"/>
      <c r="S23" s="62">
        <v>1326300</v>
      </c>
      <c r="T23" s="61"/>
      <c r="U23" s="61"/>
      <c r="V23" s="61"/>
      <c r="W23" s="61"/>
      <c r="X23" s="34"/>
      <c r="Y23" s="34"/>
    </row>
    <row r="24" spans="1:25" ht="288" x14ac:dyDescent="0.2">
      <c r="A24" s="16" t="s">
        <v>28</v>
      </c>
      <c r="B24" s="39" t="s">
        <v>112</v>
      </c>
      <c r="C24" s="10" t="s">
        <v>51</v>
      </c>
      <c r="D24" s="21" t="s">
        <v>122</v>
      </c>
      <c r="E24" s="10" t="s">
        <v>53</v>
      </c>
      <c r="F24" s="10"/>
      <c r="G24" s="10"/>
      <c r="H24" s="10" t="s">
        <v>88</v>
      </c>
      <c r="I24" s="10"/>
      <c r="J24" s="7"/>
      <c r="K24" s="7"/>
      <c r="L24" s="7"/>
      <c r="M24" s="7"/>
      <c r="N24" s="10"/>
      <c r="O24" s="10"/>
      <c r="P24" s="10"/>
      <c r="Q24" s="10"/>
      <c r="R24" s="10"/>
      <c r="S24" s="32">
        <v>317000</v>
      </c>
      <c r="T24" s="10"/>
      <c r="U24" s="10"/>
      <c r="V24" s="10"/>
      <c r="W24" s="10"/>
      <c r="X24" s="10"/>
      <c r="Y24" s="10"/>
    </row>
    <row r="25" spans="1:25" ht="198" x14ac:dyDescent="0.2">
      <c r="A25" s="16"/>
      <c r="B25" s="79" t="s">
        <v>116</v>
      </c>
      <c r="C25" s="45" t="s">
        <v>51</v>
      </c>
      <c r="D25" s="46"/>
      <c r="E25" s="45" t="s">
        <v>59</v>
      </c>
      <c r="F25" s="45"/>
      <c r="G25" s="45"/>
      <c r="H25" s="64"/>
      <c r="I25" s="45">
        <v>3</v>
      </c>
      <c r="J25" s="47"/>
      <c r="K25" s="47"/>
      <c r="L25" s="47"/>
      <c r="M25" s="47"/>
      <c r="N25" s="45"/>
      <c r="O25" s="45"/>
      <c r="P25" s="45"/>
      <c r="Q25" s="45"/>
      <c r="R25" s="45"/>
      <c r="S25" s="64"/>
      <c r="T25" s="45"/>
      <c r="U25" s="45"/>
      <c r="V25" s="49">
        <v>600000</v>
      </c>
      <c r="W25" s="45"/>
      <c r="X25" s="45"/>
      <c r="Y25" s="10"/>
    </row>
    <row r="26" spans="1:25" ht="90" x14ac:dyDescent="0.2">
      <c r="A26" s="16"/>
      <c r="B26" s="79" t="s">
        <v>62</v>
      </c>
      <c r="C26" s="57" t="s">
        <v>51</v>
      </c>
      <c r="D26" s="65" t="s">
        <v>130</v>
      </c>
      <c r="E26" s="45" t="s">
        <v>63</v>
      </c>
      <c r="F26" s="45"/>
      <c r="G26" s="45"/>
      <c r="H26" s="45">
        <v>30</v>
      </c>
      <c r="I26" s="45"/>
      <c r="J26" s="47"/>
      <c r="K26" s="47"/>
      <c r="L26" s="47"/>
      <c r="M26" s="47"/>
      <c r="N26" s="45"/>
      <c r="O26" s="45"/>
      <c r="P26" s="45"/>
      <c r="Q26" s="45"/>
      <c r="R26" s="45"/>
      <c r="S26" s="49">
        <v>6000</v>
      </c>
      <c r="T26" s="45"/>
      <c r="U26" s="45"/>
      <c r="V26" s="45"/>
      <c r="W26" s="45"/>
      <c r="X26" s="45"/>
      <c r="Y26" s="10"/>
    </row>
    <row r="27" spans="1:25" ht="90" x14ac:dyDescent="0.2">
      <c r="A27" s="16" t="s">
        <v>29</v>
      </c>
      <c r="B27" s="57" t="s">
        <v>64</v>
      </c>
      <c r="C27" s="84" t="s">
        <v>51</v>
      </c>
      <c r="D27" s="50" t="s">
        <v>131</v>
      </c>
      <c r="E27" s="61" t="s">
        <v>65</v>
      </c>
      <c r="F27" s="61"/>
      <c r="G27" s="61"/>
      <c r="H27" s="61">
        <v>50</v>
      </c>
      <c r="I27" s="61"/>
      <c r="J27" s="61"/>
      <c r="K27" s="61"/>
      <c r="L27" s="61"/>
      <c r="M27" s="61"/>
      <c r="N27" s="61"/>
      <c r="O27" s="61"/>
      <c r="P27" s="61"/>
      <c r="Q27" s="61"/>
      <c r="R27" s="61"/>
      <c r="S27" s="66">
        <v>27700</v>
      </c>
      <c r="T27" s="34"/>
      <c r="U27" s="34"/>
      <c r="V27" s="34"/>
      <c r="W27" s="34"/>
      <c r="X27" s="34"/>
      <c r="Y27" s="34"/>
    </row>
    <row r="28" spans="1:25" ht="72" x14ac:dyDescent="0.2">
      <c r="A28" s="16"/>
      <c r="B28" s="57" t="s">
        <v>120</v>
      </c>
      <c r="C28" s="50" t="s">
        <v>66</v>
      </c>
      <c r="D28" s="50"/>
      <c r="E28" s="61" t="s">
        <v>81</v>
      </c>
      <c r="F28" s="61"/>
      <c r="G28" s="61"/>
      <c r="H28" s="61" t="s">
        <v>85</v>
      </c>
      <c r="I28" s="61"/>
      <c r="J28" s="61"/>
      <c r="K28" s="61"/>
      <c r="L28" s="61"/>
      <c r="M28" s="61"/>
      <c r="N28" s="61"/>
      <c r="O28" s="61"/>
      <c r="P28" s="61"/>
      <c r="Q28" s="61"/>
      <c r="R28" s="71"/>
      <c r="S28" s="72">
        <v>104000</v>
      </c>
      <c r="T28" s="64"/>
      <c r="U28" s="61"/>
      <c r="V28" s="61"/>
      <c r="W28" s="34"/>
      <c r="X28" s="34"/>
      <c r="Y28" s="34"/>
    </row>
    <row r="29" spans="1:25" ht="342" x14ac:dyDescent="0.2">
      <c r="A29" s="16"/>
      <c r="B29" s="16" t="s">
        <v>105</v>
      </c>
      <c r="C29" s="15" t="s">
        <v>66</v>
      </c>
      <c r="D29" s="15" t="s">
        <v>138</v>
      </c>
      <c r="E29" s="34" t="s">
        <v>57</v>
      </c>
      <c r="F29" s="34"/>
      <c r="G29" s="34"/>
      <c r="H29" s="34">
        <v>24</v>
      </c>
      <c r="I29" s="34">
        <v>19</v>
      </c>
      <c r="J29" s="34"/>
      <c r="K29" s="34"/>
      <c r="L29" s="34"/>
      <c r="M29" s="34"/>
      <c r="N29" s="34"/>
      <c r="O29" s="34"/>
      <c r="P29" s="34"/>
      <c r="Q29" s="34"/>
      <c r="R29" s="35">
        <v>1418000</v>
      </c>
      <c r="S29" s="35"/>
      <c r="T29" s="26"/>
      <c r="U29" s="34"/>
      <c r="V29" s="85">
        <v>1300000</v>
      </c>
      <c r="W29" s="34"/>
      <c r="X29" s="34"/>
      <c r="Y29" s="34"/>
    </row>
    <row r="30" spans="1:25" ht="72" x14ac:dyDescent="0.2">
      <c r="A30" s="16"/>
      <c r="B30" s="57" t="s">
        <v>106</v>
      </c>
      <c r="C30" s="50" t="s">
        <v>66</v>
      </c>
      <c r="D30" s="50" t="s">
        <v>140</v>
      </c>
      <c r="E30" s="50" t="s">
        <v>86</v>
      </c>
      <c r="F30" s="50"/>
      <c r="G30" s="50"/>
      <c r="H30" s="51" t="s">
        <v>87</v>
      </c>
      <c r="I30" s="61"/>
      <c r="J30" s="61"/>
      <c r="K30" s="61"/>
      <c r="L30" s="61"/>
      <c r="M30" s="61"/>
      <c r="N30" s="61"/>
      <c r="O30" s="61"/>
      <c r="P30" s="61"/>
      <c r="Q30" s="61"/>
      <c r="R30" s="67"/>
      <c r="S30" s="67">
        <v>21450</v>
      </c>
      <c r="T30" s="68"/>
      <c r="U30" s="61"/>
      <c r="V30" s="61"/>
      <c r="W30" s="61"/>
      <c r="X30" s="61"/>
      <c r="Y30" s="61"/>
    </row>
    <row r="31" spans="1:25" ht="162" x14ac:dyDescent="0.2">
      <c r="A31" s="16"/>
      <c r="B31" s="23" t="s">
        <v>114</v>
      </c>
      <c r="C31" s="36" t="s">
        <v>51</v>
      </c>
      <c r="D31" s="33" t="s">
        <v>141</v>
      </c>
      <c r="E31" s="37" t="s">
        <v>113</v>
      </c>
      <c r="F31" s="37"/>
      <c r="G31" s="37"/>
      <c r="H31" s="37">
        <v>17</v>
      </c>
      <c r="I31" s="37"/>
      <c r="J31" s="37"/>
      <c r="K31" s="37"/>
      <c r="L31" s="37"/>
      <c r="M31" s="37"/>
      <c r="N31" s="37"/>
      <c r="O31" s="37"/>
      <c r="P31" s="37"/>
      <c r="Q31" s="37"/>
      <c r="R31" s="37"/>
      <c r="S31" s="38">
        <v>265000</v>
      </c>
      <c r="T31" s="37"/>
      <c r="U31" s="37"/>
      <c r="V31" s="37"/>
      <c r="W31" s="37"/>
      <c r="X31" s="37"/>
      <c r="Y31" s="37"/>
    </row>
    <row r="32" spans="1:25" ht="90" x14ac:dyDescent="0.2">
      <c r="A32" s="16" t="s">
        <v>30</v>
      </c>
      <c r="B32" s="86"/>
      <c r="C32" s="86"/>
      <c r="D32" s="86"/>
      <c r="E32" s="86"/>
      <c r="F32" s="86"/>
      <c r="G32" s="86"/>
      <c r="H32" s="86"/>
      <c r="I32" s="86"/>
      <c r="J32" s="86"/>
      <c r="K32" s="86"/>
      <c r="L32" s="86"/>
      <c r="M32" s="86"/>
      <c r="N32" s="86"/>
      <c r="O32" s="86"/>
      <c r="P32" s="86"/>
      <c r="Q32" s="86"/>
      <c r="R32" s="86"/>
      <c r="S32" s="86"/>
      <c r="T32" s="86"/>
      <c r="U32" s="86"/>
      <c r="V32" s="86"/>
      <c r="W32" s="86"/>
      <c r="X32" s="86"/>
      <c r="Y32" s="86"/>
    </row>
    <row r="33" spans="1:25" s="83" customFormat="1" ht="216" x14ac:dyDescent="0.2">
      <c r="A33" s="80" t="s">
        <v>31</v>
      </c>
      <c r="B33" s="80" t="s">
        <v>107</v>
      </c>
      <c r="C33" s="30" t="s">
        <v>66</v>
      </c>
      <c r="D33" s="30" t="s">
        <v>139</v>
      </c>
      <c r="E33" s="81" t="s">
        <v>72</v>
      </c>
      <c r="F33" s="81"/>
      <c r="G33" s="81"/>
      <c r="H33" s="81">
        <v>200</v>
      </c>
      <c r="I33" s="81">
        <v>200</v>
      </c>
      <c r="J33" s="81"/>
      <c r="K33" s="81"/>
      <c r="L33" s="81"/>
      <c r="M33" s="81"/>
      <c r="N33" s="81"/>
      <c r="O33" s="81"/>
      <c r="P33" s="81"/>
      <c r="Q33" s="81"/>
      <c r="R33" s="82">
        <v>1027000</v>
      </c>
      <c r="S33" s="82"/>
      <c r="T33" s="81"/>
      <c r="U33" s="81"/>
      <c r="V33" s="81">
        <v>120000</v>
      </c>
      <c r="W33" s="81"/>
      <c r="X33" s="81"/>
      <c r="Y33" s="81"/>
    </row>
    <row r="34" spans="1:25" ht="126" x14ac:dyDescent="0.2">
      <c r="A34" s="70" t="s">
        <v>32</v>
      </c>
      <c r="B34" s="70" t="s">
        <v>70</v>
      </c>
      <c r="C34" s="73" t="s">
        <v>71</v>
      </c>
      <c r="D34" s="45" t="s">
        <v>132</v>
      </c>
      <c r="E34" s="74" t="s">
        <v>72</v>
      </c>
      <c r="F34" s="75"/>
      <c r="G34" s="75"/>
      <c r="H34" s="74">
        <v>340</v>
      </c>
      <c r="I34" s="75">
        <v>340</v>
      </c>
      <c r="J34" s="74"/>
      <c r="K34" s="74"/>
      <c r="L34" s="74"/>
      <c r="M34" s="74"/>
      <c r="N34" s="75"/>
      <c r="O34" s="75"/>
      <c r="P34" s="75"/>
      <c r="Q34" s="75"/>
      <c r="R34" s="75"/>
      <c r="S34" s="76">
        <v>132080</v>
      </c>
      <c r="T34" s="77"/>
      <c r="U34" s="77"/>
      <c r="V34" s="77"/>
      <c r="W34" s="78">
        <v>136000</v>
      </c>
      <c r="X34" s="75"/>
      <c r="Y34" s="75"/>
    </row>
    <row r="35" spans="1:25" ht="18" x14ac:dyDescent="0.2">
      <c r="A35" s="39"/>
      <c r="B35" s="69"/>
      <c r="C35" s="6"/>
      <c r="D35" s="6"/>
      <c r="E35" s="6"/>
      <c r="F35" s="6"/>
      <c r="G35" s="6"/>
      <c r="H35" s="6"/>
      <c r="I35" s="6"/>
      <c r="J35" s="8"/>
      <c r="K35" s="8"/>
      <c r="L35" s="8"/>
      <c r="M35" s="8"/>
      <c r="N35" s="6"/>
      <c r="O35" s="6"/>
      <c r="P35" s="6"/>
      <c r="Q35" s="6"/>
      <c r="R35" s="6"/>
      <c r="S35" s="6"/>
      <c r="T35" s="6"/>
      <c r="U35" s="6"/>
      <c r="V35" s="6"/>
      <c r="W35" s="6"/>
      <c r="X35" s="6"/>
      <c r="Y35" s="6"/>
    </row>
    <row r="36" spans="1:25" ht="27" customHeight="1" x14ac:dyDescent="0.2">
      <c r="A36" s="213" t="s">
        <v>19</v>
      </c>
      <c r="B36" s="213"/>
      <c r="C36" s="213"/>
      <c r="D36" s="213"/>
      <c r="E36" s="213"/>
      <c r="F36" s="213"/>
      <c r="G36" s="213"/>
      <c r="H36" s="213"/>
      <c r="I36" s="213"/>
      <c r="J36" s="213"/>
      <c r="K36" s="213"/>
      <c r="L36" s="213"/>
      <c r="M36" s="213"/>
      <c r="N36" s="213"/>
      <c r="O36" s="213"/>
      <c r="P36" s="213"/>
      <c r="Q36" s="213"/>
      <c r="R36" s="213"/>
      <c r="S36" s="213"/>
      <c r="T36" s="213"/>
      <c r="U36" s="213"/>
      <c r="V36" s="213"/>
      <c r="W36" s="213"/>
      <c r="X36" s="213"/>
      <c r="Y36" s="213"/>
    </row>
    <row r="37" spans="1:25" s="11" customFormat="1" ht="108" x14ac:dyDescent="0.2">
      <c r="A37" s="41" t="s">
        <v>33</v>
      </c>
      <c r="B37" s="41" t="s">
        <v>54</v>
      </c>
      <c r="C37" s="17" t="s">
        <v>51</v>
      </c>
      <c r="D37" s="15" t="s">
        <v>124</v>
      </c>
      <c r="E37" s="17" t="s">
        <v>56</v>
      </c>
      <c r="F37" s="17"/>
      <c r="G37" s="17"/>
      <c r="H37" s="17" t="s">
        <v>58</v>
      </c>
      <c r="I37" s="17"/>
      <c r="J37" s="17"/>
      <c r="K37" s="17"/>
      <c r="L37" s="17"/>
      <c r="M37" s="17"/>
      <c r="N37" s="17"/>
      <c r="O37" s="17"/>
      <c r="P37" s="17"/>
      <c r="Q37" s="17"/>
      <c r="R37" s="17"/>
      <c r="S37" s="17">
        <v>7000</v>
      </c>
      <c r="T37" s="17"/>
      <c r="U37" s="17"/>
      <c r="V37" s="17"/>
      <c r="W37" s="17"/>
      <c r="X37" s="17"/>
      <c r="Y37" s="17"/>
    </row>
    <row r="38" spans="1:25" s="11" customFormat="1" ht="108" x14ac:dyDescent="0.2">
      <c r="A38" s="41" t="s">
        <v>34</v>
      </c>
      <c r="B38" s="41" t="s">
        <v>89</v>
      </c>
      <c r="C38" s="17" t="s">
        <v>90</v>
      </c>
      <c r="D38" s="30" t="s">
        <v>125</v>
      </c>
      <c r="E38" s="17" t="s">
        <v>91</v>
      </c>
      <c r="F38" s="17"/>
      <c r="G38" s="17"/>
      <c r="H38" s="17" t="s">
        <v>92</v>
      </c>
      <c r="I38" s="17"/>
      <c r="J38" s="17"/>
      <c r="K38" s="17"/>
      <c r="L38" s="17"/>
      <c r="M38" s="17"/>
      <c r="N38" s="17"/>
      <c r="O38" s="17"/>
      <c r="P38" s="17"/>
      <c r="Q38" s="17"/>
      <c r="R38" s="17"/>
      <c r="S38" s="17">
        <v>8000</v>
      </c>
      <c r="T38" s="17"/>
      <c r="U38" s="17"/>
      <c r="V38" s="17"/>
      <c r="W38" s="17"/>
      <c r="X38" s="17"/>
      <c r="Y38" s="17"/>
    </row>
    <row r="39" spans="1:25" s="11" customFormat="1" ht="162" x14ac:dyDescent="0.2">
      <c r="A39" s="41" t="s">
        <v>35</v>
      </c>
      <c r="B39" s="41" t="s">
        <v>93</v>
      </c>
      <c r="C39" s="17" t="s">
        <v>90</v>
      </c>
      <c r="D39" s="30" t="s">
        <v>142</v>
      </c>
      <c r="E39" s="17" t="s">
        <v>94</v>
      </c>
      <c r="F39" s="17"/>
      <c r="G39" s="17"/>
      <c r="H39" s="17" t="s">
        <v>95</v>
      </c>
      <c r="I39" s="17"/>
      <c r="J39" s="17"/>
      <c r="K39" s="17"/>
      <c r="L39" s="17"/>
      <c r="M39" s="17"/>
      <c r="N39" s="17"/>
      <c r="O39" s="17"/>
      <c r="P39" s="17"/>
      <c r="Q39" s="17"/>
      <c r="R39" s="17"/>
      <c r="S39" s="27">
        <v>23550</v>
      </c>
      <c r="T39" s="17"/>
      <c r="U39" s="17"/>
      <c r="V39" s="17"/>
      <c r="W39" s="17"/>
      <c r="X39" s="17"/>
      <c r="Y39" s="17"/>
    </row>
    <row r="40" spans="1:25" s="11" customFormat="1" ht="126" x14ac:dyDescent="0.2">
      <c r="A40" s="41" t="s">
        <v>36</v>
      </c>
      <c r="B40" s="41" t="s">
        <v>96</v>
      </c>
      <c r="C40" s="17" t="s">
        <v>90</v>
      </c>
      <c r="D40" s="30" t="s">
        <v>127</v>
      </c>
      <c r="E40" s="17" t="s">
        <v>97</v>
      </c>
      <c r="F40" s="17"/>
      <c r="G40" s="17"/>
      <c r="H40" s="17" t="s">
        <v>98</v>
      </c>
      <c r="I40" s="17"/>
      <c r="J40" s="17"/>
      <c r="K40" s="17"/>
      <c r="L40" s="17"/>
      <c r="M40" s="17"/>
      <c r="N40" s="17"/>
      <c r="O40" s="17"/>
      <c r="P40" s="17"/>
      <c r="Q40" s="17"/>
      <c r="R40" s="17"/>
      <c r="S40" s="28">
        <v>5274500</v>
      </c>
      <c r="T40" s="17"/>
      <c r="U40" s="17"/>
      <c r="V40" s="17"/>
      <c r="W40" s="17"/>
      <c r="X40" s="17"/>
      <c r="Y40" s="17"/>
    </row>
    <row r="41" spans="1:25" s="11" customFormat="1" ht="126" x14ac:dyDescent="0.2">
      <c r="A41" s="41" t="s">
        <v>37</v>
      </c>
      <c r="B41" s="42"/>
      <c r="C41" s="12"/>
      <c r="D41" s="31"/>
      <c r="E41" s="12"/>
      <c r="F41" s="12"/>
      <c r="G41" s="12"/>
      <c r="H41" s="12"/>
      <c r="I41" s="12"/>
      <c r="J41" s="13"/>
      <c r="K41" s="13"/>
      <c r="L41" s="13"/>
      <c r="M41" s="13"/>
      <c r="N41" s="12"/>
      <c r="O41" s="12"/>
      <c r="P41" s="12"/>
      <c r="Q41" s="12"/>
      <c r="R41" s="12"/>
      <c r="S41" s="12"/>
      <c r="T41" s="12"/>
      <c r="U41" s="12"/>
      <c r="V41" s="12"/>
      <c r="W41" s="12"/>
      <c r="X41" s="12"/>
      <c r="Y41" s="12"/>
    </row>
    <row r="42" spans="1:25" s="11" customFormat="1" ht="90" x14ac:dyDescent="0.2">
      <c r="A42" s="41" t="s">
        <v>38</v>
      </c>
      <c r="B42" s="41" t="s">
        <v>89</v>
      </c>
      <c r="C42" s="17" t="s">
        <v>90</v>
      </c>
      <c r="D42" s="30" t="s">
        <v>126</v>
      </c>
      <c r="E42" s="17" t="s">
        <v>91</v>
      </c>
      <c r="F42" s="17"/>
      <c r="G42" s="17"/>
      <c r="H42" s="17" t="s">
        <v>92</v>
      </c>
      <c r="I42" s="17"/>
      <c r="J42" s="17"/>
      <c r="K42" s="17"/>
      <c r="L42" s="17"/>
      <c r="M42" s="17"/>
      <c r="N42" s="17"/>
      <c r="O42" s="17"/>
      <c r="P42" s="17"/>
      <c r="Q42" s="17"/>
      <c r="R42" s="17"/>
      <c r="S42" s="29">
        <v>100000</v>
      </c>
      <c r="T42" s="12"/>
      <c r="U42" s="12"/>
      <c r="V42" s="12"/>
      <c r="W42" s="12"/>
      <c r="X42" s="12"/>
      <c r="Y42" s="12"/>
    </row>
    <row r="43" spans="1:25" s="11" customFormat="1" ht="126" x14ac:dyDescent="0.2">
      <c r="A43" s="41"/>
      <c r="B43" s="41" t="s">
        <v>55</v>
      </c>
      <c r="C43" s="17" t="s">
        <v>51</v>
      </c>
      <c r="D43" s="15" t="s">
        <v>129</v>
      </c>
      <c r="E43" s="17" t="s">
        <v>57</v>
      </c>
      <c r="F43" s="17"/>
      <c r="G43" s="17"/>
      <c r="H43" s="17">
        <v>1</v>
      </c>
      <c r="I43" s="17"/>
      <c r="J43" s="17"/>
      <c r="K43" s="17"/>
      <c r="L43" s="17"/>
      <c r="M43" s="17"/>
      <c r="N43" s="17"/>
      <c r="O43" s="17"/>
      <c r="P43" s="17"/>
      <c r="Q43" s="17"/>
      <c r="R43" s="17"/>
      <c r="S43" s="17">
        <v>25000</v>
      </c>
      <c r="T43" s="17"/>
      <c r="U43" s="17"/>
      <c r="V43" s="17"/>
      <c r="W43" s="17"/>
      <c r="X43" s="17"/>
      <c r="Y43" s="17"/>
    </row>
    <row r="44" spans="1:25" s="11" customFormat="1" ht="108" x14ac:dyDescent="0.2">
      <c r="A44" s="41" t="s">
        <v>39</v>
      </c>
      <c r="B44" s="42"/>
      <c r="C44" s="12"/>
      <c r="D44" s="12"/>
      <c r="E44" s="12"/>
      <c r="F44" s="12"/>
      <c r="G44" s="12"/>
      <c r="H44" s="12"/>
      <c r="I44" s="12"/>
      <c r="J44" s="13"/>
      <c r="K44" s="13"/>
      <c r="L44" s="13"/>
      <c r="M44" s="13"/>
      <c r="N44" s="12"/>
      <c r="O44" s="12"/>
      <c r="P44" s="12"/>
      <c r="Q44" s="12"/>
      <c r="R44" s="12"/>
      <c r="S44" s="12"/>
      <c r="T44" s="12"/>
      <c r="U44" s="12"/>
      <c r="V44" s="12"/>
      <c r="W44" s="12"/>
      <c r="X44" s="12"/>
      <c r="Y44" s="12"/>
    </row>
    <row r="45" spans="1:25" ht="27" customHeight="1" x14ac:dyDescent="0.2">
      <c r="A45" s="41" t="s">
        <v>40</v>
      </c>
      <c r="B45" s="42"/>
      <c r="C45" s="12"/>
      <c r="D45" s="12"/>
      <c r="E45" s="12"/>
      <c r="F45" s="12"/>
      <c r="G45" s="12"/>
      <c r="H45" s="12"/>
      <c r="I45" s="12"/>
      <c r="J45" s="13"/>
      <c r="K45" s="13"/>
      <c r="L45" s="13"/>
      <c r="M45" s="13"/>
      <c r="N45" s="12"/>
      <c r="O45" s="12"/>
      <c r="P45" s="12"/>
      <c r="Q45" s="12"/>
      <c r="R45" s="12"/>
      <c r="S45" s="12"/>
      <c r="T45" s="12"/>
      <c r="U45" s="12"/>
      <c r="V45" s="12"/>
      <c r="W45" s="12"/>
      <c r="X45" s="12"/>
      <c r="Y45" s="12"/>
    </row>
    <row r="46" spans="1:25" s="11" customFormat="1" ht="18" x14ac:dyDescent="0.2">
      <c r="A46" s="213" t="s">
        <v>20</v>
      </c>
      <c r="B46" s="213"/>
      <c r="C46" s="213"/>
      <c r="D46" s="213"/>
      <c r="E46" s="213"/>
      <c r="F46" s="213"/>
      <c r="G46" s="213"/>
      <c r="H46" s="213"/>
      <c r="I46" s="213"/>
      <c r="J46" s="213"/>
      <c r="K46" s="213"/>
      <c r="L46" s="213"/>
      <c r="M46" s="213"/>
      <c r="N46" s="213"/>
      <c r="O46" s="213"/>
      <c r="P46" s="213"/>
      <c r="Q46" s="213"/>
      <c r="R46" s="213"/>
      <c r="S46" s="213"/>
      <c r="T46" s="213"/>
      <c r="U46" s="213"/>
      <c r="V46" s="213"/>
      <c r="W46" s="213"/>
      <c r="X46" s="213"/>
      <c r="Y46" s="213"/>
    </row>
    <row r="47" spans="1:25" s="11" customFormat="1" ht="126" x14ac:dyDescent="0.2">
      <c r="A47" s="41" t="s">
        <v>41</v>
      </c>
      <c r="B47" s="42"/>
      <c r="C47" s="12"/>
      <c r="D47" s="12"/>
      <c r="E47" s="12"/>
      <c r="F47" s="12"/>
      <c r="G47" s="12"/>
      <c r="H47" s="12"/>
      <c r="I47" s="12"/>
      <c r="J47" s="13"/>
      <c r="K47" s="13"/>
      <c r="L47" s="13"/>
      <c r="M47" s="13"/>
      <c r="N47" s="12"/>
      <c r="O47" s="12"/>
      <c r="P47" s="12"/>
      <c r="Q47" s="12"/>
      <c r="R47" s="12"/>
      <c r="S47" s="12"/>
      <c r="T47" s="12"/>
      <c r="U47" s="12"/>
      <c r="V47" s="12"/>
      <c r="W47" s="12"/>
      <c r="X47" s="12"/>
      <c r="Y47" s="12"/>
    </row>
    <row r="48" spans="1:25" s="11" customFormat="1" ht="144" x14ac:dyDescent="0.2">
      <c r="A48" s="41" t="s">
        <v>42</v>
      </c>
      <c r="B48" s="42"/>
      <c r="C48" s="12"/>
      <c r="D48" s="12"/>
      <c r="E48" s="12"/>
      <c r="F48" s="12"/>
      <c r="G48" s="12"/>
      <c r="H48" s="12"/>
      <c r="I48" s="12"/>
      <c r="J48" s="13"/>
      <c r="K48" s="13"/>
      <c r="L48" s="13"/>
      <c r="M48" s="13"/>
      <c r="N48" s="12"/>
      <c r="O48" s="12"/>
      <c r="P48" s="12"/>
      <c r="Q48" s="12"/>
      <c r="R48" s="12"/>
      <c r="S48" s="12"/>
      <c r="T48" s="12"/>
      <c r="U48" s="12"/>
      <c r="V48" s="12"/>
      <c r="W48" s="12"/>
      <c r="X48" s="12"/>
      <c r="Y48" s="12"/>
    </row>
    <row r="49" spans="1:25" ht="119.25" customHeight="1" x14ac:dyDescent="0.2">
      <c r="A49" s="41" t="s">
        <v>43</v>
      </c>
      <c r="B49" s="42"/>
      <c r="C49" s="12"/>
      <c r="D49" s="12"/>
      <c r="E49" s="12"/>
      <c r="F49" s="12"/>
      <c r="G49" s="12"/>
      <c r="H49" s="12"/>
      <c r="I49" s="12"/>
      <c r="J49" s="13"/>
      <c r="K49" s="13"/>
      <c r="L49" s="13"/>
      <c r="M49" s="13"/>
      <c r="N49" s="12"/>
      <c r="O49" s="12"/>
      <c r="P49" s="12"/>
      <c r="Q49" s="12"/>
      <c r="R49" s="12"/>
      <c r="S49" s="12"/>
      <c r="T49" s="12"/>
      <c r="U49" s="12"/>
      <c r="V49" s="12"/>
      <c r="W49" s="12"/>
      <c r="X49" s="12"/>
      <c r="Y49" s="12"/>
    </row>
    <row r="50" spans="1:25" s="11" customFormat="1" ht="18" x14ac:dyDescent="0.2">
      <c r="A50" s="213" t="s">
        <v>21</v>
      </c>
      <c r="B50" s="213"/>
      <c r="C50" s="213"/>
      <c r="D50" s="213"/>
      <c r="E50" s="213"/>
      <c r="F50" s="213"/>
      <c r="G50" s="213"/>
      <c r="H50" s="213"/>
      <c r="I50" s="213"/>
      <c r="J50" s="213"/>
      <c r="K50" s="213"/>
      <c r="L50" s="213"/>
      <c r="M50" s="213"/>
      <c r="N50" s="213"/>
      <c r="O50" s="213"/>
      <c r="P50" s="213"/>
      <c r="Q50" s="213"/>
      <c r="R50" s="213"/>
      <c r="S50" s="213"/>
      <c r="T50" s="213"/>
      <c r="U50" s="213"/>
      <c r="V50" s="213"/>
      <c r="W50" s="213"/>
      <c r="X50" s="213"/>
      <c r="Y50" s="213"/>
    </row>
    <row r="51" spans="1:25" s="11" customFormat="1" ht="108" x14ac:dyDescent="0.2">
      <c r="A51" s="41" t="s">
        <v>44</v>
      </c>
      <c r="B51" s="41"/>
      <c r="C51" s="17"/>
      <c r="D51" s="17"/>
      <c r="E51" s="17"/>
      <c r="F51" s="17"/>
      <c r="G51" s="17"/>
      <c r="H51" s="17"/>
      <c r="I51" s="17"/>
      <c r="J51" s="17"/>
      <c r="K51" s="17"/>
      <c r="L51" s="17"/>
      <c r="M51" s="17"/>
      <c r="N51" s="17"/>
      <c r="O51" s="17"/>
      <c r="P51" s="17"/>
      <c r="Q51" s="17"/>
      <c r="R51" s="17"/>
      <c r="S51" s="17"/>
      <c r="T51" s="17"/>
      <c r="U51" s="17"/>
      <c r="V51" s="17"/>
      <c r="W51" s="17"/>
      <c r="X51" s="17"/>
      <c r="Y51" s="17"/>
    </row>
    <row r="52" spans="1:25" s="11" customFormat="1" ht="144" x14ac:dyDescent="0.2">
      <c r="A52" s="41" t="s">
        <v>45</v>
      </c>
      <c r="B52" s="41"/>
      <c r="C52" s="17"/>
      <c r="D52" s="17"/>
      <c r="E52" s="17"/>
      <c r="F52" s="17"/>
      <c r="G52" s="17"/>
      <c r="H52" s="17"/>
      <c r="I52" s="17"/>
      <c r="J52" s="17"/>
      <c r="K52" s="17"/>
      <c r="L52" s="17"/>
      <c r="M52" s="17"/>
      <c r="N52" s="17"/>
      <c r="O52" s="17"/>
      <c r="P52" s="17"/>
      <c r="Q52" s="17"/>
      <c r="R52" s="17"/>
      <c r="S52" s="17"/>
      <c r="T52" s="17"/>
      <c r="U52" s="17"/>
      <c r="V52" s="17"/>
      <c r="W52" s="17"/>
      <c r="X52" s="17"/>
      <c r="Y52" s="17"/>
    </row>
    <row r="53" spans="1:25" s="11" customFormat="1" ht="90" x14ac:dyDescent="0.2">
      <c r="A53" s="41" t="s">
        <v>46</v>
      </c>
      <c r="B53" s="41"/>
      <c r="C53" s="17"/>
      <c r="D53" s="17"/>
      <c r="E53" s="17"/>
      <c r="F53" s="17"/>
      <c r="G53" s="17"/>
      <c r="H53" s="17"/>
      <c r="I53" s="17"/>
      <c r="J53" s="17"/>
      <c r="K53" s="17"/>
      <c r="L53" s="17"/>
      <c r="M53" s="17"/>
      <c r="N53" s="17"/>
      <c r="O53" s="17"/>
      <c r="P53" s="17"/>
      <c r="Q53" s="17"/>
      <c r="R53" s="17"/>
      <c r="S53" s="17"/>
      <c r="T53" s="17"/>
      <c r="U53" s="17"/>
      <c r="V53" s="17"/>
      <c r="W53" s="17"/>
      <c r="X53" s="17"/>
      <c r="Y53" s="17"/>
    </row>
    <row r="54" spans="1:25" s="11" customFormat="1" ht="72" x14ac:dyDescent="0.2">
      <c r="A54" s="41" t="s">
        <v>47</v>
      </c>
      <c r="B54" s="41"/>
      <c r="C54" s="17"/>
      <c r="D54" s="17"/>
      <c r="E54" s="17"/>
      <c r="F54" s="17"/>
      <c r="G54" s="17"/>
      <c r="H54" s="17"/>
      <c r="I54" s="17"/>
      <c r="J54" s="17"/>
      <c r="K54" s="17"/>
      <c r="L54" s="17"/>
      <c r="M54" s="17"/>
      <c r="N54" s="17"/>
      <c r="O54" s="17"/>
      <c r="P54" s="17"/>
      <c r="Q54" s="17"/>
      <c r="R54" s="17"/>
      <c r="S54" s="17"/>
      <c r="T54" s="17"/>
      <c r="U54" s="17"/>
      <c r="V54" s="17"/>
      <c r="W54" s="17"/>
      <c r="X54" s="17"/>
      <c r="Y54" s="17"/>
    </row>
    <row r="55" spans="1:25" s="11" customFormat="1" ht="126.75" customHeight="1" x14ac:dyDescent="0.2">
      <c r="A55" s="41" t="s">
        <v>48</v>
      </c>
      <c r="B55" s="42"/>
      <c r="C55" s="12"/>
      <c r="D55" s="12"/>
      <c r="E55" s="12"/>
      <c r="F55" s="12"/>
      <c r="G55" s="12"/>
      <c r="H55" s="12"/>
      <c r="I55" s="12"/>
      <c r="J55" s="13"/>
      <c r="K55" s="13"/>
      <c r="L55" s="13"/>
      <c r="M55" s="13"/>
      <c r="N55" s="12"/>
      <c r="O55" s="12"/>
      <c r="P55" s="12"/>
      <c r="Q55" s="12"/>
      <c r="R55" s="12"/>
      <c r="S55" s="12"/>
      <c r="T55" s="12"/>
      <c r="U55" s="12"/>
      <c r="V55" s="12"/>
      <c r="W55" s="12"/>
      <c r="X55" s="12"/>
      <c r="Y55" s="12"/>
    </row>
    <row r="56" spans="1:25" s="11" customFormat="1" ht="180" x14ac:dyDescent="0.2">
      <c r="A56" s="42" t="s">
        <v>49</v>
      </c>
      <c r="B56" s="42" t="s">
        <v>73</v>
      </c>
      <c r="C56" s="12" t="s">
        <v>66</v>
      </c>
      <c r="D56" s="10" t="s">
        <v>128</v>
      </c>
      <c r="E56" s="12" t="s">
        <v>74</v>
      </c>
      <c r="F56" s="12"/>
      <c r="G56" s="12"/>
      <c r="H56" s="12" t="s">
        <v>74</v>
      </c>
      <c r="I56" s="12"/>
      <c r="J56" s="13"/>
      <c r="K56" s="13"/>
      <c r="L56" s="13"/>
      <c r="M56" s="13"/>
      <c r="N56" s="12"/>
      <c r="O56" s="12"/>
      <c r="P56" s="12"/>
      <c r="Q56" s="12"/>
      <c r="R56" s="12"/>
      <c r="S56" s="12">
        <v>25000</v>
      </c>
      <c r="T56" s="12"/>
      <c r="U56" s="12"/>
      <c r="V56" s="12"/>
      <c r="W56" s="12"/>
      <c r="X56" s="12"/>
      <c r="Y56" s="12"/>
    </row>
    <row r="57" spans="1:25" ht="33" customHeight="1" x14ac:dyDescent="0.2">
      <c r="A57" s="39" t="s">
        <v>50</v>
      </c>
      <c r="B57" s="39"/>
      <c r="C57" s="10"/>
      <c r="D57" s="10"/>
      <c r="E57" s="10"/>
      <c r="F57" s="10"/>
      <c r="G57" s="10"/>
      <c r="H57" s="10"/>
      <c r="I57" s="10"/>
      <c r="J57" s="7"/>
      <c r="K57" s="7"/>
      <c r="L57" s="7"/>
      <c r="M57" s="7"/>
      <c r="N57" s="10"/>
      <c r="O57" s="10"/>
      <c r="P57" s="10"/>
      <c r="Q57" s="10"/>
      <c r="R57" s="10"/>
      <c r="S57" s="10"/>
      <c r="T57" s="10"/>
      <c r="U57" s="10"/>
      <c r="V57" s="10"/>
      <c r="W57" s="10"/>
      <c r="X57" s="10"/>
      <c r="Y57" s="10"/>
    </row>
    <row r="58" spans="1:25" ht="27" customHeight="1" x14ac:dyDescent="0.2"/>
    <row r="59" spans="1:25" ht="27" customHeight="1" x14ac:dyDescent="0.2"/>
    <row r="60" spans="1:25" ht="27" customHeight="1" x14ac:dyDescent="0.2"/>
    <row r="61" spans="1:25" ht="27" customHeight="1" x14ac:dyDescent="0.2"/>
    <row r="62" spans="1:25" ht="27" customHeight="1" x14ac:dyDescent="0.2"/>
    <row r="63" spans="1:25" ht="27" customHeight="1" x14ac:dyDescent="0.2"/>
    <row r="64" spans="1:25" ht="27" customHeight="1" x14ac:dyDescent="0.2"/>
    <row r="65" ht="27" customHeight="1" x14ac:dyDescent="0.2"/>
    <row r="66" ht="27" customHeight="1" x14ac:dyDescent="0.2"/>
    <row r="67" ht="27" customHeight="1" x14ac:dyDescent="0.2"/>
    <row r="68" ht="27" customHeight="1" x14ac:dyDescent="0.2"/>
    <row r="69" ht="27" customHeight="1" x14ac:dyDescent="0.2"/>
    <row r="70" ht="27" customHeight="1" x14ac:dyDescent="0.2"/>
    <row r="71" ht="27" customHeight="1" x14ac:dyDescent="0.2"/>
    <row r="72" ht="27" customHeight="1" x14ac:dyDescent="0.2"/>
    <row r="73" ht="27" customHeight="1" x14ac:dyDescent="0.2"/>
    <row r="74" ht="27" customHeight="1" x14ac:dyDescent="0.2"/>
    <row r="75" ht="27" customHeight="1" x14ac:dyDescent="0.2"/>
    <row r="76" ht="27" customHeight="1" x14ac:dyDescent="0.2"/>
    <row r="77" ht="27" customHeight="1" x14ac:dyDescent="0.2"/>
    <row r="78" ht="27" customHeight="1" x14ac:dyDescent="0.2"/>
    <row r="79" ht="27" customHeight="1" x14ac:dyDescent="0.2"/>
    <row r="80" ht="27" customHeight="1" x14ac:dyDescent="0.2"/>
    <row r="81" ht="27" customHeight="1" x14ac:dyDescent="0.2"/>
    <row r="82" ht="27" customHeight="1" x14ac:dyDescent="0.2"/>
    <row r="83" ht="27" customHeight="1" x14ac:dyDescent="0.2"/>
    <row r="84" ht="27" customHeight="1" x14ac:dyDescent="0.2"/>
    <row r="85" ht="27" customHeight="1" x14ac:dyDescent="0.2"/>
    <row r="86" ht="27" customHeight="1" x14ac:dyDescent="0.2"/>
    <row r="87" ht="27" customHeight="1" x14ac:dyDescent="0.2"/>
    <row r="88" ht="27" customHeight="1" x14ac:dyDescent="0.2"/>
    <row r="89" ht="27" customHeight="1" x14ac:dyDescent="0.2"/>
    <row r="90" ht="27" customHeight="1" x14ac:dyDescent="0.2"/>
    <row r="91" ht="27" customHeight="1" x14ac:dyDescent="0.2"/>
    <row r="92" ht="27" customHeight="1" x14ac:dyDescent="0.2"/>
    <row r="93" ht="27" customHeight="1" x14ac:dyDescent="0.2"/>
    <row r="94" ht="27" customHeight="1" x14ac:dyDescent="0.2"/>
    <row r="95" ht="27" customHeight="1" x14ac:dyDescent="0.2"/>
    <row r="96" ht="27" customHeight="1" x14ac:dyDescent="0.2"/>
    <row r="97" ht="27" customHeight="1" x14ac:dyDescent="0.2"/>
    <row r="98" ht="27" customHeight="1" x14ac:dyDescent="0.2"/>
    <row r="99" ht="27" customHeight="1" x14ac:dyDescent="0.2"/>
    <row r="100" ht="27" customHeight="1" x14ac:dyDescent="0.2"/>
    <row r="101" ht="27" customHeight="1" x14ac:dyDescent="0.2"/>
    <row r="102" ht="27" customHeight="1" x14ac:dyDescent="0.2"/>
    <row r="103" ht="27" customHeight="1" x14ac:dyDescent="0.2"/>
    <row r="104" ht="27" customHeight="1" x14ac:dyDescent="0.2"/>
    <row r="105" ht="27" customHeight="1" x14ac:dyDescent="0.2"/>
    <row r="106" ht="27" customHeight="1" x14ac:dyDescent="0.2"/>
    <row r="107" ht="27" customHeight="1" x14ac:dyDescent="0.2"/>
    <row r="108" ht="27" customHeight="1" x14ac:dyDescent="0.2"/>
    <row r="109" ht="27" customHeight="1" x14ac:dyDescent="0.2"/>
    <row r="110" ht="27" customHeight="1" x14ac:dyDescent="0.2"/>
    <row r="111" ht="27" customHeight="1" x14ac:dyDescent="0.2"/>
    <row r="112" ht="27" customHeight="1" x14ac:dyDescent="0.2"/>
    <row r="113" ht="27" customHeight="1" x14ac:dyDescent="0.2"/>
    <row r="114" ht="27" customHeight="1" x14ac:dyDescent="0.2"/>
    <row r="115" ht="27" customHeight="1" x14ac:dyDescent="0.2"/>
    <row r="116" ht="27" customHeight="1" x14ac:dyDescent="0.2"/>
    <row r="117" ht="27" customHeight="1" x14ac:dyDescent="0.2"/>
    <row r="118" ht="27" customHeight="1" x14ac:dyDescent="0.2"/>
    <row r="119" ht="27" customHeight="1" x14ac:dyDescent="0.2"/>
    <row r="120" ht="27" customHeight="1" x14ac:dyDescent="0.2"/>
    <row r="121" ht="27" customHeight="1" x14ac:dyDescent="0.2"/>
    <row r="122" ht="27" customHeight="1" x14ac:dyDescent="0.2"/>
    <row r="123" ht="27" customHeight="1" x14ac:dyDescent="0.2"/>
    <row r="124" ht="27" customHeight="1" x14ac:dyDescent="0.2"/>
    <row r="125" ht="27" customHeight="1" x14ac:dyDescent="0.2"/>
    <row r="126" ht="27" customHeight="1" x14ac:dyDescent="0.2"/>
    <row r="127" ht="27" customHeight="1" x14ac:dyDescent="0.2"/>
    <row r="128" ht="27" customHeight="1" x14ac:dyDescent="0.2"/>
    <row r="129" ht="27" customHeight="1" x14ac:dyDescent="0.2"/>
    <row r="130" ht="27" customHeight="1" x14ac:dyDescent="0.2"/>
    <row r="131" ht="27" customHeight="1" x14ac:dyDescent="0.2"/>
    <row r="132" ht="27" customHeight="1" x14ac:dyDescent="0.2"/>
    <row r="133" ht="27" customHeight="1" x14ac:dyDescent="0.2"/>
    <row r="134" ht="27" customHeight="1" x14ac:dyDescent="0.2"/>
    <row r="135" ht="27" customHeight="1" x14ac:dyDescent="0.2"/>
    <row r="136" ht="27" customHeight="1" x14ac:dyDescent="0.2"/>
    <row r="137" ht="27" customHeight="1" x14ac:dyDescent="0.2"/>
    <row r="138" ht="27" customHeight="1" x14ac:dyDescent="0.2"/>
    <row r="139" ht="27" customHeight="1" x14ac:dyDescent="0.2"/>
    <row r="140" ht="27" customHeight="1" x14ac:dyDescent="0.2"/>
    <row r="141" ht="27" customHeight="1" x14ac:dyDescent="0.2"/>
    <row r="142" ht="27" customHeight="1" x14ac:dyDescent="0.2"/>
    <row r="143" ht="27" customHeight="1" x14ac:dyDescent="0.2"/>
    <row r="144" ht="27" customHeight="1" x14ac:dyDescent="0.2"/>
    <row r="145" ht="27" customHeight="1" x14ac:dyDescent="0.2"/>
    <row r="146" ht="27" customHeight="1" x14ac:dyDescent="0.2"/>
    <row r="147" ht="27" customHeight="1" x14ac:dyDescent="0.2"/>
    <row r="148" ht="27" customHeight="1" x14ac:dyDescent="0.2"/>
    <row r="149" ht="27" customHeight="1" x14ac:dyDescent="0.2"/>
    <row r="150" ht="27" customHeight="1" x14ac:dyDescent="0.2"/>
    <row r="151" ht="27" customHeight="1" x14ac:dyDescent="0.2"/>
    <row r="152" ht="27" customHeight="1" x14ac:dyDescent="0.2"/>
    <row r="153" ht="27" customHeight="1" x14ac:dyDescent="0.2"/>
    <row r="154" ht="27" customHeight="1" x14ac:dyDescent="0.2"/>
    <row r="155" ht="27" customHeight="1" x14ac:dyDescent="0.2"/>
    <row r="156" ht="27" customHeight="1" x14ac:dyDescent="0.2"/>
    <row r="157" ht="27" customHeight="1" x14ac:dyDescent="0.2"/>
    <row r="158" ht="27" customHeight="1" x14ac:dyDescent="0.2"/>
    <row r="159" ht="27" customHeight="1" x14ac:dyDescent="0.2"/>
    <row r="160" ht="27" customHeight="1" x14ac:dyDescent="0.2"/>
    <row r="161" ht="27" customHeight="1" x14ac:dyDescent="0.2"/>
    <row r="162" ht="27" customHeight="1" x14ac:dyDescent="0.2"/>
    <row r="163" ht="27" customHeight="1" x14ac:dyDescent="0.2"/>
    <row r="164" ht="27" customHeight="1" x14ac:dyDescent="0.2"/>
    <row r="165" ht="27" customHeight="1" x14ac:dyDescent="0.2"/>
    <row r="166" ht="27" customHeight="1" x14ac:dyDescent="0.2"/>
    <row r="167" ht="27" customHeight="1" x14ac:dyDescent="0.2"/>
    <row r="168" ht="27" customHeight="1" x14ac:dyDescent="0.2"/>
    <row r="169" ht="27" customHeight="1" x14ac:dyDescent="0.2"/>
    <row r="170" ht="27" customHeight="1" x14ac:dyDescent="0.2"/>
    <row r="171" ht="27" customHeight="1" x14ac:dyDescent="0.2"/>
    <row r="172" ht="27" customHeight="1" x14ac:dyDescent="0.2"/>
    <row r="173" ht="27" customHeight="1" x14ac:dyDescent="0.2"/>
    <row r="174" ht="27" customHeight="1" x14ac:dyDescent="0.2"/>
    <row r="175" ht="27" customHeight="1" x14ac:dyDescent="0.2"/>
    <row r="176" ht="27" customHeight="1" x14ac:dyDescent="0.2"/>
    <row r="177" ht="27" customHeight="1" x14ac:dyDescent="0.2"/>
    <row r="178" ht="27" customHeight="1" x14ac:dyDescent="0.2"/>
    <row r="179" ht="27" customHeight="1" x14ac:dyDescent="0.2"/>
    <row r="180" ht="27" customHeight="1" x14ac:dyDescent="0.2"/>
    <row r="181" ht="27" customHeight="1" x14ac:dyDescent="0.2"/>
    <row r="182" ht="27" customHeight="1" x14ac:dyDescent="0.2"/>
    <row r="183" ht="27" customHeight="1" x14ac:dyDescent="0.2"/>
    <row r="184" ht="27" customHeight="1" x14ac:dyDescent="0.2"/>
    <row r="185" ht="27" customHeight="1" x14ac:dyDescent="0.2"/>
    <row r="186" ht="27" customHeight="1" x14ac:dyDescent="0.2"/>
    <row r="187" ht="27" customHeight="1" x14ac:dyDescent="0.2"/>
    <row r="188" ht="27" customHeight="1" x14ac:dyDescent="0.2"/>
    <row r="189" ht="27" customHeight="1" x14ac:dyDescent="0.2"/>
    <row r="190" ht="27" customHeight="1" x14ac:dyDescent="0.2"/>
    <row r="191" ht="27" customHeight="1" x14ac:dyDescent="0.2"/>
    <row r="192" ht="27" customHeight="1" x14ac:dyDescent="0.2"/>
  </sheetData>
  <mergeCells count="21">
    <mergeCell ref="A6:Y6"/>
    <mergeCell ref="A1:Y1"/>
    <mergeCell ref="A3:A5"/>
    <mergeCell ref="B3:B5"/>
    <mergeCell ref="C3:C5"/>
    <mergeCell ref="D3:D5"/>
    <mergeCell ref="E3:E5"/>
    <mergeCell ref="F3:I4"/>
    <mergeCell ref="J3:M3"/>
    <mergeCell ref="N3:Q3"/>
    <mergeCell ref="R3:U3"/>
    <mergeCell ref="V3:Y3"/>
    <mergeCell ref="J4:M4"/>
    <mergeCell ref="N4:Q4"/>
    <mergeCell ref="R4:U4"/>
    <mergeCell ref="V4:Y4"/>
    <mergeCell ref="A12:Y12"/>
    <mergeCell ref="A21:Y21"/>
    <mergeCell ref="A36:Y36"/>
    <mergeCell ref="A46:Y46"/>
    <mergeCell ref="A50:Y50"/>
  </mergeCells>
  <printOptions horizontalCentered="1"/>
  <pageMargins left="0.7" right="0.7" top="0.75" bottom="0.75" header="0.3" footer="0.3"/>
  <pageSetup paperSize="9" scale="64" orientation="landscape" r:id="rId1"/>
  <headerFooter differentFirst="1">
    <firstHeader>&amp;R&amp;"TH SarabunPSK,ธรรมดา"&amp;16&amp;P</first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เวิร์กชีต</vt:lpstr>
      </vt:variant>
      <vt:variant>
        <vt:i4>4</vt:i4>
      </vt:variant>
      <vt:variant>
        <vt:lpstr>ช่วงที่มีชื่อ</vt:lpstr>
      </vt:variant>
      <vt:variant>
        <vt:i4>2</vt:i4>
      </vt:variant>
    </vt:vector>
  </HeadingPairs>
  <TitlesOfParts>
    <vt:vector size="6" baseType="lpstr">
      <vt:lpstr>แผนงานโครงการ</vt:lpstr>
      <vt:lpstr>Sheet2</vt:lpstr>
      <vt:lpstr>Sheet3</vt:lpstr>
      <vt:lpstr>Sheet1 (2)</vt:lpstr>
      <vt:lpstr>'Sheet1 (2)'!Print_Titles</vt:lpstr>
      <vt:lpstr>แผนงานโครงการ!Print_Titles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Lenovo_03</cp:lastModifiedBy>
  <cp:lastPrinted>2020-01-29T01:36:35Z</cp:lastPrinted>
  <dcterms:created xsi:type="dcterms:W3CDTF">2020-01-14T08:36:38Z</dcterms:created>
  <dcterms:modified xsi:type="dcterms:W3CDTF">2020-01-29T01:37:46Z</dcterms:modified>
</cp:coreProperties>
</file>