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คุณนิภาพร\งานกลุ่มยุทธศาสตร์\แผนพัฒนากำลังคน\สำรวจข้อมูลแผนการฝึกอบรม งปม 2569\รายงานผลการพัฒนากำลังคนฯ งปม2569\ข้อมูลผลการดำเนินงาน\"/>
    </mc:Choice>
  </mc:AlternateContent>
  <xr:revisionPtr revIDLastSave="0" documentId="13_ncr:1_{CC8341B8-DAE0-4116-B077-ACFAA595507D}" xr6:coauthVersionLast="47" xr6:coauthVersionMax="47" xr10:uidLastSave="{00000000-0000-0000-0000-000000000000}"/>
  <bookViews>
    <workbookView xWindow="-120" yWindow="-120" windowWidth="29040" windowHeight="15720" activeTab="1" xr2:uid="{3AED4288-D78B-4E14-8028-AAF7BFCB6254}"/>
  </bookViews>
  <sheets>
    <sheet name="สรุป (แผน)" sheetId="8" r:id="rId1"/>
    <sheet name="อุตสาหกรรม เกษตร" sheetId="1" r:id="rId2"/>
    <sheet name="อุตสาหกรรม ท่องเที่ยว+บริการ" sheetId="5" r:id="rId3"/>
    <sheet name="อุตสาหกรรม วิสาหกิจชุมชน" sheetId="6" r:id="rId4"/>
    <sheet name="อุตสาหกรรม อื่นๆ" sheetId="7" r:id="rId5"/>
  </sheets>
  <definedNames>
    <definedName name="_xlnm._FilterDatabase" localSheetId="4" hidden="1">'อุตสาหกรรม อื่นๆ'!$J$1:$J$124</definedName>
    <definedName name="_xlnm.Print_Titles" localSheetId="0">'สรุป (แผน)'!$1:$3</definedName>
    <definedName name="_xlnm.Print_Titles" localSheetId="1">'อุตสาหกรรม เกษตร'!$1:$4</definedName>
    <definedName name="_xlnm.Print_Titles" localSheetId="2">'อุตสาหกรรม ท่องเที่ยว+บริการ'!$1:$4</definedName>
    <definedName name="_xlnm.Print_Titles" localSheetId="3">'อุตสาหกรรม วิสาหกิจชุมชน'!$1:$4</definedName>
    <definedName name="_xlnm.Print_Titles" localSheetId="4">'อุตสาหกรรม อื่นๆ'!$1:$4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0" i="8" l="1"/>
  <c r="G70" i="8" s="1"/>
  <c r="D58" i="8" l="1"/>
  <c r="E56" i="8"/>
  <c r="D56" i="8"/>
  <c r="C56" i="8"/>
  <c r="F30" i="8"/>
  <c r="E30" i="8"/>
  <c r="D30" i="8"/>
  <c r="E12" i="8"/>
  <c r="F68" i="8"/>
  <c r="G56" i="8" l="1"/>
  <c r="G28" i="8"/>
  <c r="G6" i="8"/>
  <c r="C68" i="8"/>
  <c r="G68" i="8" s="1"/>
  <c r="C66" i="8"/>
  <c r="G66" i="8" s="1"/>
  <c r="D64" i="8"/>
  <c r="G64" i="8" s="1"/>
  <c r="F60" i="8"/>
  <c r="E60" i="8"/>
  <c r="D60" i="8"/>
  <c r="G58" i="8"/>
  <c r="F52" i="8"/>
  <c r="G52" i="8" s="1"/>
  <c r="F50" i="8"/>
  <c r="G50" i="8" s="1"/>
  <c r="C34" i="8"/>
  <c r="G34" i="8" s="1"/>
  <c r="F32" i="8"/>
  <c r="E32" i="8"/>
  <c r="D32" i="8"/>
  <c r="C30" i="8"/>
  <c r="G30" i="8" s="1"/>
  <c r="F26" i="8"/>
  <c r="D26" i="8"/>
  <c r="C26" i="8"/>
  <c r="D24" i="8"/>
  <c r="G24" i="8" s="1"/>
  <c r="F22" i="8"/>
  <c r="G22" i="8" s="1"/>
  <c r="F20" i="8"/>
  <c r="G20" i="8" s="1"/>
  <c r="F18" i="8"/>
  <c r="G18" i="8" s="1"/>
  <c r="F16" i="8"/>
  <c r="G16" i="8" s="1"/>
  <c r="F14" i="8"/>
  <c r="G14" i="8" s="1"/>
  <c r="F12" i="8"/>
  <c r="D10" i="8"/>
  <c r="F4" i="8"/>
  <c r="F8" i="8"/>
  <c r="C8" i="8"/>
  <c r="G36" i="8"/>
  <c r="G38" i="8"/>
  <c r="G40" i="8"/>
  <c r="G42" i="8"/>
  <c r="G44" i="8"/>
  <c r="G46" i="8"/>
  <c r="G48" i="8"/>
  <c r="G54" i="8"/>
  <c r="G62" i="8"/>
  <c r="G8" i="8" l="1"/>
  <c r="G10" i="8"/>
  <c r="D72" i="8"/>
  <c r="G32" i="8"/>
  <c r="G60" i="8"/>
  <c r="G12" i="8"/>
  <c r="G26" i="8"/>
  <c r="F72" i="8"/>
  <c r="C72" i="8"/>
  <c r="E72" i="8"/>
  <c r="G4" i="8" l="1"/>
  <c r="G72"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tc={7EA2C637-7305-42E9-93CD-041A8316D9EE}</author>
  </authors>
  <commentList>
    <comment ref="E70" authorId="0" shapeId="0" xr:uid="{7EA2C637-7305-42E9-93CD-041A8316D9EE}">
      <text>
        <t xml:space="preserve">[ข้อคิดเห็นแบบเธรด]
Excel เวอร์ชันของคุณช่วยให้คุณสามารถอ่านข้อคิดเห็นแบบเธรดนี้ อย่างไรก็ตาม การแก้ไขใดๆ จะได้รับการเอาออกถ้าไฟล์ถูกเปิดใน Excel เวอร์ชันใหม่กว่า เรียนรู้เพิ่มเติม: https://go.microsoft.com/fwlink/?linkid=870924
ข้อคิดเห็น:
    27 มกราคม 2569
กลุ่มแปลงใหญ่หม่อนไหมลานสัก ต.ลานสัก อ.ลานสัก จ.อุทัยธานี
</t>
      </text>
    </comment>
  </commentList>
</comments>
</file>

<file path=xl/sharedStrings.xml><?xml version="1.0" encoding="utf-8"?>
<sst xmlns="http://schemas.openxmlformats.org/spreadsheetml/2006/main" count="1907" uniqueCount="412">
  <si>
    <t>ที่</t>
  </si>
  <si>
    <t>แผนงาน/โครงการ</t>
  </si>
  <si>
    <t>หน่วยนับ</t>
  </si>
  <si>
    <t>หน่วยงานที่รับผิดชอบ</t>
  </si>
  <si>
    <t>แหล่งงบประมาณ</t>
  </si>
  <si>
    <t>คน</t>
  </si>
  <si>
    <t>งบประมาณ (บาท)</t>
  </si>
  <si>
    <t>การพัฒนาด้านประเภทอุตสาหกรรมการเกษตร ฯลฯ (เช่น ข้าว มันสำปะหลัง เป็นต้น)</t>
  </si>
  <si>
    <t>การพัฒนาด้านประเภทอุตสาหกรรมวิสาหกิจชุมชน (ทอผ้า แปรรูปสินค้า)</t>
  </si>
  <si>
    <t>การพัฒนาด้านประเภทอุตสาหกรรมด้านอื่น ๆ</t>
  </si>
  <si>
    <t>สำนักงานพาณิชย์จังหวัดอุทัยธานี</t>
  </si>
  <si>
    <t>ต้นสังกัด</t>
  </si>
  <si>
    <t>สำนักงานพัฒนาชุมชนจังหวัดอุทัยธานี</t>
  </si>
  <si>
    <t>ศูนย์วงเดือน อาคมสุรทัณฑ์</t>
  </si>
  <si>
    <t>วิทยาลัยเทคนิคอุทัยธานี</t>
  </si>
  <si>
    <t>วิทยาลัยเกษตรและเทคโนโลยีอุทัยธานี</t>
  </si>
  <si>
    <t>สำนักงานสวัสดิการและคุ้มครองแรงงานจังหวัดอุทัยธานี</t>
  </si>
  <si>
    <t>สำนักงานประกันสังคมจังหวัดอุทัยธานี</t>
  </si>
  <si>
    <t>สำนักงานจัดหางานจังหวัดอุทัยธานี</t>
  </si>
  <si>
    <t>การพัฒนาด้านประเภทอุตสาหกรรมท่องเที่ยวและบริการ (ผู้นำเที่ยว ผู้ประกอบการร้านค้า ร้านอาหาร)</t>
  </si>
  <si>
    <t>หน่วยงาน</t>
  </si>
  <si>
    <t>อุตสาหกรรม (จำนวนคน)</t>
  </si>
  <si>
    <t>รวม</t>
  </si>
  <si>
    <t>หมายเหตุ</t>
  </si>
  <si>
    <t>เกษตร</t>
  </si>
  <si>
    <t>ท่องเที่ยว</t>
  </si>
  <si>
    <t>วิสาหกิจชุมชน</t>
  </si>
  <si>
    <t>อื่น ๆ</t>
  </si>
  <si>
    <t>สำนักงานจังหวัดอุทัยธานี</t>
  </si>
  <si>
    <t>สำนักงานคลังจังหวัดอุทัยธานี</t>
  </si>
  <si>
    <t>สำนักงานเกษตรและสหกรณ์จังหวัดอุทัยธานี</t>
  </si>
  <si>
    <t>สำนักงานสถิติจังหวัดอุทัยธานี</t>
  </si>
  <si>
    <t>สำนักงานพัฒนาสังคมและความมั่นคงของมนุษย์จังหวัดอุทัยธานี</t>
  </si>
  <si>
    <t>สำนักงานแรงงานจังหวัดอุทัยธานี</t>
  </si>
  <si>
    <t>สำนักงานอุตสาหกรรมจังหวัดอุทัยธานี</t>
  </si>
  <si>
    <t>สำนักงานประชาสัมพันธ์จังหวัดอุทัยธานี</t>
  </si>
  <si>
    <t>เรือนจำจังหวัดอุทัยธานี</t>
  </si>
  <si>
    <t>องค์การบริหารส่วนจังหวัดอุทัยธานี</t>
  </si>
  <si>
    <t>สภาอุตสาหกรรมจังหวัดอุทัยธานี</t>
  </si>
  <si>
    <t>หอการค้าจังหวัดอุทัยธานี</t>
  </si>
  <si>
    <t>สมาพันธ์ SME ไทย จังหวัดอุทัยธานี</t>
  </si>
  <si>
    <t>สภาอุตสาหกรรมท่องเที่ยวและบริการจังหวัดอุทัยธานี</t>
  </si>
  <si>
    <t>สำนักงานเขตพื้นที่การศึกษาประถมศึกษาอุทัยธานี เขต 1</t>
  </si>
  <si>
    <t>สำนักงานเขตพื้นที่การศึกษาประถมศึกษาอุทัยธานี เขต 2</t>
  </si>
  <si>
    <t>สำนักงานเขตพื้นที่การศึกษามัธยมศึกษาอุทัยธานี ชัยนาท</t>
  </si>
  <si>
    <t>สำนักงานส่งเสริมการเรียนรู้จังหวัดอุทัยธานี</t>
  </si>
  <si>
    <t>วิทยาลัยสารพัดช่างอุทัยธานี</t>
  </si>
  <si>
    <t>วิทยาลัยชุมชนอุทัยธานี</t>
  </si>
  <si>
    <t>มหาวิทยาลัยรามคำแหง สาขาวิทยบริการเฉลิมพระเกียรติจังหวัดอุทัยธานี</t>
  </si>
  <si>
    <t>บริษัท มิตรเกษตรอุทัยธานี จำกัด</t>
  </si>
  <si>
    <t>บริษัท ไทยรุ่งเรือง คอร์ปอเรชั่น จำกัด</t>
  </si>
  <si>
    <t>ข้อมูลวิทยากร</t>
  </si>
  <si>
    <t>รายได้เฉลี่ย/รุ่น</t>
  </si>
  <si>
    <t>งบประมาณที่เบิกจ่ายจริง</t>
  </si>
  <si>
    <t>ระยะเวลาดำเนินการ/ สถานที่</t>
  </si>
  <si>
    <t>พ.ศ. 2569</t>
  </si>
  <si>
    <t>กิจกรรมพัฒนาคุณภาพการบริหารจัดการภาครัฐสู่ระบบราชการ 4.0 (PMQA) จังหวัดอุทัยธานี ประจำปีงบประมาณ พ.ศ. 2569</t>
  </si>
  <si>
    <t xml:space="preserve"> เมษายน - พฤษภาคม 2569</t>
  </si>
  <si>
    <t>โครงการประชุมเชิงปฏิบัติการเสริมสร้างความรู้ ความเข้าใจ ในการพัฒนาศักยภาพการจัดทำแผนพัฒนาจังหวัดอุทัยธานี และแผนปฏิบึติราชการประจำปีของจังหวัดอุทัยธานี เชื่อมโยงระดับพื้นที่ ประจำปีงบประมาณ พ.ศ. 2571</t>
  </si>
  <si>
    <t xml:space="preserve"> มกราคม 2569</t>
  </si>
  <si>
    <t>จังหวัดอุทัยธานี</t>
  </si>
  <si>
    <t>โครงการประชุมถอดบทเรียนสู่การพัฒนาเพื่อยกระดับการประเมินคุณธรรมและความโปร่งใสในการดำเนินงานของหน่วยงานภาครัฐ ประจำปีงบประมาณ พ.ศ. 2569 ของจังหวัดอุทัยธานี</t>
  </si>
  <si>
    <t xml:space="preserve"> เดือนมกราคม 2569</t>
  </si>
  <si>
    <t>กิจกรรมการเรียนรู้ด้วยตนเองผ่านระบบอิเล็กทรอนิกส์ (e-Leaning) เพื่อเสริมสร้างศักยภาพในการปฏิบัติราชการ</t>
  </si>
  <si>
    <t>กุมภาพันธ์ - กันยายน 2569</t>
  </si>
  <si>
    <t>โครงการส่งเสริมและพัฒนาอาชีพเพื่อแก้ไขปัญหาที่ดินทำกินของเกษตรกร หลักสูตร เทคโนโลยีการเพิ่มประสิทธิภาพผลิตพืชที่เหมาะสมกับสภาพพื้นที่</t>
  </si>
  <si>
    <t xml:space="preserve"> มีนาคม - มิถุนายน 2569</t>
  </si>
  <si>
    <t>อำเภอบ้านไร่ จังหวัดอุทัยธานี</t>
  </si>
  <si>
    <t>ศูนย์วิจัยและพัฒนาการเกษตรอุทัยธานี</t>
  </si>
  <si>
    <t>โครงการส่งเสริมและพัฒนาสินค้าเกษตรอัตลักษณ์พื้นถิ่น หลักสูตร การจดทะเบียนพันธุ์พืชพื้นเมืองเฉพาะถิ่น กิจกรรม การเพิ่มมูลค่าข้าวโพดเทียนบ้านไร่ จังหวัดอุทัยธานี เรื่อง อบรมการขึ้นทะเบียนพันธุ์พืชพื้นเมืองเฉพาะถิ่น ภายใต้ พ.ร.บ.คุ้มครองพันธุ์พืช</t>
  </si>
  <si>
    <t>ธันวาคม 2568 - กรกฎาคม 2569</t>
  </si>
  <si>
    <t>โครงการขับเคลื่อนผลงานวิจัยสู่การใช้ประโยชน์ กิจกรรมที่ชุมชนนวัตกรรมวิชาการเกษตร เรื่อง การเพิ่มประสิทธิภาพการผลิตข้าวโพดเลี้ยงสัตว์</t>
  </si>
  <si>
    <t>อำเภอลานสัก จังหวัดอุทัยธานี</t>
  </si>
  <si>
    <t>โครงการขับเคลื่อนผลงานวิจัยสู่การใช้ประโยชน์ กิจกรรมที่ ชุมชนนวัตกรรมวิชาการเกษตร เรื่อง การเสวนาแลกเปลี่ยนเรียนรู้และสรุปบทเรียนกับเกษตรกรกรผลิตข้าวโพดเลี้ยงสัตว์</t>
  </si>
  <si>
    <t>ธันวาคม 2568-กรกฎาคม 2569</t>
  </si>
  <si>
    <t>โครงการขับเคลื่อนผลงานวิจัยสู่การใช้ประโยชน์ กิจกรรมที่ ระบบส่งเสริมเกษตรแปลงใหญ่ เรื่อง การเพิ่มประสิทธิภาพการผลิตทุเรียนในกลุ่มแปลงใหญ่ ในพื้นที่จังหวัดอุทัยธานี</t>
  </si>
  <si>
    <t>โครงการ ขยายผลเทคโนโลยีการเพิ่มประสิทธิภาพการผลิตพืชไร่ในเขตพื้นที่ภาคกลาง กิจกรรมที่ ขยายผลการยกระดับผลผลิตและลดต้นทุนการผลิตข้าวโพดในพื้นที่ภาคกลาง การจัดงานวันถ่ายทอดเทคโนโลยี เรื่อง "ต้นทุนลด ผลผลิตเพิ่ม ด้วยเทคโนโลยีกรมวิชาการเกษตร พันธุ์ดี ปุ๋ยดี ชีวิตสุข"</t>
  </si>
  <si>
    <t>กุมภาพันธ์ - สิงหาคม 2569</t>
  </si>
  <si>
    <t>อำเภอหนองฉาง จังหวัดอุทัยธานี</t>
  </si>
  <si>
    <t xml:space="preserve">กองทุนส่งเสริมวิทยาศาสตร์วิจัยและนวัตกรรม สำนักงานคณะกรรมการส่งเสริมวิทยาศาสตร์ วิจัยและนวัตกรรม (สกสว.) </t>
  </si>
  <si>
    <t>โครงการ ขยายผลเทคโนโลยีการเพิ่มประสิทธิภาพการผลิตพืชไร่ในเขตพื้นที่ภาคกลาง กิจกรรมที่ ขยายผลการยกระดับผลผลิตและลดต้นทุนการผลิตข้าวโพดในพื้นที่ภาคกลาง หลักสูตร การผลิตเมล็ดพันธ์และเทคโนโลยีการผลิตข้าวโพดเทียมพื้นเมืองเพื่อใช้ประโยชน์ในพื้นที่จังหวัดอุทัยธานี</t>
  </si>
  <si>
    <t>โครงการ ขยายผลเทคโนโลยีการเพิ่มประสิทธิภาพการผลิตพืชไร่ในเขตพื้นที่ภาคกลาง กิจกรรมที่ ขยายผลการเพิ่มประสิทธิภาพการผลิตมันสำปะหลังด้วยการใช้ปุ๋ยตามค่าวิเคราะห์ดินและไถระเบิดดินดานในพื้นที่ภาคกลาง การจัดงานวันถ่ายทอดเทคโนโลยี เรื่อง "ระเบิดดินดานลดอาการมันเน่า ต้นทุนลด ผลผลิตเพิ่ม ด้วยเทคโนโลยีกรมวิชการเกษตร"</t>
  </si>
  <si>
    <t>โครงการ ขยายผลเทคโนโลยีการเพิ่มประสิทธิภาพการผลิตพืชไร่ในเขตพื้นที่ภาคกลาง กิจกรรมที่ ขยายผลการเพิ่มประสิทธิภาพการผลิตมันสำปะหลังด้วยการใช้ปุ๋ยตามค่าวิเคราะห์ดินและไถระเบิดดินดานในพื้นที่ภาคกลาง ฝุกอบรมเกษตรกร หลักสูตร การเตรียมแปลงพันธุ์สะอาดและการจัดการเพื่อลดการระบาดของโรคใบด่างมันสำปะหลังในพื้นที่จังหวัดอุทัยธานี</t>
  </si>
  <si>
    <t>โครงการ ขยายผลเทคโนโลยีการเพิ่มประสิทธิภาพการผลิตพืชไร่ในเขตพื้นที่ภาคกลาง กิจกรรม ขยายผลการเพิ่มประสิทธิภาพการผลิตอ้อยด้วยการใช้ปุ๋ยตามค่าวิเคราะห์ดินในเขตพื้นที่ภาคกลาง การจัดงานวันถ่ายทอดเทคโนโลยีกรมวิชาการเกษตร เรื่อง เพิ่มประสิทธิภาพการผลิตอ้อยโรงงาน และลดต้นทุนการผลิตด้วยปุ๋ยตามค่าวิเคราะห์ดิน</t>
  </si>
  <si>
    <t>โครงการพัฒนาธุรกิจชฃุมชน กิจกรรม พัฒนาธุรกิจชุมชนในเขตปฏิรูปที่ดิน จังหวัดอุทัยธานี ปีงบประมาณ พ.ศ. 2569</t>
  </si>
  <si>
    <t>ตุลาคม 2568 - กันยายน 2569</t>
  </si>
  <si>
    <t>เขตปฏิรูปที่ดินตำบลป่าอ้อ อำเภอลานสัก จังหวัดอุทัยธานี</t>
  </si>
  <si>
    <t>สำนักงานการปฏิรูปที่ดินจังหวัดอุทัยธานี</t>
  </si>
  <si>
    <t>อำเภอบ้านไร่ จังหวัดอุทัยธานร</t>
  </si>
  <si>
    <t>อำเภอสว่างอารมณ์ จังหวัดอุทัยธานี</t>
  </si>
  <si>
    <t>โครงการถ่ายทอดเทคโนโลยีเพื่อการเกษตร กิจกรรม ถ่ายทอดเทคโนโลยีการลดต้นทุนการผลิตยาง หลักสูตรการใช้ปุ๋ยเพื่อปรับปรุงดินในสวนยางพารา</t>
  </si>
  <si>
    <t>การยางแห่งประเทศไทยจังหวัดอุทัยธานี</t>
  </si>
  <si>
    <t>โครงการส่งเสริมและพัฒนาสินค้าเกษตรชีวภาพเพื่อเข้าสู่ห่วงโซ่อุปทานเศรษฐกิจชีวภาพ กิจกรรม จัดกระบวนการเรียนรู้เพื่อเพิ่มศักยภาพกลุ่มเกษตรกรผู้ผลิตสมุนไพร</t>
  </si>
  <si>
    <t>สำนักงานเกษตรจังหวัดอุทัยธานี</t>
  </si>
  <si>
    <t>กรมส่งเสริมการเกษตร</t>
  </si>
  <si>
    <t>อำเภองานสัก จังหวัดอุทัยธานร</t>
  </si>
  <si>
    <t xml:space="preserve"> กุมภาพันธ์ 2569</t>
  </si>
  <si>
    <t>ตำบลคอกควาย อำเภอบ้านไร่ จังหวัดอุทัยธานี</t>
  </si>
  <si>
    <t xml:space="preserve"> มิถุนายน 2569 </t>
  </si>
  <si>
    <t>โครงการยกระดับสินค้าเกษตรมูลค่าสูง (มันสำปะหลัง) กิจกรรมจัดเวทีถ่ายทอดความรู้เกษตรกร หลักสูตรเทคโนโลยีการเพิ่มผลผลิตมันสำปะหลังอย่างยั่งยืนและการบริหารจัดการแปลงภายใต้การเปลี่ยนแปลงของสภาพภูมิอากาศ</t>
  </si>
  <si>
    <t>ตุลาคม 2568-กันยายน 2569</t>
  </si>
  <si>
    <t>โครงการตลาดเกษตรกร กิจกรรมพัฒนาเกษตรกรเพื่อบริหารจัดการตลาดเกษตรกร Offline และ Online เพื่อยกระดับตลาดสินค้าเกษตร</t>
  </si>
  <si>
    <t>โครงการส่งเสริมการจัดการสุขภาพพืชเพื่อเพิ่มประสิทธิภาพการผลิตสินค้าเกษตร กิจกรรมถ่ายทอดความรู้ให้กับเกษตรกรตามกระบวนการโรงเรียนเกษตรกรตามพระราชดำริในพืชมูล่คาสูง</t>
  </si>
  <si>
    <t>โครงการปรับเพิ่มผลิตภาพการใช้ประโยชน์ที่ดินและทรัพยากรตามแผนที่เกษตรกรเพื่อการบริหารจัดการเชิงรุก กิจกรรมอบรมให้ความรู้การปลูกพืชทางเลือกใหม่</t>
  </si>
  <si>
    <t>อำเภอทัพทัน จังหวัดอุทัยธานี</t>
  </si>
  <si>
    <t>โครงการส่งเสริมและพัฒนาเกษตกรกและองค์กรเกษตรกร กิจกรรม จัดกระบวนการถ่ายทอดความรู้และฝึกปฏิบัติ เพื่อพัฒนาศักยภาพกลุ่มส่งเสริมอาชีพการเกษตรสู่ Smart Group</t>
  </si>
  <si>
    <t>อำเภอเมืองอุทัยธานี จังหวัดอุทัยานี</t>
  </si>
  <si>
    <t>โครงการส่งเสริมและพัฒนาเกษตรกรและองค์กรเกษตรกร กิจกรรมจัดกระบวนการถ่ายทอดความรู้และฝึกปฏิบัติ เพื่อพัฒนาศักยภาพกลุ่มส่งเสริมอาชีพการเกษตรสู่ผู้ประกอบการด้านเกษตร</t>
  </si>
  <si>
    <t>โครงการส่งเสริมและพัฒนาเกษตรกรและองค์กรเกษตรกร กิจกรรม จัดกระบวนการถ่ายทอดความรู้และปฏิบัติ เพื่อพัฒนาศักยภาพกลุ่มแม่บ้านเกษตรกรสู่ Smart Group</t>
  </si>
  <si>
    <t>โครงการส่งเสริมและพัฒนาเกษตรกรลิองค์กรเกษตรกร กิจกรรม จัดกระบวนการถ่ายทอดความรู้และฝึกปฏิบัติ เพื่อพัฒนาศักยภาพกลุ่มแม่บ้านเกษตรกรสู่ผู้ประกอบการด้านการเกษตร</t>
  </si>
  <si>
    <t>อำเภอหนองขาหย่าง่ จังหวัดอุทัยธานี</t>
  </si>
  <si>
    <t>โครงการส่งเสริมและพัฒนาเกษตรกรและองค์กรเกษตรกร กิจกรรม จัดกระบวนการเรียนรู้ เพื่อวิเคราะห์สถานการณ์และจัดทำแผนสร้างความมั่นคงด้านอาหารเพื่อการบริโภคในครัวเรือนเกษตรกรและชุมชน</t>
  </si>
  <si>
    <t>ตุลาคม2568-กันยายน 2569</t>
  </si>
  <si>
    <t>โครงการส่งเสริมและพัฒนาเกษตรกรและองค์กรเกษตรกร กิจกรรมอบรมถ่ายทอดความรู้และฝึกทักษะกระบวนการกลุ่มยุวเกษตรกร</t>
  </si>
  <si>
    <t>โครงการส่งเสริมและพัฒนาเกษตรกรและองค์กรเกษตรกร กิจกรรมจัดการกระบวนการเรียนรู้เพื่อพัฒนาศักยภาพกลุ่มยุวเกาตรกรต้นแบบ Group Model</t>
  </si>
  <si>
    <t>อำเภอห้วยคต จังหวัดอุทัยธานี</t>
  </si>
  <si>
    <t>โครงการส่งเสริมและพัฒนาเกษตรกรและองค์กรเกษตรกร กิจกรรมจัดกระบวนการเรียนรู้เพื่อเตรียมความพร้อมเข้าสู่สังคมเกษตรสูงวัย ส่งเสริมการรวมกลุ่มและจัดทำแผนการพัฒนาทักษะเพื่อสร้างรายได้</t>
  </si>
  <si>
    <t>โครงการส่งเสริมและพัฒนาเกษตรกรและองค์กรเกษตรกร กิจกรรมพัฒนาทักษะเกษตรสูงวัยเพื่อยกระดับคุณภาพชีวิตและสร้างรายได้</t>
  </si>
  <si>
    <t>โครงการพัฒนาทักษะและแนวคิดผู้ประกอบการธุรกิจเกษตร (เกษตรกรปราดเปรื่อง (Smart Farmer) กิจกรรมการถ่ายทอดความรู้เพื่อพัฒนาสมรรถนะเกษตรกรให้เป็น Smart Farmer</t>
  </si>
  <si>
    <t>8 อำเภอ ในจังหวัดอุทัยธานี</t>
  </si>
  <si>
    <t>โครงการพัฒนาทักษะและแนวคิดผู้ประกอบการธุรกิจเกษตร (เกษตรปราดเปรื่อง  (Smart Farmer) กิจกรรมอบรมหลักสูตรพัฒนาเกษตรกรรุ่นใหม่ให้เป็น Young Smart Farmer</t>
  </si>
  <si>
    <t xml:space="preserve">โครงการพัฒนาประสิทธิภาพการผลิตหม่อนไหมระบบแปลงใหญ่ หลักสูตร วางแผนทบทวนการดำเนินงานเกษตรกรแปลงใหญ่ </t>
  </si>
  <si>
    <t>มกราคม-กุมภาพันธ์ 2569</t>
  </si>
  <si>
    <t>ศูนย์หม่อนไหมเฉลิมพระเกียรติฯ กาญจนบุรี</t>
  </si>
  <si>
    <t>กรมหม่อนไหม</t>
  </si>
  <si>
    <t>โครงการเสริมสร้างศักยภาพด้านการจัดทำบัญชีต้นทุนอาชีพแก่เกษตรกร</t>
  </si>
  <si>
    <t>โครงการแก้ไขปัญหาหนี้ครัวเรือยและพัฒนาคุณภาพชีวิตสมาชิกสหกรณ์</t>
  </si>
  <si>
    <t>กันยายน 2568-มกราคม 2569</t>
  </si>
  <si>
    <t>สหกรณ์ในพื้นที่จังหวัดอุทัยธานี</t>
  </si>
  <si>
    <t>สำนักงานตรวจบัญชีสหกรณ์อุทัยธานี</t>
  </si>
  <si>
    <t>โครงการอบรมเชิงปฏิบัติการ หลักสูตร อบรมการจัดทำบัญชีรายบุคคลภายใต้โครงการเสริมสร้างการจัดทำบัญชีครัวเรือน เพื่อการจัดการเศรษฐกิจระดับครัวเรือน</t>
  </si>
  <si>
    <t>โครงการสร้างการรับรู้ด้านดิจจิทัลของประชาชนในระดับจังหวัดและอำเภอ</t>
  </si>
  <si>
    <t xml:space="preserve"> มกราคม - กันยายน 2569</t>
  </si>
  <si>
    <t>ทุกอำเภอในพื้นที่จังหวัดอุทัยธานี</t>
  </si>
  <si>
    <t>สนง.พัฒนาสังคมและความมั่นคงของมนุษย์จังหวัดอุทัยธานี</t>
  </si>
  <si>
    <t>โครงการพัฒนาศักยภาพและส่งเสริมการเรียนรู้ผู้สูงอายุในชุมชน</t>
  </si>
  <si>
    <t xml:space="preserve"> มีนาคม 2569</t>
  </si>
  <si>
    <t>กิจกรรมการฝึกอบรมเชิงปฏิบัติการ "การพัฒนาองค์ความรู้ด้านการตลาดด้วย Marketing Innovation Concept"</t>
  </si>
  <si>
    <t xml:space="preserve"> ธันวาคม 2568 - มกราคม 2569</t>
  </si>
  <si>
    <t>โครงการส่งเสริมและพัฒนาคุณภาพชีวิตของประชาชนจังหวัดอุทัยธานี</t>
  </si>
  <si>
    <t xml:space="preserve"> ตุลาคม 2568 - มีนาคม 2569</t>
  </si>
  <si>
    <t>พื้นที่ 8 อำเภอในจังหวัดอุทัยธานี</t>
  </si>
  <si>
    <t>งบประมาณรายจ่ายตามแผนปฏิบัติราชการ ประจำปีงบประมาณ พ.ศ. 2569 ของจังหวัดอุทัยธานี</t>
  </si>
  <si>
    <t>โครงการส่งเสริมความรู้เพื่อเตรียมความพร้อมเด็กก่อนเข้าสู่ตลาดแรงงาน</t>
  </si>
  <si>
    <t xml:space="preserve"> 26 พฤศจิกายน 2568</t>
  </si>
  <si>
    <t>วิทยาลัยสารพัดช่างจังหวัดอุทัยธานี</t>
  </si>
  <si>
    <t>กิจกรรมส่งเสริมการจัดตั้งศูนย์สุขภาพแรงงานในสถานประกอบกิจการ (Labour Wellness Center)</t>
  </si>
  <si>
    <t>เดือนพฤษภาคม 2569</t>
  </si>
  <si>
    <t>กิจกรรมส่งเสริมสวัสดิการแรงงานเพื่อพัฒนาคุณภาพชีวิต</t>
  </si>
  <si>
    <t>เดือรกรกฎาคม 2569</t>
  </si>
  <si>
    <t>กิจกรรมส้งเสริมให้มีการจัดสวัสดิการเพื่อพัฒนาคุณภาพชีวิตแรงงานหญิงในสถานประกอบกิจการ</t>
  </si>
  <si>
    <t>เดือนพฤศจิกายน 2568</t>
  </si>
  <si>
    <t>บริษัทไทยรุ่งเรือง คอร์เปอเรชั่น จำกัด</t>
  </si>
  <si>
    <t>ประชุมคณะอนุกรรมการความปลอดภัย อาชีวอนามัยและสภาพแวดล้อมในการทำงาน ระดับจังหวัด</t>
  </si>
  <si>
    <t>เดือนกุมภาพันธ์ 2569</t>
  </si>
  <si>
    <t>โครงการสร้างความเข้มแข็งชมรมแรงงานนอกระบบ</t>
  </si>
  <si>
    <t xml:space="preserve"> 25 พฤศจิกายน 2568</t>
  </si>
  <si>
    <t>ละไมฟาร์ม อำเภอสว่างอารมณ์</t>
  </si>
  <si>
    <t>กิจกรรมส่งเสริมความปลอดภัยให้แก่เครือข่ายแรงงานนอกระบบ</t>
  </si>
  <si>
    <t>เดือนกรกฎาคม 2569</t>
  </si>
  <si>
    <t>กิจกรรมวันแรงงานแห่งชาติ</t>
  </si>
  <si>
    <t>กิจกรรมเพิ่มอาชีพ เพิ่มรายได้</t>
  </si>
  <si>
    <t>กิจกรรมแนะแนวอาชีพและส่งเสริมอาชีพให้เด็กและเยาวชนในสถานพินิจ ผู้ถูกคุมประพฤติ และผู้ต้องขัง</t>
  </si>
  <si>
    <t>พื้นที่จังหวัดอุทัยธานี</t>
  </si>
  <si>
    <t>กิจกรรมส่งเสริมการประกอบอาชีพอิสระให้ผู้สูงอายุ</t>
  </si>
  <si>
    <t>กิจกรรมพัฒนาศักยภาพผู้สูงอายุสู่การเป็นวิทยากรถ่ายทอดภูมิปัญญา</t>
  </si>
  <si>
    <t>โครงการพัฒนาศักยภาพแกนนำเครือข่ายประกันสังคม</t>
  </si>
  <si>
    <t>โครงการให้ความรู้ และคำปรึกษาแนะนำเกียวกับสิทธิประโยชน์ประกันสังคม ผ่านการออกหน่วยเคลื่อนที่บริการเบ็ดเสร็จ (Service Unit : SDU)</t>
  </si>
  <si>
    <t xml:space="preserve"> มกราคม - ธันวาคม 2569</t>
  </si>
  <si>
    <t>พื้นที่ 8 อำเภอ ในจังหวัดอุทัยธานี</t>
  </si>
  <si>
    <t>สนง.ประกันสังคมจังหวัดอุทัยธานี</t>
  </si>
  <si>
    <t>การอบรมเชิงปฏิบัติการ "การพัฒนาผลิตภัณฑ์และบรรจุภัณฑ์เพื่อสร้างมูลค่าให้กับปลิตภัณฑ์ในตลาดยุคใหม่" ภายใต้โครงการยกระดับและเพิ่มมูล่คาสินค้าเกษตรกรแปรรูป ตามแผนปฏิบัติราชการประจำปีของจังหวัดอุทัยธานี ประจำปีงบประมาณ พ.ศ. 2569</t>
  </si>
  <si>
    <t xml:space="preserve"> 19 พฤศจิกายน 2569</t>
  </si>
  <si>
    <t>โรงแรมธาราฮิลล์ อำเภอเมืองอุทัยธานี จังหวัดอุทัยธานี</t>
  </si>
  <si>
    <t>งบจังหวัด</t>
  </si>
  <si>
    <t>โครงการค่าใช้จ่ายการยกระดับผลิตภัณฑ์สินค้าเกษตรอุตสาหกรรมสู่ธุรกิจตลาดสมัยใหม่ (OPOAI-C-NEXT STEPs) กิจกรรม ส่งเสริมและพัฒนาเกษตรกรอุตสาหกรรมสู่ชุมชน</t>
  </si>
  <si>
    <t>เดือนมกราคม 2569</t>
  </si>
  <si>
    <t>โรงแรมสุขทวีรีสอร์ท อำเภอหนองฉาง จังหวัดอุทัยธานี</t>
  </si>
  <si>
    <t>โครงการประชุมชี้แจงให้ความรู้งานประกันสังคม ประจำปี 2569</t>
  </si>
  <si>
    <t>โครงการค่าใช้จ่ายในการการส่งเสริมพัฒนาศักยภาพของอุตสาหกรรมในส่วนภูมิภาค ประจำปีงบประมาณ พ.ศ. 2569</t>
  </si>
  <si>
    <t>โรงแรมสุขทวีรีสอร์ต อำเภอหนองฉาง จังหวัดอุทัยธานี</t>
  </si>
  <si>
    <t>โครงการค่าใช้จ่ายในการปั้นผู้ประกอบการเกษตรอุตสาหกรรมสู่ชุมชน (MiNE STAR) ประจำปีงบประมาณ พ.ศ. 2569 กิจกรรม การถ่ายทอดองค์ความรู้และพัฒนาผู้ประกอบการอุตสาหกรรม</t>
  </si>
  <si>
    <t>โครงการยกระดับผู้ประกอยการเอสเอ็มอีให้มีศักยภาพและขีดความสามารถในการแข่งขันด้วยมาตรฐานอุตสาหกรรม (มอก.เอส) ประจำปีงบประมาณ พ.ศ. 2569</t>
  </si>
  <si>
    <t xml:space="preserve"> พฤษภาคม 2569</t>
  </si>
  <si>
    <t xml:space="preserve"> 1 มกราคม - 28 กุมภาพันธ์ 2569</t>
  </si>
  <si>
    <t xml:space="preserve"> ชุมชนคณธรรม วัดท่าโพ อำเภอหนองขาหย่าง จังหวัดอุทัยธานี</t>
  </si>
  <si>
    <t>โครงการพัฒนาต่อยอดทุนทางวัฒนธรรมด้วยนวัตกรรมภูมิปัญญา "เที่ยวชุมชน ยลวิถี" จังหวัดอุทัยธานี กิจกรรมการพัฒนาศักยภาพชุมชนต้นแบบ "เที่ยวชุมชน ยลวิถี" ชุมชนคณธรรม วัดท่าโพ อำเภอหนองขาหย่าง จังหวัดอุทัยธานี 1) จัดอบรมเชิงปฏิบัติการ "ถ่ายทอดเพลงพื้นบ้านท่าโพ" 2) จัดอบรมเชิงปฏิบัติการ "การพัมนารูปแบบ รสชาติ บรรจุภัณฑ์ ของอาหารพื้นถิ่นสู่ผลิตภัณฑ์ชุมชนเพื่อการสร้างอาชีพ</t>
  </si>
  <si>
    <t>สำนักงานวัฒนธรรมจังหวัดอุทัยธานี</t>
  </si>
  <si>
    <t>โครงการฝึกอาชีพทำอาหารปรุงและเครื่องดื่มภายในเรือจำ</t>
  </si>
  <si>
    <t xml:space="preserve"> ตุลาคม 2568-กันยายน 2569</t>
  </si>
  <si>
    <t>โครงการฝึกวิชาชีพทำความสะอาดรถยนต์</t>
  </si>
  <si>
    <t>โครงการฝึกวิชาชีพเกษตรกรรมและปศุสัตว์</t>
  </si>
  <si>
    <t>โครงการฝึกวิชาชีพทำเบอเกรี่</t>
  </si>
  <si>
    <t>โครงการฝึกวิชาชีพทำอาหารไทย</t>
  </si>
  <si>
    <t>โครงการประกอบผลิตภัณฑ์งานกระจก</t>
  </si>
  <si>
    <t>โครงการฝึกวิชาชีพทำน้ำยาล้างจาน</t>
  </si>
  <si>
    <t>โครงการฝึกวิชาชีพช่างเสริมสวย</t>
  </si>
  <si>
    <t>โครงการฝึกวิชาชีพงานปักและประดิษฐ์ของใช้</t>
  </si>
  <si>
    <t>โครงการพัฒนาทักษะภาษาอังกฤษสำหรับผู้เรียน</t>
  </si>
  <si>
    <t>โครงการพัฒนาทักษะการใช้โปรแกรมสำเร็จรูปในสำนักงาน</t>
  </si>
  <si>
    <t>โครงการฝึกวิชาชีพงานปะดิษฐ์ของชำร่วยและของที่ระลึก (เพ้นท์)</t>
  </si>
  <si>
    <t>โครงการฝึกวิชาชีพประดิษฐ์กระเป๋าสตางค์ทำมือ</t>
  </si>
  <si>
    <t>โครงการฝึกวิชาชีพติดตั้งเครื่องใช้ไฟฟ้า</t>
  </si>
  <si>
    <t>โครงการฝึกวิชาชีพซ่อมแซมเครื่องใช้ไฟฟ้า</t>
  </si>
  <si>
    <t>โครวการพัมนาศักยภาพผู้ประกอบการสู่ยุคดิจิตอล</t>
  </si>
  <si>
    <t>เดือนพฤศจากยน 2568</t>
  </si>
  <si>
    <t>โครงการค้นหาผู้จัดโปรแกรมท่องเที่ยวเชิงสร้างสรรค์ (Champ) ผลิตภัณฑ์เด่นและการทดสอบโปรแกรมท่องเที่ยวเชิงสร้างสรรค์</t>
  </si>
  <si>
    <t>เดือนมกราคม - มีนคาม 2569</t>
  </si>
  <si>
    <t xml:space="preserve"> เดือนธันวาคม 2568</t>
  </si>
  <si>
    <t>พื้นที่ 8 อำเภอ</t>
  </si>
  <si>
    <t>โครงการสร้างสัมมนาชีพชุมชนครัวเรือนที่ได้รับผลกระทบด้านอาชีพและรายได้ที่มีศักยภาพและสามารถพัฒนาได้</t>
  </si>
  <si>
    <t>โครงการส่งเสริมการจัดตั้งและพัฒนากลุ่มอาชีพ</t>
  </si>
  <si>
    <t>เดือนมกราคม - มีนาคม 2569</t>
  </si>
  <si>
    <t>โครงการพัฒนาผลิตภัณฑ์ OTOP กลุ่มปรับตัวสู่การพัมนา (Quadrant D)</t>
  </si>
  <si>
    <t>สถานที่เอกชนในพื้นที่จังหวัดอุทัยธานี</t>
  </si>
  <si>
    <t>โครงการส่งเสริมการเรียนรู้เศรษฐกิจพอเพียงและเกษตรทฤษฎีใหม่ ตามแนวพระราชดำริพระบาทสมเด็จพระบรมชนกาธิเบศร มหาภูมิพลอดุลยเดชมหาราช บรมนาถบพิตร ประจำปีงบประมาณ พ.ศ. 2569</t>
  </si>
  <si>
    <t>เดือนพฤษภาคม - กันยายน 69</t>
  </si>
  <si>
    <t>โครงการศูนย์ฝึกอาชีพชุมชน (หลักสูตร 10 ชั่วโมงขึ้นไป)</t>
  </si>
  <si>
    <t>เดือนมกราคม - กันยายน 2569</t>
  </si>
  <si>
    <t>พื้นที่รับผิดชอบของ สกร.ระดับอำเภอ และ ศกร.ระดับตำบลทุกแห่งในจังหวัดอุทัยธานี</t>
  </si>
  <si>
    <t>สำนักงานส่งเสริมการเรียนรู้ประจำจังหวัดอุทัยธานี</t>
  </si>
  <si>
    <t>เดือนธันวาคม 68-กันยายน 69</t>
  </si>
  <si>
    <t>ฝึกอบรมอาชีพของศูนย์วงเดือน อาคมสุฑัณฑ์ ศูนย์ฝึกอาชีพราษฎรตามพระราชดำริ จังหวัดอุทัยธานี ประจำปีงบประมาณ พ.ศ. 2569</t>
  </si>
  <si>
    <t>ศูนย์วงเดือน อาคมสุฑัณฑ์</t>
  </si>
  <si>
    <t>การติดตั้งและบำรุงรักษาระบบเซลล์แสงอาทิตย์</t>
  </si>
  <si>
    <t xml:space="preserve"> ตุลาคม 68-กันยายน 69</t>
  </si>
  <si>
    <t>งานช่างดัดแปลงมอเตอร์ไซค์ไฟฟ้า</t>
  </si>
  <si>
    <t>การทำขนมไทย</t>
  </si>
  <si>
    <t>การทำขนมอบเบเกอรี่ (เค้ก)</t>
  </si>
  <si>
    <t>การทำปลาส้มตัวปลอดสารพิษ</t>
  </si>
  <si>
    <t>การแปรรูปผลิตภัณฑ์ทางการเกษตร</t>
  </si>
  <si>
    <t>การแปรรูปผลิตภัณฑ์จากไม้ไผ่</t>
  </si>
  <si>
    <t>ช่างบริการรถจักรยานยนต์</t>
  </si>
  <si>
    <t>การทอผ้าฝ้ายจกลายโบราณ</t>
  </si>
  <si>
    <t>ช่างตกแต่งรูปภาพด้วยคอมพิวเตอร์</t>
  </si>
  <si>
    <t>การแปรรูปผ้าทอพื้นเมือง</t>
  </si>
  <si>
    <t>สำนักงานการท่องเที่ยวและกีฬาจังหวัดอุทัยานี</t>
  </si>
  <si>
    <t>โครงการอบรมอาสาสมัครท่องเที่ยวและกีฬา (อสทก) จังหวัดอุทัยานี</t>
  </si>
  <si>
    <t xml:space="preserve"> </t>
  </si>
  <si>
    <t xml:space="preserve"> 22-23 ธันวาคม 2568</t>
  </si>
  <si>
    <t>สำนักงานการท่องเที่ยวและกีฬาจังหวัดอุทัยธานี</t>
  </si>
  <si>
    <t>โครงการอบรมอาสาสมัครนำเที่ยวจังหวัดอุทัยธานั</t>
  </si>
  <si>
    <t>อบรมส่งเสริมปลูกอ้อยให้มีคุณภาพ</t>
  </si>
  <si>
    <t>บริษัท มิตรเกษตร อุทัยธานี จำกัด</t>
  </si>
  <si>
    <t>อบรมการบำรุงรักษาอ้อยให้มีคุณภาพ</t>
  </si>
  <si>
    <t>โรงงานน้ำตาลมิตรเกษตรอุทัยธานี</t>
  </si>
  <si>
    <t>อบรมการเก็บเกี่ยวอ้อยให้มีคุณภาพ</t>
  </si>
  <si>
    <t>โครงดารพื้นที่เรียนรู้ส่งเสริมสัมพันธภาพครอบครัวทุกช่วงวัย กิจกรรมสร้างพื้นที่สร้างสรรค์สำหรับครอบครัวในชุมชน</t>
  </si>
  <si>
    <t>โครงการประดิษฐ์เครื่องแขวนไทยชั้นสูงเพื่อการอนุรักษ์ สืบสาน และสร้างอาชีพ (เครื่องแขวนพวงกลาง)</t>
  </si>
  <si>
    <t>โครงการฝึกอบรมและส่งเสริมทักษะอาชีพการทำซุ้มไม่ไผ่</t>
  </si>
  <si>
    <t>โครงการฝึกอบรมและส่งเสริมทักษะอาชีพในการทำธูปและทำสเปรย์สมุนไพรไล่ยุง</t>
  </si>
  <si>
    <t>อาคารภักดีเทศบาล ต.ส่วางอารมณ์</t>
  </si>
  <si>
    <t>โครงการฝึกอบรมส่งเสริมอาชีพถักกระเป๋าจากเชือกร่ม</t>
  </si>
  <si>
    <t>อาคารวิสาหกิจชุมชนกลุ่มจักรสานบ้านเกาะอีเพลิน</t>
  </si>
  <si>
    <t>ชมรมผู้สูงอายุเขาบางแกรก</t>
  </si>
  <si>
    <t>โครงการฝึกอบรมและส่งเสริมอาชีพผลิตภัณฑ์จักสาน (โตกหวานเทียมและฝาชีหวายเทียม)</t>
  </si>
  <si>
    <t>องค์การบริหารส่วนตำบลเขากวางทอง</t>
  </si>
  <si>
    <t>โครงการฝึกอบรมส่งเสริมและพัฒนาอาชีพผลิตภัณฑ์จักสาน (ฝาชีหวายเทียม)</t>
  </si>
  <si>
    <t xml:space="preserve">ห้องประชุม องค์การบริหารส่วนตำบลประดู่ยืน </t>
  </si>
  <si>
    <t>โครงการเสริมสร้างทักษะความรู้ให้กับจิตอาสาในการเยี่ยมบ้านผู้ป่วยติดบ้าน ติดเตียง และผู้พิการ</t>
  </si>
  <si>
    <t>ศูนย์พัฒนาคุณภาพชีวิตและส่งเสริมอาชีพผู้สูงอายุทุ่งนาไทย</t>
  </si>
  <si>
    <t>กิจกรรมฝึกอบรมแรงงานกลุ่มเป้าหมายเฉพาะเพื่อเพิ่มโอกาสในการประกอบอาชีพวิถีใหม่ หลักสูตร การผลิตไม้กระถางเพื่อการค้า</t>
  </si>
  <si>
    <t>กิจกรรม ฝึกอบรมแรงงานกลุ่มเป้าหมายเฉพาะเพื่อเพิ่มโอกาสในการประกอบอาชีพวิถีใหม่ หลักสูตร การเลี้ยงไก่ลูกผสมพันธุ์พื้นเมือง</t>
  </si>
  <si>
    <t>กิจกรรม ฝึกอบรมแรงงานกลุ่มเป้าหมายเฉพาะเพื่อเพิ่มโอกาสในการประกอบอาชีพวิถีใหม่ หลักสูตร การจัดการคุณภาพน้ำเพื่อการเพาะเลี้ยงสัตว์น้ำ</t>
  </si>
  <si>
    <t>พฤศจิกายน 2568</t>
  </si>
  <si>
    <t>วิทยาลัยเกษตรและเทคโนโลยีอุทัยธานี อำเภอเมือง จังหวัดอุทัยธานี</t>
  </si>
  <si>
    <t>พฤศจิกายน 2569</t>
  </si>
  <si>
    <t xml:space="preserve">วิทยาลัยเกษตรและเทคโนโลยีอุทัยธานี </t>
  </si>
  <si>
    <t>กิจกรรม ฝึกอบรมแรงงานกลุ่มเป้าหมายเฉพาะเพื่อเพิ่มอากาสในการประกอบอาชีพวิถีใหม่ หลักสูตร ชีววิถีเพื่อการพัฒนาอย่างยั่งยืน</t>
  </si>
  <si>
    <t>กิจกรรม ฝึกอบรมแรงงานกลุ่มเป้าหมายเฉพาะเพื่อเพิ่มโอกสในการประกอบอาชีพวิถีใหม่ หลักสูตร จัดดอกไม้แบบสากล</t>
  </si>
  <si>
    <t>กิจกรรม ฝึกอบรมแรงงานกลุ่มเป้าหมายเฉพาะเพื่อเพิ่มโอกสในการประกอบอาชีพวิถีใหม่ หลักสูตร งานตกแต่งสถานที่</t>
  </si>
  <si>
    <t>พฤศจิกายน 2568 - กุมภาพันธ์ 2569</t>
  </si>
  <si>
    <t>กิจกรรม ฝึกอบรมแรงงานกลุ่มเป้าหมายเฉพาะเพื่อเพิ่มโอกาสในการประกอบอาชีพวิถีใหม่ หลักสูตร การถนอมอาหาร</t>
  </si>
  <si>
    <t>กิจกรรม ฝึกอบรมแรงงานกลุ่มเป้าหมายเฉพาะเพื่อเพิ่มโอกาสในการประกอบอาชีพวิถีใหม่ หลักสูตร อาหารว่างยอดนิยม</t>
  </si>
  <si>
    <t>กิจกรรม ฝึกอบรมแรงงานกลุ่มเป้าหมายเฉพาะเพื่อเพิ่มโอกาสในการประกอบอาชีพวิถีใหม่ หลักสูตร การแปรรูปอาหาร</t>
  </si>
  <si>
    <t>กิจกรรม ฝึกอบรมแรงงานกลุ่มเป้าหมายเฉพาะเพื่อเพิ่มโอกาสในการประกอบอาชีพวิถีใหม่ หลักสูตร อาหารไทยชาววัง</t>
  </si>
  <si>
    <t>กิจกรรม ฝึกอบรมแรงงานกลุ่มเป้าหมายเฉพาะเพื่อเพิ่มโอกาสในการประกอบอาชีพวิถีใหม่ หลักสูตร การแปรรูปผลิตภัณฑ์เนื้อสัตว์ (ลูกชิ้นหมู/ไก่)</t>
  </si>
  <si>
    <t>กิจกรรม ตัดผมชาย ระดับ 1</t>
  </si>
  <si>
    <t>กิจกรรม คุกกี้ และเค้ก</t>
  </si>
  <si>
    <t>กิจกรรม แต่งหน้าเค้กด้วยวิปิ้งครีม</t>
  </si>
  <si>
    <t>กิจกรรม อาหารจายเดียวยอดนิยม</t>
  </si>
  <si>
    <t>เดือนกุมภาพันธ์ - เมษายน 2569</t>
  </si>
  <si>
    <t>กิจกรรม ตัดผมชาย ระดับ 2</t>
  </si>
  <si>
    <t>การพัฒนาศักยภาพการทำงานของตนเองและการทำงานเป็นทีม</t>
  </si>
  <si>
    <t>บริษัท ไทยรุ่งเรือง คอร์เปอเรชั่น จำกัด</t>
  </si>
  <si>
    <t>มาตรฐานการผลิตอ้อยและน้ำตาลอย่างยั่งยืน</t>
  </si>
  <si>
    <t>มกราคม - ธันวาคม 2569</t>
  </si>
  <si>
    <t>โครงการฝึกวิชาชีพงานเชื่อมไฟฟ้า</t>
  </si>
  <si>
    <t>โครงการฝึกวิชาชีพทำวงกบประตู หน้าต่าง</t>
  </si>
  <si>
    <t>โครงการฝึกวิชาชรพทำขนมไทยชาววัง</t>
  </si>
  <si>
    <t>โครงการฝึกวิชาชีพดอกไม้ประดิษฐจากกระดาษ</t>
  </si>
  <si>
    <t>บ้านเนินม่วงพัมนา หมู่ที่ 11 ต.ป่าอ้อ อ.ลานสัก และบ้านท่าชะอม หมู่ที่ 6 ต.เขากวางทอง อ.หนองฉาง</t>
  </si>
  <si>
    <t>แผนดำเนินงาน</t>
  </si>
  <si>
    <t>จำนวนผู้ผ่านการพัฒนา</t>
  </si>
  <si>
    <t xml:space="preserve">1 ตุลาคม - 31 มกราคม </t>
  </si>
  <si>
    <t xml:space="preserve">1 สิงหาคม - 31 ตุลาคม </t>
  </si>
  <si>
    <t xml:space="preserve"> 1 -30 พฤศจิกายน </t>
  </si>
  <si>
    <t>เสริมสร้างความปลอดภัยในการขับขี่รถจักรยานยนต์ (สวมหมวกนิรภัย "สุขใจ" ทุกคน) ตำรวจ๓ธรจังหวัดอุทัยธานี ประจำงบประมาณ 2569</t>
  </si>
  <si>
    <t>สถานีตำรวจในสังกัดตำรวจภูธรจังหวัดอุทัยธานี</t>
  </si>
  <si>
    <t>สำนักงานขนส่งจังหวัดอุทัยธานี</t>
  </si>
  <si>
    <t>เสริมสร้างความปลอดภัยให้กับผู้ใช้รถเพื่อการเกษตรและรถจักรยานยนต์พ่วงข้าง ตำรวจภูธรจังหวัดอุทัยธานี ประจำปีงบประมาณ 2569</t>
  </si>
  <si>
    <t>โครงการป้องกันอุบัติเหตุทางถนนในพื้นที่ ตำรวจภูธรจังหวัดอุทัยธานี ประจำปีงบประมาณ 2569</t>
  </si>
  <si>
    <t>สถานีตำรวยภูธรบ้านไร่ ลานสัก สว่างอารมณ์ ห้วยคต และเขาบางแกรก</t>
  </si>
  <si>
    <t>โครงการรถรับ - ส่งนักเรียนอุทัย ไร้อุทับิตเหตุ ประจปีงบประมาณ 2569 สำนักงานขนส่งอุทัยธานี</t>
  </si>
  <si>
    <t xml:space="preserve"> 1 ธันวาคม 68-31 กรกฎาคม 69</t>
  </si>
  <si>
    <t>1 ธันวามค 68 - 30 มิถุนายน 69</t>
  </si>
  <si>
    <t>สถานศึกษา หรือสถานที่อื่น ๆ ตามความเหมาะสม</t>
  </si>
  <si>
    <t>โครงการสัมมนาเชิงปฏิบัติการเพื่อแก้ไขปัญหาอุบัติเหตุทางถนนในพื้นที่จังหวัดอุทัยธานี ประจำปีงบประมาณ พ.ศ. 2569</t>
  </si>
  <si>
    <t xml:space="preserve"> 1 พฤษภาคม -30 กันยายน 69</t>
  </si>
  <si>
    <t>ห้องประชุมโรงแรมอุทัยธานี ธาราฮิลล์ หรือสถานที่อื่น ๆ ที่เหมาะสม</t>
  </si>
  <si>
    <t>ห้องประชุมสำนักงานเขตพื้นที่การศึกษาประถมศึกษาอุทัยธานี เขต 1</t>
  </si>
  <si>
    <t>เดือนมีนาคม - กรกฎาคม 69</t>
  </si>
  <si>
    <t>โรงเรียนมัธยมศึกษาในจังหวัดอุทัยธานี</t>
  </si>
  <si>
    <t>โครงการ "ทักษะคิด เอาชีวิตรอดปลอดภัยบนท้องถนน" ให้กับนักเรียน ครู และบุคลากรทางการศึกษา ประจำปีงบประมาณ พ.ศ. 2569</t>
  </si>
  <si>
    <t>โครงการอบรมส้รางองค์ความรู้เกี่ยวกับกฎจราจรและพัฒนาทักษะการใช้รถใช้ถนนที่ถูกต้องเพื่อลดอุบัติเหตุ บนถนนสู่การปฏิบัติ สำหรับนักเรียน ครู และบุตลากรโรงรัยนมัธยมศึกษาในจังหวัดอุทัยธานี</t>
  </si>
  <si>
    <t>โครงการเสริมสร้างความรู้ด้านทักษะคิด ฝ่าวิกฤตอุบัติเหตุทางถนน ให้กับนักเรียน ในสถานศึกษา ประจำปีงบประมาณ พ.ศ. 2569</t>
  </si>
  <si>
    <t>ห้องประชุมสถานศึกษา/หอประชุมสถานศึกษา หรือสถานที่อื่นๆ ที่เหมาะสม</t>
  </si>
  <si>
    <t>องค์การบริหารส่วนตำพบลทุงนางาม</t>
  </si>
  <si>
    <t>โครงการเสริมสร้างความปลอดภัยในการขับขี่รถจักรยานยนต์ ประจำปีงบประมาณ พ.ศ. 2569</t>
  </si>
  <si>
    <t>โรงเรียนวัดหนองบัว</t>
  </si>
  <si>
    <t xml:space="preserve">โครงการอบรมแกนนำ อสม.ต้นแบบขับขี่ปลอดภัยและช่วยฟื้นคืนชีพ จังหวัดอุทัยธานี           </t>
  </si>
  <si>
    <t>เดือนธันวาคม 68-กรกฎาคม 69</t>
  </si>
  <si>
    <t>กองทุนเพื่อความปลอดภัยในการใช้รถใช้ถนน</t>
  </si>
  <si>
    <t xml:space="preserve"> 1 พฤษภาคม - กันยายน 69</t>
  </si>
  <si>
    <t>โครงการแรงงานสัญจรปลอดภัยไร้อุบัติเหตุทางถนนจังหวัดอุทัยธานี ประจำปี 2569</t>
  </si>
  <si>
    <t>โรงแรมธาราฮิลล์อุทัยธานี</t>
  </si>
  <si>
    <t>ผลการพัฒนากำลังคนจังหวัดอุทัยธานี พ.ศ. 2569</t>
  </si>
  <si>
    <r>
      <rPr>
        <sz val="15"/>
        <color theme="1"/>
        <rFont val="Wingdings 2"/>
        <family val="1"/>
        <charset val="2"/>
      </rPr>
      <t>£</t>
    </r>
    <r>
      <rPr>
        <sz val="15"/>
        <color theme="1"/>
        <rFont val="TH SarabunPSK"/>
        <family val="2"/>
      </rPr>
      <t xml:space="preserve">ภาครัฐ   </t>
    </r>
    <r>
      <rPr>
        <sz val="15"/>
        <color theme="1"/>
        <rFont val="Wingdings 2"/>
        <family val="1"/>
        <charset val="2"/>
      </rPr>
      <t>£</t>
    </r>
    <r>
      <rPr>
        <sz val="15"/>
        <color theme="1"/>
        <rFont val="TH SarabunPSK"/>
        <family val="2"/>
      </rPr>
      <t xml:space="preserve"> ภาคเอกชน </t>
    </r>
  </si>
  <si>
    <r>
      <rPr>
        <sz val="15"/>
        <color theme="1"/>
        <rFont val="Wingdings 2"/>
        <family val="1"/>
        <charset val="2"/>
      </rPr>
      <t>£</t>
    </r>
    <r>
      <rPr>
        <sz val="15"/>
        <color theme="1"/>
        <rFont val="TH SarabunPSK"/>
        <family val="2"/>
      </rPr>
      <t xml:space="preserve"> ด้านฝีมือ  </t>
    </r>
    <r>
      <rPr>
        <sz val="15"/>
        <color theme="1"/>
        <rFont val="Wingdings 2"/>
        <family val="1"/>
        <charset val="2"/>
      </rPr>
      <t>£</t>
    </r>
    <r>
      <rPr>
        <sz val="15"/>
        <color theme="1"/>
        <rFont val="TH SarabunPSK"/>
        <family val="2"/>
      </rPr>
      <t xml:space="preserve"> การสื่อสาร</t>
    </r>
  </si>
  <si>
    <r>
      <rPr>
        <sz val="15"/>
        <color theme="1"/>
        <rFont val="Wingdings 2"/>
        <family val="1"/>
        <charset val="2"/>
      </rPr>
      <t>£</t>
    </r>
    <r>
      <rPr>
        <sz val="15"/>
        <color theme="1"/>
        <rFont val="TH SarabunPSK"/>
        <family val="2"/>
      </rPr>
      <t xml:space="preserve"> ภาคการศึกษา  </t>
    </r>
    <r>
      <rPr>
        <sz val="15"/>
        <color theme="1"/>
        <rFont val="Wingdings 2"/>
        <family val="1"/>
        <charset val="2"/>
      </rPr>
      <t>£</t>
    </r>
    <r>
      <rPr>
        <sz val="15"/>
        <color theme="1"/>
        <rFont val="TH SarabunPSK"/>
        <family val="2"/>
      </rPr>
      <t xml:space="preserve"> อิสระ     </t>
    </r>
    <r>
      <rPr>
        <sz val="15"/>
        <color theme="1"/>
        <rFont val="Wingdings 2"/>
        <family val="1"/>
        <charset val="2"/>
      </rPr>
      <t>£</t>
    </r>
    <r>
      <rPr>
        <sz val="15"/>
        <color theme="1"/>
        <rFont val="TH SarabunPSK"/>
        <family val="2"/>
      </rPr>
      <t xml:space="preserve"> ปราชญ์ชาวบ้าน</t>
    </r>
  </si>
  <si>
    <t xml:space="preserve"> 1 มีนาคม - 31 กรกฎาคม 69</t>
  </si>
  <si>
    <t>ข้อมูลผลการพัฒนากำลังคนจังหวัดอุทัยธานี พ.ศ. 2569</t>
  </si>
  <si>
    <t>รายงานผลการฝึกอบรมแยกจำนวนตามหน่วยงาน ปีงบประมาณ พ.ศ. 2569</t>
  </si>
  <si>
    <r>
      <rPr>
        <sz val="15"/>
        <color theme="1"/>
        <rFont val="Wingdings 2"/>
        <family val="1"/>
        <charset val="2"/>
      </rPr>
      <t>£</t>
    </r>
    <r>
      <rPr>
        <sz val="15"/>
        <color theme="1"/>
        <rFont val="TH SarabunPSK"/>
        <family val="2"/>
      </rPr>
      <t xml:space="preserve"> การบริการจัดการ  </t>
    </r>
    <r>
      <rPr>
        <sz val="15"/>
        <color theme="1"/>
        <rFont val="Wingdings 2"/>
        <family val="1"/>
        <charset val="2"/>
      </rPr>
      <t>£</t>
    </r>
    <r>
      <rPr>
        <sz val="15"/>
        <color theme="1"/>
        <rFont val="TH SarabunPSK"/>
        <family val="1"/>
        <charset val="2"/>
      </rPr>
      <t xml:space="preserve"> ด้านเทคโนโลยี</t>
    </r>
  </si>
  <si>
    <r>
      <rPr>
        <sz val="15"/>
        <color theme="1"/>
        <rFont val="Wingdings 2"/>
        <family val="1"/>
        <charset val="2"/>
      </rPr>
      <t>£</t>
    </r>
    <r>
      <rPr>
        <sz val="15"/>
        <color theme="1"/>
        <rFont val="TH SarabunPSK"/>
        <family val="2"/>
      </rPr>
      <t xml:space="preserve"> ภาคการศึกษา  </t>
    </r>
    <r>
      <rPr>
        <sz val="15"/>
        <color theme="1"/>
        <rFont val="Wingdings 2"/>
        <family val="1"/>
        <charset val="2"/>
      </rPr>
      <t>£</t>
    </r>
    <r>
      <rPr>
        <sz val="15"/>
        <color theme="1"/>
        <rFont val="TH SarabunPSK"/>
        <family val="2"/>
      </rPr>
      <t xml:space="preserve"> อิสระ      </t>
    </r>
    <r>
      <rPr>
        <sz val="15"/>
        <color theme="1"/>
        <rFont val="Wingdings 2"/>
        <family val="1"/>
        <charset val="2"/>
      </rPr>
      <t>£</t>
    </r>
    <r>
      <rPr>
        <sz val="15"/>
        <color theme="1"/>
        <rFont val="TH SarabunPSK"/>
        <family val="2"/>
      </rPr>
      <t xml:space="preserve"> ปราชญ์ชาวบ้าน</t>
    </r>
  </si>
  <si>
    <r>
      <rPr>
        <sz val="15"/>
        <color theme="1"/>
        <rFont val="Wingdings 2"/>
        <family val="1"/>
        <charset val="2"/>
      </rPr>
      <t>£</t>
    </r>
    <r>
      <rPr>
        <sz val="15"/>
        <color theme="1"/>
        <rFont val="TH SarabunPSK"/>
        <family val="2"/>
      </rPr>
      <t xml:space="preserve"> การบริการจัดการ             </t>
    </r>
    <r>
      <rPr>
        <sz val="15"/>
        <color theme="1"/>
        <rFont val="Wingdings 2"/>
        <family val="1"/>
        <charset val="2"/>
      </rPr>
      <t>£</t>
    </r>
    <r>
      <rPr>
        <sz val="15"/>
        <color theme="1"/>
        <rFont val="TH SarabunPSK"/>
        <family val="1"/>
        <charset val="2"/>
      </rPr>
      <t xml:space="preserve"> ด้านเทคโนโลยี</t>
    </r>
  </si>
  <si>
    <r>
      <rPr>
        <sz val="15"/>
        <color theme="1"/>
        <rFont val="Wingdings 2"/>
        <family val="1"/>
        <charset val="2"/>
      </rPr>
      <t>£</t>
    </r>
    <r>
      <rPr>
        <sz val="15"/>
        <color theme="1"/>
        <rFont val="TH SarabunPSK"/>
        <family val="2"/>
      </rPr>
      <t xml:space="preserve"> การบริการจัดการ          </t>
    </r>
    <r>
      <rPr>
        <sz val="15"/>
        <color theme="1"/>
        <rFont val="Wingdings 2"/>
        <family val="1"/>
        <charset val="2"/>
      </rPr>
      <t>£</t>
    </r>
    <r>
      <rPr>
        <sz val="15"/>
        <color theme="1"/>
        <rFont val="TH SarabunPSK"/>
        <family val="1"/>
        <charset val="2"/>
      </rPr>
      <t xml:space="preserve"> ด้านเทคโนโลยี</t>
    </r>
  </si>
  <si>
    <t>(ลำดับ 1-4)</t>
  </si>
  <si>
    <t>(ลำดับ 1-32)</t>
  </si>
  <si>
    <t>(ลำดับ 5-10)</t>
  </si>
  <si>
    <t>(ลำดับ 1)</t>
  </si>
  <si>
    <t>(ลำดับ 16)</t>
  </si>
  <si>
    <t>(ลำดับ 11-15)</t>
  </si>
  <si>
    <t>หากมี แผนงานและผลการดำเนินงาน สามารถรายงาน</t>
  </si>
  <si>
    <t>ข้อมูลเพิ่มเติม โดยแยกข้อมูลตามอุตสาหกรรม</t>
  </si>
  <si>
    <t>(ลำดับ 17)</t>
  </si>
  <si>
    <t>(ลำดับ 18-25)</t>
  </si>
  <si>
    <t>(ลำดับ 26-29)</t>
  </si>
  <si>
    <t>(ลำดับ 30-32</t>
  </si>
  <si>
    <t>(ลำดับ 2)</t>
  </si>
  <si>
    <t>(ลำดับ 33-34)</t>
  </si>
  <si>
    <t>(ลำดับ 3-4)</t>
  </si>
  <si>
    <t>(ลำดับ 33)</t>
  </si>
  <si>
    <t>(ลำดับ 35)</t>
  </si>
  <si>
    <t>(ลำดับ 5-12)</t>
  </si>
  <si>
    <t>(ลำดับ 5-7)</t>
  </si>
  <si>
    <t>(ลำดับ 34-40)</t>
  </si>
  <si>
    <t>(ลำดับ 13-14)</t>
  </si>
  <si>
    <t>(ลำดับ 8)</t>
  </si>
  <si>
    <t>(ลำดับ 41-42)</t>
  </si>
  <si>
    <t>(ลำดับ 36)</t>
  </si>
  <si>
    <t>(ลำดับ 43)</t>
  </si>
  <si>
    <t>(ลำดับ 44)</t>
  </si>
  <si>
    <t>(ลำดับ 37-39)</t>
  </si>
  <si>
    <t>(ลำดับ 15-17)</t>
  </si>
  <si>
    <t>(ลำดับ 9-13)</t>
  </si>
  <si>
    <t>(ลำดับ 18-22)</t>
  </si>
  <si>
    <t>(ลำดับ 23-29)</t>
  </si>
  <si>
    <t>(ลำดับ 14-16)</t>
  </si>
  <si>
    <t>(ลำดับ 45)</t>
  </si>
  <si>
    <t>(ลำดับ 30-31)</t>
  </si>
  <si>
    <t>(ลำดับ 40-42)</t>
  </si>
  <si>
    <t>(ลำดับ 46)</t>
  </si>
  <si>
    <t>(ลำดับ 47-59)</t>
  </si>
  <si>
    <t>โครงการถ่ายทอดเทคโนดลยีเพื่อเกษตรกร กิจกรรม ถ่ายทอดเทคโนโลยีการรปรับปรุงคุณภาพในกระบวนการผลิต  หลักสูตรการปรับปรุงคุณภาพผลผลิตยางพาราตามเทคโนโลยีการจัดการสวนยางอย่างยั่งยืน</t>
  </si>
  <si>
    <t xml:space="preserve">  </t>
  </si>
  <si>
    <r>
      <rPr>
        <sz val="15"/>
        <rFont val="Wingdings 2"/>
        <family val="1"/>
        <charset val="2"/>
      </rPr>
      <t>R</t>
    </r>
    <r>
      <rPr>
        <sz val="13.5"/>
        <rFont val="TH SarabunPSK"/>
        <family val="2"/>
      </rPr>
      <t xml:space="preserve"> </t>
    </r>
    <r>
      <rPr>
        <sz val="15"/>
        <rFont val="TH SarabunPSK"/>
        <family val="2"/>
      </rPr>
      <t xml:space="preserve">ภาครัฐ   </t>
    </r>
    <r>
      <rPr>
        <sz val="15"/>
        <rFont val="Wingdings 2"/>
        <family val="1"/>
        <charset val="2"/>
      </rPr>
      <t>£</t>
    </r>
    <r>
      <rPr>
        <sz val="15"/>
        <rFont val="TH SarabunPSK"/>
        <family val="2"/>
      </rPr>
      <t xml:space="preserve"> ภาคเอกชน </t>
    </r>
  </si>
  <si>
    <r>
      <rPr>
        <sz val="15"/>
        <rFont val="Wingdings 2"/>
        <family val="1"/>
        <charset val="2"/>
      </rPr>
      <t>£</t>
    </r>
    <r>
      <rPr>
        <sz val="15"/>
        <rFont val="TH SarabunPSK"/>
        <family val="2"/>
      </rPr>
      <t xml:space="preserve"> ด้านฝีมือ  </t>
    </r>
    <r>
      <rPr>
        <sz val="15"/>
        <rFont val="Wingdings 2"/>
        <family val="1"/>
        <charset val="2"/>
      </rPr>
      <t>£</t>
    </r>
    <r>
      <rPr>
        <sz val="15"/>
        <rFont val="TH SarabunPSK"/>
        <family val="2"/>
      </rPr>
      <t xml:space="preserve"> การสื่อสาร</t>
    </r>
  </si>
  <si>
    <r>
      <rPr>
        <sz val="15"/>
        <rFont val="Wingdings 2"/>
        <family val="1"/>
        <charset val="2"/>
      </rPr>
      <t>£</t>
    </r>
    <r>
      <rPr>
        <sz val="15"/>
        <rFont val="TH SarabunPSK"/>
        <family val="2"/>
      </rPr>
      <t xml:space="preserve"> ภาคการศึกษา  </t>
    </r>
    <r>
      <rPr>
        <sz val="15"/>
        <rFont val="Wingdings 2"/>
        <family val="1"/>
        <charset val="2"/>
      </rPr>
      <t>£</t>
    </r>
    <r>
      <rPr>
        <sz val="15"/>
        <rFont val="TH SarabunPSK"/>
        <family val="2"/>
      </rPr>
      <t xml:space="preserve"> อิสระ     </t>
    </r>
    <r>
      <rPr>
        <sz val="15"/>
        <rFont val="Wingdings 2"/>
        <family val="1"/>
        <charset val="2"/>
      </rPr>
      <t>£</t>
    </r>
    <r>
      <rPr>
        <sz val="15"/>
        <rFont val="TH SarabunPSK"/>
        <family val="2"/>
      </rPr>
      <t xml:space="preserve"> ปราชญ์ชาวบ้าน</t>
    </r>
  </si>
  <si>
    <r>
      <rPr>
        <sz val="15"/>
        <rFont val="Wingdings 2"/>
        <family val="1"/>
        <charset val="2"/>
      </rPr>
      <t>R</t>
    </r>
    <r>
      <rPr>
        <sz val="15"/>
        <rFont val="TH SarabunPSK"/>
        <family val="2"/>
      </rPr>
      <t xml:space="preserve"> การบริการจัดการ  </t>
    </r>
    <r>
      <rPr>
        <sz val="15"/>
        <rFont val="Wingdings 2"/>
        <family val="1"/>
        <charset val="2"/>
      </rPr>
      <t>£</t>
    </r>
    <r>
      <rPr>
        <sz val="15"/>
        <rFont val="TH SarabunPSK"/>
        <family val="1"/>
        <charset val="2"/>
      </rPr>
      <t xml:space="preserve"> ด้านเทคโนโลยี</t>
    </r>
  </si>
  <si>
    <t>บาท/คน/เดือน</t>
  </si>
  <si>
    <t>โครงการระบบส่งเสริมเกษตรแบบแปลงใหญ่เพื่อปรับเพิ่มผลิตภาพการผลิต กิจกรรมถ่ายทอดความรู้ให้แก่เกษตรกรเข้าสู่ระบบมาตรฐาน GAP</t>
  </si>
  <si>
    <t>บาท/คน/ปี</t>
  </si>
  <si>
    <t>โครงการส่งเสริมและพัฒนาสินค้าเกษตรอัตลักษณ์พื้นถิ่นเพื่อเข้าสู่ห่วงโซ่อุปทานเศรษฐกิจสร้างสรรค์ กิจกรรม จัดอบรมถ่ายทอดเทคโนโลยีการผลิตสินค้าไม้ผลอัตลักษณ์พื้นถิ่น</t>
  </si>
  <si>
    <r>
      <rPr>
        <sz val="15"/>
        <rFont val="Wingdings"/>
        <charset val="2"/>
      </rPr>
      <t>þ</t>
    </r>
    <r>
      <rPr>
        <sz val="15"/>
        <rFont val="TH SarabunPSK"/>
        <family val="2"/>
      </rPr>
      <t xml:space="preserve">ภาครัฐ   </t>
    </r>
    <r>
      <rPr>
        <sz val="15"/>
        <rFont val="Wingdings 2"/>
        <family val="1"/>
        <charset val="2"/>
      </rPr>
      <t>£</t>
    </r>
    <r>
      <rPr>
        <sz val="15"/>
        <rFont val="TH SarabunPSK"/>
        <family val="2"/>
      </rPr>
      <t xml:space="preserve"> ภาคเอกชน </t>
    </r>
  </si>
  <si>
    <t>67,385.19 บาท/ไร่/ราย</t>
  </si>
  <si>
    <r>
      <rPr>
        <sz val="15"/>
        <rFont val="Wingdings 2"/>
        <family val="1"/>
        <charset val="2"/>
      </rPr>
      <t>£</t>
    </r>
    <r>
      <rPr>
        <sz val="15"/>
        <rFont val="TH SarabunPSK"/>
        <family val="2"/>
      </rPr>
      <t xml:space="preserve"> ภาคการศึกษา  </t>
    </r>
    <r>
      <rPr>
        <sz val="15"/>
        <rFont val="Wingdings"/>
        <charset val="2"/>
      </rPr>
      <t>þ</t>
    </r>
    <r>
      <rPr>
        <sz val="15"/>
        <rFont val="TH SarabunPSK"/>
        <family val="2"/>
      </rPr>
      <t xml:space="preserve"> อิสระ     </t>
    </r>
    <r>
      <rPr>
        <sz val="15"/>
        <rFont val="Wingdings 2"/>
        <family val="1"/>
        <charset val="2"/>
      </rPr>
      <t>£</t>
    </r>
    <r>
      <rPr>
        <sz val="15"/>
        <rFont val="TH SarabunPSK"/>
        <family val="2"/>
      </rPr>
      <t xml:space="preserve"> ปราชญ์ชาวบ้าน</t>
    </r>
  </si>
  <si>
    <r>
      <rPr>
        <sz val="15"/>
        <rFont val="Wingdings 2"/>
        <family val="1"/>
        <charset val="2"/>
      </rPr>
      <t>£</t>
    </r>
    <r>
      <rPr>
        <sz val="15"/>
        <rFont val="TH SarabunPSK"/>
        <family val="2"/>
      </rPr>
      <t xml:space="preserve"> การบริการจัดการ  </t>
    </r>
    <r>
      <rPr>
        <sz val="15"/>
        <rFont val="Wingdings"/>
        <charset val="2"/>
      </rPr>
      <t>þ</t>
    </r>
    <r>
      <rPr>
        <sz val="15"/>
        <rFont val="TH SarabunPSK"/>
        <family val="1"/>
        <charset val="2"/>
      </rPr>
      <t xml:space="preserve"> ด้านเทคโนโลยี</t>
    </r>
  </si>
  <si>
    <t>เกษตรกรยังไม่ได้</t>
  </si>
  <si>
    <t>เก็บเกี่ยวผลผลิต</t>
  </si>
  <si>
    <r>
      <rPr>
        <sz val="15"/>
        <color theme="1"/>
        <rFont val="Wingdings"/>
        <charset val="2"/>
      </rPr>
      <t>þ</t>
    </r>
    <r>
      <rPr>
        <sz val="15"/>
        <color theme="1"/>
        <rFont val="TH SarabunPSK"/>
        <family val="2"/>
      </rPr>
      <t xml:space="preserve">ภาครัฐ   </t>
    </r>
    <r>
      <rPr>
        <sz val="15"/>
        <color theme="1"/>
        <rFont val="Wingdings 2"/>
        <family val="1"/>
        <charset val="2"/>
      </rPr>
      <t>£</t>
    </r>
    <r>
      <rPr>
        <sz val="15"/>
        <color theme="1"/>
        <rFont val="TH SarabunPSK"/>
        <family val="2"/>
      </rPr>
      <t xml:space="preserve"> ภาคเอกชน </t>
    </r>
  </si>
  <si>
    <t>พืชที่ได้รับการสนับสนุนภายใต้โครงการฯยังไม่ให้ผลผลิต</t>
  </si>
  <si>
    <r>
      <rPr>
        <sz val="15"/>
        <color theme="1"/>
        <rFont val="Wingdings 2"/>
        <family val="1"/>
        <charset val="2"/>
      </rPr>
      <t>£</t>
    </r>
    <r>
      <rPr>
        <sz val="15"/>
        <color theme="1"/>
        <rFont val="TH SarabunPSK"/>
        <family val="2"/>
      </rPr>
      <t xml:space="preserve"> การบริการจัดการ  </t>
    </r>
    <r>
      <rPr>
        <sz val="15"/>
        <color theme="1"/>
        <rFont val="Wingdings"/>
        <charset val="2"/>
      </rPr>
      <t>þ</t>
    </r>
    <r>
      <rPr>
        <sz val="15"/>
        <color theme="1"/>
        <rFont val="TH SarabunPSK"/>
        <family val="1"/>
        <charset val="2"/>
      </rPr>
      <t xml:space="preserve"> ด้านเทคโนโลยี</t>
    </r>
  </si>
  <si>
    <t>โครงการส่งเสริมการดำเนินงานโครงการอันเนื่องมาจากพระราชดำริ กิจกรรมฝึกอบรมระยะสั้นเพื่อป้องกันและแก้ไขปัญหาด้านการเกษตรที่สำคัญในพื้นที่ (ไตมาส 1)</t>
  </si>
  <si>
    <t>82,762 บาท/คน/ปี</t>
  </si>
  <si>
    <r>
      <rPr>
        <sz val="15"/>
        <color theme="1"/>
        <rFont val="Wingdings"/>
        <charset val="2"/>
      </rPr>
      <t>þ</t>
    </r>
    <r>
      <rPr>
        <sz val="15"/>
        <color theme="1"/>
        <rFont val="TH SarabunPSK"/>
        <family val="2"/>
      </rPr>
      <t xml:space="preserve"> การบริการจัดการ  </t>
    </r>
    <r>
      <rPr>
        <sz val="15"/>
        <color theme="1"/>
        <rFont val="Wingdings 2"/>
        <family val="1"/>
        <charset val="2"/>
      </rPr>
      <t>£</t>
    </r>
    <r>
      <rPr>
        <sz val="15"/>
        <color theme="1"/>
        <rFont val="TH SarabunPSK"/>
        <family val="1"/>
        <charset val="2"/>
      </rPr>
      <t xml:space="preserve"> ด้านเทคโนโลยี</t>
    </r>
  </si>
  <si>
    <t>108,000 บ./ปี</t>
  </si>
  <si>
    <t>104,466 บ./ปี</t>
  </si>
  <si>
    <t>62,205 บ./ปี</t>
  </si>
  <si>
    <t>315,000 บ./ปี</t>
  </si>
  <si>
    <t>150,000 บ./ปี</t>
  </si>
  <si>
    <t>42,000 บ./ปี</t>
  </si>
  <si>
    <r>
      <rPr>
        <sz val="15"/>
        <color theme="1"/>
        <rFont val="Wingdings 2"/>
        <family val="1"/>
        <charset val="2"/>
      </rPr>
      <t>R</t>
    </r>
    <r>
      <rPr>
        <sz val="15"/>
        <color theme="1"/>
        <rFont val="TH SarabunPSK"/>
        <family val="2"/>
      </rPr>
      <t xml:space="preserve">ภาครัฐ   </t>
    </r>
    <r>
      <rPr>
        <sz val="15"/>
        <color theme="1"/>
        <rFont val="Wingdings 2"/>
        <family val="1"/>
        <charset val="2"/>
      </rPr>
      <t>£</t>
    </r>
    <r>
      <rPr>
        <sz val="15"/>
        <color theme="1"/>
        <rFont val="TH SarabunPSK"/>
        <family val="2"/>
      </rPr>
      <t xml:space="preserve"> ภาคเอกชน </t>
    </r>
  </si>
  <si>
    <t>35,000 บ./คน/เดือน</t>
  </si>
  <si>
    <r>
      <rPr>
        <sz val="15"/>
        <color theme="1"/>
        <rFont val="Wingdings 2"/>
        <family val="1"/>
        <charset val="2"/>
      </rPr>
      <t>R</t>
    </r>
    <r>
      <rPr>
        <sz val="15"/>
        <color theme="1"/>
        <rFont val="TH SarabunPSK"/>
        <family val="2"/>
      </rPr>
      <t xml:space="preserve"> การบริการจัดการ  </t>
    </r>
    <r>
      <rPr>
        <sz val="15"/>
        <color theme="1"/>
        <rFont val="Wingdings 2"/>
        <family val="1"/>
        <charset val="2"/>
      </rPr>
      <t>R</t>
    </r>
    <r>
      <rPr>
        <sz val="15"/>
        <color theme="1"/>
        <rFont val="TH SarabunPSK"/>
        <family val="1"/>
        <charset val="2"/>
      </rPr>
      <t xml:space="preserve"> ด้านเทคโนโลยี</t>
    </r>
  </si>
  <si>
    <t>25,000 บ./คน/เดือน</t>
  </si>
  <si>
    <t>โครงการศูนย์เรียนรู้การเพื่มประสิทธิภาพการผลิตสินค้าเกษตร กิจกรรมเสริมสร้างศักยภาพเกษตรกรผู้นำ</t>
  </si>
  <si>
    <r>
      <rPr>
        <sz val="16"/>
        <color theme="1"/>
        <rFont val="Wingdings 2"/>
        <family val="1"/>
        <charset val="2"/>
      </rPr>
      <t>R</t>
    </r>
    <r>
      <rPr>
        <sz val="16"/>
        <color theme="1"/>
        <rFont val="TH SarabunPSK"/>
        <family val="2"/>
      </rPr>
      <t xml:space="preserve">ภาครัฐ   </t>
    </r>
    <r>
      <rPr>
        <sz val="16"/>
        <color theme="1"/>
        <rFont val="Wingdings 2"/>
        <family val="1"/>
        <charset val="2"/>
      </rPr>
      <t>£</t>
    </r>
    <r>
      <rPr>
        <sz val="16"/>
        <color theme="1"/>
        <rFont val="TH SarabunPSK"/>
        <family val="2"/>
      </rPr>
      <t xml:space="preserve"> ภาคเอกชน </t>
    </r>
  </si>
  <si>
    <r>
      <rPr>
        <sz val="16"/>
        <color theme="1"/>
        <rFont val="Wingdings 2"/>
        <family val="1"/>
        <charset val="2"/>
      </rPr>
      <t>£</t>
    </r>
    <r>
      <rPr>
        <sz val="16"/>
        <color theme="1"/>
        <rFont val="TH SarabunPSK"/>
        <family val="2"/>
      </rPr>
      <t xml:space="preserve"> ด้านฝีมือ  </t>
    </r>
    <r>
      <rPr>
        <sz val="16"/>
        <color theme="1"/>
        <rFont val="Wingdings 2"/>
        <family val="1"/>
        <charset val="2"/>
      </rPr>
      <t>£</t>
    </r>
    <r>
      <rPr>
        <sz val="16"/>
        <color theme="1"/>
        <rFont val="TH SarabunPSK"/>
        <family val="2"/>
      </rPr>
      <t xml:space="preserve"> การสื่อสาร</t>
    </r>
  </si>
  <si>
    <r>
      <rPr>
        <sz val="16"/>
        <color theme="1"/>
        <rFont val="Wingdings 2"/>
        <family val="1"/>
        <charset val="2"/>
      </rPr>
      <t>£</t>
    </r>
    <r>
      <rPr>
        <sz val="16"/>
        <color theme="1"/>
        <rFont val="TH SarabunPSK"/>
        <family val="2"/>
      </rPr>
      <t xml:space="preserve"> ภาคการศึกษา  </t>
    </r>
    <r>
      <rPr>
        <sz val="16"/>
        <color theme="1"/>
        <rFont val="Wingdings 2"/>
        <family val="1"/>
        <charset val="2"/>
      </rPr>
      <t>£</t>
    </r>
    <r>
      <rPr>
        <sz val="16"/>
        <color theme="1"/>
        <rFont val="TH SarabunPSK"/>
        <family val="2"/>
      </rPr>
      <t xml:space="preserve"> อิสระ     </t>
    </r>
    <r>
      <rPr>
        <sz val="16"/>
        <color theme="1"/>
        <rFont val="Wingdings 2"/>
        <family val="1"/>
        <charset val="2"/>
      </rPr>
      <t xml:space="preserve">R </t>
    </r>
    <r>
      <rPr>
        <sz val="16"/>
        <color theme="1"/>
        <rFont val="TH SarabunPSK"/>
        <family val="2"/>
      </rPr>
      <t>ปราชญ์ชาวบ้าน</t>
    </r>
  </si>
  <si>
    <r>
      <rPr>
        <sz val="16"/>
        <color theme="1"/>
        <rFont val="Wingdings 2"/>
        <family val="1"/>
        <charset val="2"/>
      </rPr>
      <t xml:space="preserve">R </t>
    </r>
    <r>
      <rPr>
        <sz val="16"/>
        <color theme="1"/>
        <rFont val="TH SarabunPSK"/>
        <family val="2"/>
      </rPr>
      <t xml:space="preserve">การบริการจัดการ  </t>
    </r>
    <r>
      <rPr>
        <sz val="16"/>
        <color theme="1"/>
        <rFont val="Wingdings 2"/>
        <family val="1"/>
        <charset val="2"/>
      </rPr>
      <t>£</t>
    </r>
    <r>
      <rPr>
        <sz val="16"/>
        <color theme="1"/>
        <rFont val="TH SarabunPSK"/>
        <family val="1"/>
        <charset val="2"/>
      </rPr>
      <t xml:space="preserve"> ด้านเทคโนโลยี</t>
    </r>
  </si>
  <si>
    <t>27 มกราคม 2569 กลุ่มแปลงใหญ่หม่อนไหมลานสัก ต.ลานสัก อ.ลานสัก จ.อุทัยธานี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</si>
</sst>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87" formatCode="_-* #,##0_-;\-* #,##0_-;_-* &quot;-&quot;??_-;_-@_-"/>
    <numFmt numFmtId="188" formatCode="#,##0_ ;\-#,##0\ "/>
  </numFmts>
  <fonts count="35">
    <font>
      <sz val="11"/>
      <color theme="1"/>
      <name val="Tahoma"/>
      <family val="2"/>
      <charset val="222"/>
      <scheme val="minor"/>
    </font>
    <font>
      <sz val="16"/>
      <color theme="1"/>
      <name val="TH SarabunPSK"/>
      <family val="2"/>
    </font>
    <font>
      <b/>
      <sz val="16"/>
      <color theme="1"/>
      <name val="TH SarabunPSK"/>
      <family val="2"/>
    </font>
    <font>
      <b/>
      <sz val="15"/>
      <color theme="1"/>
      <name val="TH SarabunPSK"/>
      <family val="2"/>
    </font>
    <font>
      <sz val="15"/>
      <color theme="1"/>
      <name val="TH SarabunPSK"/>
      <family val="2"/>
    </font>
    <font>
      <sz val="11"/>
      <color theme="1"/>
      <name val="Tahoma"/>
      <family val="2"/>
      <charset val="222"/>
      <scheme val="minor"/>
    </font>
    <font>
      <sz val="8"/>
      <name val="Tahoma"/>
      <family val="2"/>
      <charset val="222"/>
      <scheme val="minor"/>
    </font>
    <font>
      <b/>
      <u/>
      <sz val="15"/>
      <color theme="1"/>
      <name val="TH SarabunPSK"/>
      <family val="2"/>
    </font>
    <font>
      <b/>
      <sz val="18"/>
      <color theme="1"/>
      <name val="TH SarabunPSK"/>
      <family val="2"/>
    </font>
    <font>
      <sz val="14"/>
      <color theme="1"/>
      <name val="TH SarabunPSK"/>
      <family val="2"/>
    </font>
    <font>
      <sz val="12"/>
      <color theme="1"/>
      <name val="TH SarabunPSK"/>
      <family val="2"/>
    </font>
    <font>
      <b/>
      <sz val="18"/>
      <name val="TH SarabunPSK"/>
      <family val="2"/>
    </font>
    <font>
      <sz val="16"/>
      <name val="TH SarabunPSK"/>
      <family val="2"/>
    </font>
    <font>
      <b/>
      <sz val="16"/>
      <name val="TH SarabunPSK"/>
      <family val="2"/>
    </font>
    <font>
      <sz val="15"/>
      <color theme="1"/>
      <name val="TH SarabunPSK"/>
      <family val="1"/>
      <charset val="2"/>
    </font>
    <font>
      <sz val="15"/>
      <color theme="1"/>
      <name val="Wingdings 2"/>
      <family val="1"/>
      <charset val="2"/>
    </font>
    <font>
      <b/>
      <u/>
      <sz val="16"/>
      <color theme="1"/>
      <name val="TH SarabunPSK"/>
      <family val="2"/>
    </font>
    <font>
      <u/>
      <sz val="16"/>
      <color theme="1"/>
      <name val="TH SarabunPSK"/>
      <family val="2"/>
    </font>
    <font>
      <b/>
      <sz val="17"/>
      <color theme="1"/>
      <name val="TH SarabunPSK"/>
      <family val="2"/>
    </font>
    <font>
      <b/>
      <u/>
      <sz val="17"/>
      <color theme="1"/>
      <name val="TH SarabunPSK"/>
      <family val="2"/>
    </font>
    <font>
      <sz val="15"/>
      <name val="TH SarabunPSK"/>
      <family val="2"/>
      <charset val="222"/>
    </font>
    <font>
      <sz val="15"/>
      <name val="TH SarabunPSK"/>
      <family val="1"/>
      <charset val="222"/>
    </font>
    <font>
      <sz val="15"/>
      <name val="Wingdings 2"/>
      <family val="1"/>
      <charset val="2"/>
    </font>
    <font>
      <sz val="13.5"/>
      <name val="TH SarabunPSK"/>
      <family val="2"/>
    </font>
    <font>
      <sz val="15"/>
      <name val="TH SarabunPSK"/>
      <family val="2"/>
    </font>
    <font>
      <b/>
      <sz val="15"/>
      <name val="TH SarabunPSK"/>
      <family val="2"/>
      <charset val="222"/>
    </font>
    <font>
      <sz val="16"/>
      <name val="TH SarabunPSK"/>
      <family val="2"/>
      <charset val="222"/>
    </font>
    <font>
      <sz val="15"/>
      <name val="TH SarabunPSK"/>
      <family val="1"/>
      <charset val="2"/>
    </font>
    <font>
      <sz val="15"/>
      <name val="Wingdings"/>
      <charset val="2"/>
    </font>
    <font>
      <sz val="15"/>
      <color theme="1"/>
      <name val="Wingdings"/>
      <charset val="2"/>
    </font>
    <font>
      <sz val="16"/>
      <color theme="1"/>
      <name val="TH SarabunPSK"/>
      <family val="2"/>
      <charset val="222"/>
    </font>
    <font>
      <sz val="16"/>
      <color theme="1"/>
      <name val="TH SarabunPSK"/>
      <family val="1"/>
      <charset val="2"/>
    </font>
    <font>
      <sz val="16"/>
      <color theme="1"/>
      <name val="Wingdings 2"/>
      <family val="1"/>
      <charset val="2"/>
    </font>
    <font>
      <b/>
      <sz val="16"/>
      <color theme="1"/>
      <name val="TH SarabunPSK"/>
      <family val="2"/>
      <charset val="222"/>
    </font>
    <font>
      <sz val="9"/>
      <color indexed="81"/>
      <name val="Tahoma"/>
      <charset val="222"/>
    </font>
  </fonts>
  <fills count="11">
    <fill>
      <patternFill patternType="none"/>
    </fill>
    <fill>
      <patternFill patternType="gray125"/>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rgb="FFFF0000"/>
      </left>
      <right style="thin">
        <color indexed="64"/>
      </right>
      <top/>
      <bottom style="thin">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43" fontId="5" fillId="0" borderId="0" applyFont="0" applyFill="0" applyBorder="0" applyAlignment="0" applyProtection="0"/>
  </cellStyleXfs>
  <cellXfs count="657">
    <xf numFmtId="0" fontId="0" fillId="0" borderId="0" xfId="0"/>
    <xf numFmtId="0" fontId="1" fillId="0" borderId="0" xfId="0" applyFont="1"/>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1" xfId="0" applyFont="1" applyFill="1" applyBorder="1" applyAlignment="1">
      <alignment horizontal="center"/>
    </xf>
    <xf numFmtId="0" fontId="3" fillId="3" borderId="4" xfId="0" applyFont="1" applyFill="1" applyBorder="1" applyAlignment="1">
      <alignment horizontal="center" vertical="top"/>
    </xf>
    <xf numFmtId="0" fontId="1" fillId="0" borderId="0" xfId="0" applyFont="1" applyAlignment="1">
      <alignment horizontal="center"/>
    </xf>
    <xf numFmtId="188" fontId="3" fillId="3" borderId="1" xfId="1" applyNumberFormat="1" applyFont="1" applyFill="1" applyBorder="1" applyAlignment="1">
      <alignment horizontal="center"/>
    </xf>
    <xf numFmtId="188" fontId="3" fillId="3" borderId="4" xfId="1" applyNumberFormat="1" applyFont="1" applyFill="1" applyBorder="1" applyAlignment="1">
      <alignment horizontal="center" vertical="top"/>
    </xf>
    <xf numFmtId="188" fontId="7" fillId="3" borderId="1" xfId="1" applyNumberFormat="1" applyFont="1" applyFill="1" applyBorder="1" applyAlignment="1">
      <alignment horizontal="center"/>
    </xf>
    <xf numFmtId="188" fontId="7" fillId="3" borderId="4" xfId="1" applyNumberFormat="1" applyFont="1" applyFill="1" applyBorder="1" applyAlignment="1">
      <alignment horizontal="center" vertical="top"/>
    </xf>
    <xf numFmtId="1" fontId="3" fillId="2" borderId="5" xfId="1" applyNumberFormat="1" applyFont="1" applyFill="1" applyBorder="1" applyAlignment="1">
      <alignment horizontal="center" vertical="center"/>
    </xf>
    <xf numFmtId="1" fontId="7" fillId="3" borderId="1" xfId="1" applyNumberFormat="1" applyFont="1" applyFill="1" applyBorder="1" applyAlignment="1">
      <alignment horizontal="center"/>
    </xf>
    <xf numFmtId="188" fontId="7" fillId="3" borderId="4" xfId="1" applyNumberFormat="1" applyFont="1" applyFill="1" applyBorder="1" applyAlignment="1">
      <alignment horizontal="center"/>
    </xf>
    <xf numFmtId="188" fontId="7" fillId="3" borderId="6" xfId="1" applyNumberFormat="1" applyFont="1" applyFill="1" applyBorder="1" applyAlignment="1">
      <alignment horizontal="center" vertical="top"/>
    </xf>
    <xf numFmtId="187" fontId="4" fillId="4" borderId="1" xfId="1" applyNumberFormat="1" applyFont="1" applyFill="1" applyBorder="1" applyAlignment="1">
      <alignment horizontal="center" vertical="top"/>
    </xf>
    <xf numFmtId="0" fontId="3" fillId="3" borderId="4" xfId="0" applyFont="1" applyFill="1" applyBorder="1" applyAlignment="1">
      <alignment horizontal="center" vertical="top" wrapText="1"/>
    </xf>
    <xf numFmtId="0" fontId="3" fillId="3" borderId="1" xfId="0" applyFont="1" applyFill="1" applyBorder="1" applyAlignment="1">
      <alignment horizontal="center" wrapText="1"/>
    </xf>
    <xf numFmtId="0" fontId="1" fillId="0" borderId="0" xfId="0" applyFont="1" applyAlignment="1">
      <alignment wrapText="1"/>
    </xf>
    <xf numFmtId="0" fontId="1" fillId="0" borderId="0" xfId="0" applyFont="1" applyAlignment="1">
      <alignment horizontal="center" wrapText="1"/>
    </xf>
    <xf numFmtId="188" fontId="3" fillId="3" borderId="4" xfId="1" applyNumberFormat="1" applyFont="1" applyFill="1" applyBorder="1" applyAlignment="1">
      <alignment horizontal="center" vertical="center"/>
    </xf>
    <xf numFmtId="188" fontId="7" fillId="3" borderId="4" xfId="1" applyNumberFormat="1" applyFont="1" applyFill="1" applyBorder="1" applyAlignment="1">
      <alignment horizontal="left" vertical="top"/>
    </xf>
    <xf numFmtId="188" fontId="7" fillId="3" borderId="6" xfId="1" applyNumberFormat="1" applyFont="1" applyFill="1" applyBorder="1" applyAlignment="1">
      <alignment horizontal="left" vertical="top"/>
    </xf>
    <xf numFmtId="0" fontId="1" fillId="0" borderId="0" xfId="0" applyFont="1" applyAlignment="1">
      <alignment horizontal="left" vertical="top"/>
    </xf>
    <xf numFmtId="188" fontId="7" fillId="3" borderId="4" xfId="1" applyNumberFormat="1" applyFont="1" applyFill="1" applyBorder="1" applyAlignment="1">
      <alignment horizontal="left"/>
    </xf>
    <xf numFmtId="0" fontId="1" fillId="0" borderId="0" xfId="0" applyFont="1" applyAlignment="1">
      <alignment horizontal="left"/>
    </xf>
    <xf numFmtId="1" fontId="1" fillId="0" borderId="0" xfId="1" applyNumberFormat="1" applyFont="1" applyAlignment="1">
      <alignment horizontal="center"/>
    </xf>
    <xf numFmtId="0" fontId="4" fillId="4" borderId="5" xfId="0" applyFont="1" applyFill="1" applyBorder="1" applyAlignment="1">
      <alignment horizontal="center" vertical="top"/>
    </xf>
    <xf numFmtId="0" fontId="4" fillId="4" borderId="5" xfId="0" applyFont="1" applyFill="1" applyBorder="1" applyAlignment="1">
      <alignment horizontal="center" wrapText="1"/>
    </xf>
    <xf numFmtId="0" fontId="4" fillId="4" borderId="1" xfId="0" applyFont="1" applyFill="1" applyBorder="1" applyAlignment="1">
      <alignment horizontal="center" vertical="top" wrapText="1"/>
    </xf>
    <xf numFmtId="0" fontId="1" fillId="4" borderId="6" xfId="0" applyFont="1" applyFill="1" applyBorder="1"/>
    <xf numFmtId="0" fontId="1" fillId="4" borderId="5" xfId="0" applyFont="1" applyFill="1" applyBorder="1"/>
    <xf numFmtId="0" fontId="1" fillId="4" borderId="9" xfId="0" applyFont="1" applyFill="1" applyBorder="1"/>
    <xf numFmtId="0" fontId="1" fillId="4" borderId="0" xfId="0" applyFont="1" applyFill="1"/>
    <xf numFmtId="0" fontId="12" fillId="0" borderId="0" xfId="0" applyFont="1" applyAlignment="1">
      <alignment horizontal="center"/>
    </xf>
    <xf numFmtId="0" fontId="12" fillId="0" borderId="0" xfId="0" applyFont="1" applyAlignment="1">
      <alignment horizontal="center" vertical="center"/>
    </xf>
    <xf numFmtId="0" fontId="1" fillId="0" borderId="0" xfId="0" applyFont="1" applyAlignment="1">
      <alignment vertical="center"/>
    </xf>
    <xf numFmtId="0" fontId="12" fillId="5" borderId="0" xfId="0" applyFont="1" applyFill="1" applyAlignment="1">
      <alignment horizontal="center" vertical="center"/>
    </xf>
    <xf numFmtId="0" fontId="1" fillId="5" borderId="0" xfId="0" applyFont="1" applyFill="1" applyAlignment="1">
      <alignment vertical="center"/>
    </xf>
    <xf numFmtId="0" fontId="12" fillId="0" borderId="0" xfId="0" applyFont="1" applyAlignment="1">
      <alignment horizontal="center" vertical="center" wrapText="1"/>
    </xf>
    <xf numFmtId="0" fontId="1" fillId="0" borderId="0" xfId="0" applyFont="1" applyAlignment="1">
      <alignment vertical="center" wrapText="1"/>
    </xf>
    <xf numFmtId="187" fontId="1" fillId="0" borderId="0" xfId="0" applyNumberFormat="1" applyFont="1" applyAlignment="1">
      <alignment horizontal="center"/>
    </xf>
    <xf numFmtId="0" fontId="1" fillId="4" borderId="13" xfId="0" applyFont="1" applyFill="1" applyBorder="1" applyAlignment="1">
      <alignment horizontal="left" vertical="top" wrapText="1"/>
    </xf>
    <xf numFmtId="0" fontId="1" fillId="4" borderId="14" xfId="0" applyFont="1" applyFill="1" applyBorder="1" applyAlignment="1">
      <alignment horizontal="left" vertical="top"/>
    </xf>
    <xf numFmtId="0" fontId="4" fillId="4" borderId="6" xfId="0" applyFont="1" applyFill="1" applyBorder="1" applyAlignment="1">
      <alignment horizontal="center" vertical="top"/>
    </xf>
    <xf numFmtId="188" fontId="3" fillId="3" borderId="6" xfId="1" applyNumberFormat="1" applyFont="1" applyFill="1" applyBorder="1" applyAlignment="1">
      <alignment horizontal="center" vertical="center"/>
    </xf>
    <xf numFmtId="0" fontId="4" fillId="7" borderId="5" xfId="0" applyFont="1" applyFill="1" applyBorder="1" applyAlignment="1">
      <alignment horizontal="center" vertical="top"/>
    </xf>
    <xf numFmtId="0" fontId="4" fillId="7" borderId="6" xfId="0" applyFont="1" applyFill="1" applyBorder="1" applyAlignment="1">
      <alignment horizontal="left" vertical="top"/>
    </xf>
    <xf numFmtId="0" fontId="4" fillId="7" borderId="6" xfId="0" applyFont="1" applyFill="1" applyBorder="1" applyAlignment="1">
      <alignment horizontal="center"/>
    </xf>
    <xf numFmtId="0" fontId="4" fillId="7" borderId="1" xfId="0" applyFont="1" applyFill="1" applyBorder="1" applyAlignment="1">
      <alignment horizontal="center" vertical="top"/>
    </xf>
    <xf numFmtId="0" fontId="4" fillId="7" borderId="4" xfId="0" applyFont="1" applyFill="1" applyBorder="1" applyAlignment="1">
      <alignment horizontal="center" vertical="top"/>
    </xf>
    <xf numFmtId="188" fontId="4" fillId="7" borderId="5" xfId="1" applyNumberFormat="1" applyFont="1" applyFill="1" applyBorder="1" applyAlignment="1">
      <alignment horizontal="left" vertical="top" wrapText="1"/>
    </xf>
    <xf numFmtId="188" fontId="4" fillId="7" borderId="5" xfId="1" applyNumberFormat="1" applyFont="1" applyFill="1" applyBorder="1" applyAlignment="1">
      <alignment horizontal="center" vertical="top"/>
    </xf>
    <xf numFmtId="0" fontId="4" fillId="7" borderId="5" xfId="0" applyFont="1" applyFill="1" applyBorder="1" applyAlignment="1">
      <alignment horizontal="center" vertical="top" wrapText="1"/>
    </xf>
    <xf numFmtId="17" fontId="4" fillId="7" borderId="6" xfId="0" applyNumberFormat="1" applyFont="1" applyFill="1" applyBorder="1" applyAlignment="1">
      <alignment horizontal="left" vertical="top"/>
    </xf>
    <xf numFmtId="17" fontId="4" fillId="7" borderId="6" xfId="0" applyNumberFormat="1" applyFont="1" applyFill="1" applyBorder="1" applyAlignment="1">
      <alignment horizontal="center"/>
    </xf>
    <xf numFmtId="0" fontId="4" fillId="7" borderId="4" xfId="0" applyFont="1" applyFill="1" applyBorder="1" applyAlignment="1">
      <alignment horizontal="center" vertical="top" wrapText="1"/>
    </xf>
    <xf numFmtId="0" fontId="4" fillId="7" borderId="5" xfId="0" applyFont="1" applyFill="1" applyBorder="1" applyAlignment="1">
      <alignment horizontal="left" vertical="top"/>
    </xf>
    <xf numFmtId="17" fontId="4" fillId="7" borderId="4" xfId="0" applyNumberFormat="1" applyFont="1" applyFill="1" applyBorder="1" applyAlignment="1">
      <alignment horizontal="left" vertical="top"/>
    </xf>
    <xf numFmtId="17" fontId="4" fillId="7" borderId="4" xfId="0" applyNumberFormat="1" applyFont="1" applyFill="1" applyBorder="1" applyAlignment="1">
      <alignment horizontal="center"/>
    </xf>
    <xf numFmtId="0" fontId="4" fillId="7" borderId="4" xfId="0" applyFont="1" applyFill="1" applyBorder="1" applyAlignment="1">
      <alignment horizontal="left" vertical="top"/>
    </xf>
    <xf numFmtId="0" fontId="4" fillId="7" borderId="4" xfId="0" applyFont="1" applyFill="1" applyBorder="1" applyAlignment="1">
      <alignment horizontal="center"/>
    </xf>
    <xf numFmtId="188" fontId="4" fillId="7" borderId="5" xfId="1" applyNumberFormat="1" applyFont="1" applyFill="1" applyBorder="1" applyAlignment="1">
      <alignment horizontal="left" vertical="top"/>
    </xf>
    <xf numFmtId="188" fontId="4" fillId="7" borderId="6" xfId="1" applyNumberFormat="1" applyFont="1" applyFill="1" applyBorder="1" applyAlignment="1">
      <alignment horizontal="left" vertical="top"/>
    </xf>
    <xf numFmtId="188" fontId="4" fillId="7" borderId="6" xfId="1" applyNumberFormat="1" applyFont="1" applyFill="1" applyBorder="1" applyAlignment="1">
      <alignment horizontal="center" vertical="top"/>
    </xf>
    <xf numFmtId="0" fontId="4" fillId="7" borderId="2" xfId="0" applyFont="1" applyFill="1" applyBorder="1" applyAlignment="1">
      <alignment horizontal="center" vertical="top"/>
    </xf>
    <xf numFmtId="188" fontId="4" fillId="7" borderId="4" xfId="1" applyNumberFormat="1" applyFont="1" applyFill="1" applyBorder="1" applyAlignment="1">
      <alignment horizontal="left" vertical="top"/>
    </xf>
    <xf numFmtId="188" fontId="4" fillId="7" borderId="4" xfId="1" applyNumberFormat="1" applyFont="1" applyFill="1" applyBorder="1" applyAlignment="1">
      <alignment horizontal="center" vertical="top"/>
    </xf>
    <xf numFmtId="188" fontId="4" fillId="7" borderId="7" xfId="1" applyNumberFormat="1" applyFont="1" applyFill="1" applyBorder="1" applyAlignment="1">
      <alignment horizontal="center" vertical="top"/>
    </xf>
    <xf numFmtId="0" fontId="4" fillId="7" borderId="5" xfId="0" applyFont="1" applyFill="1" applyBorder="1" applyAlignment="1">
      <alignment horizontal="center"/>
    </xf>
    <xf numFmtId="0" fontId="4" fillId="7" borderId="17" xfId="0" applyFont="1" applyFill="1" applyBorder="1" applyAlignment="1">
      <alignment horizontal="center" vertical="top"/>
    </xf>
    <xf numFmtId="0" fontId="4" fillId="7" borderId="31" xfId="0" applyFont="1" applyFill="1" applyBorder="1" applyAlignment="1">
      <alignment horizontal="center" vertical="top"/>
    </xf>
    <xf numFmtId="0" fontId="4" fillId="7" borderId="6" xfId="0" applyFont="1" applyFill="1" applyBorder="1" applyAlignment="1">
      <alignment horizontal="left" vertical="top" wrapText="1"/>
    </xf>
    <xf numFmtId="0" fontId="4" fillId="7" borderId="24" xfId="0" applyFont="1" applyFill="1" applyBorder="1" applyAlignment="1">
      <alignment horizontal="center" vertical="top"/>
    </xf>
    <xf numFmtId="0" fontId="4" fillId="7" borderId="28" xfId="0" applyFont="1" applyFill="1" applyBorder="1" applyAlignment="1">
      <alignment horizontal="center" vertical="top"/>
    </xf>
    <xf numFmtId="0" fontId="4" fillId="7" borderId="25" xfId="0" applyFont="1" applyFill="1" applyBorder="1" applyAlignment="1">
      <alignment horizontal="center"/>
    </xf>
    <xf numFmtId="0" fontId="4" fillId="7" borderId="30" xfId="0" applyFont="1" applyFill="1" applyBorder="1" applyAlignment="1">
      <alignment horizontal="center"/>
    </xf>
    <xf numFmtId="0" fontId="4" fillId="7" borderId="13" xfId="0" applyFont="1" applyFill="1" applyBorder="1" applyAlignment="1">
      <alignment horizontal="center" vertical="top"/>
    </xf>
    <xf numFmtId="0" fontId="1" fillId="7" borderId="14" xfId="0" applyFont="1" applyFill="1" applyBorder="1" applyAlignment="1">
      <alignment horizontal="left" vertical="top"/>
    </xf>
    <xf numFmtId="0" fontId="1" fillId="7" borderId="6" xfId="0" applyFont="1" applyFill="1" applyBorder="1"/>
    <xf numFmtId="187" fontId="4" fillId="7" borderId="2" xfId="1" applyNumberFormat="1" applyFont="1" applyFill="1" applyBorder="1" applyAlignment="1">
      <alignment horizontal="center" vertical="top"/>
    </xf>
    <xf numFmtId="0" fontId="1" fillId="7" borderId="13" xfId="0" applyFont="1" applyFill="1" applyBorder="1" applyAlignment="1">
      <alignment horizontal="left" vertical="top" wrapText="1"/>
    </xf>
    <xf numFmtId="0" fontId="1" fillId="7" borderId="5" xfId="0" applyFont="1" applyFill="1" applyBorder="1"/>
    <xf numFmtId="0" fontId="1" fillId="7" borderId="9" xfId="0" applyFont="1" applyFill="1" applyBorder="1"/>
    <xf numFmtId="0" fontId="1" fillId="7" borderId="14" xfId="0" applyFont="1" applyFill="1" applyBorder="1" applyAlignment="1">
      <alignment horizontal="left" vertical="top" wrapText="1"/>
    </xf>
    <xf numFmtId="0" fontId="1" fillId="7" borderId="0" xfId="0" applyFont="1" applyFill="1"/>
    <xf numFmtId="0" fontId="1" fillId="7" borderId="12" xfId="0" applyFont="1" applyFill="1" applyBorder="1" applyAlignment="1">
      <alignment horizontal="left" vertical="top"/>
    </xf>
    <xf numFmtId="0" fontId="1" fillId="7" borderId="4" xfId="0" applyFont="1" applyFill="1" applyBorder="1"/>
    <xf numFmtId="0" fontId="1" fillId="7" borderId="15" xfId="0" applyFont="1" applyFill="1" applyBorder="1"/>
    <xf numFmtId="0" fontId="1" fillId="7" borderId="13" xfId="0" applyFont="1" applyFill="1" applyBorder="1" applyAlignment="1">
      <alignment horizontal="left" vertical="top"/>
    </xf>
    <xf numFmtId="0" fontId="1" fillId="7" borderId="7" xfId="0" applyFont="1" applyFill="1" applyBorder="1"/>
    <xf numFmtId="187" fontId="4" fillId="7" borderId="1" xfId="1" applyNumberFormat="1" applyFont="1" applyFill="1" applyBorder="1" applyAlignment="1">
      <alignment horizontal="center" vertical="top"/>
    </xf>
    <xf numFmtId="0" fontId="1" fillId="7" borderId="11" xfId="0" applyFont="1" applyFill="1" applyBorder="1"/>
    <xf numFmtId="0" fontId="1" fillId="7" borderId="0" xfId="0" applyFont="1" applyFill="1" applyAlignment="1">
      <alignment horizontal="left" vertical="top"/>
    </xf>
    <xf numFmtId="0" fontId="1" fillId="7" borderId="13" xfId="0" applyFont="1" applyFill="1" applyBorder="1" applyAlignment="1">
      <alignment horizontal="center" vertical="top" wrapText="1"/>
    </xf>
    <xf numFmtId="0" fontId="1" fillId="7" borderId="0" xfId="0" applyFont="1" applyFill="1" applyAlignment="1">
      <alignment horizontal="center" vertical="top" wrapText="1"/>
    </xf>
    <xf numFmtId="0" fontId="4" fillId="7" borderId="1" xfId="0" applyFont="1" applyFill="1" applyBorder="1" applyAlignment="1">
      <alignment horizontal="center" vertical="top" wrapText="1"/>
    </xf>
    <xf numFmtId="187" fontId="4" fillId="7" borderId="4" xfId="1" applyNumberFormat="1" applyFont="1" applyFill="1" applyBorder="1" applyAlignment="1">
      <alignment horizontal="center" vertical="top"/>
    </xf>
    <xf numFmtId="0" fontId="1" fillId="7" borderId="8" xfId="0" applyFont="1" applyFill="1" applyBorder="1"/>
    <xf numFmtId="0" fontId="2" fillId="0" borderId="0" xfId="0" applyFont="1" applyAlignment="1">
      <alignment horizontal="center" wrapText="1"/>
    </xf>
    <xf numFmtId="0" fontId="4" fillId="7" borderId="18" xfId="0" applyFont="1" applyFill="1" applyBorder="1" applyAlignment="1">
      <alignment horizontal="left" vertical="top"/>
    </xf>
    <xf numFmtId="0" fontId="4" fillId="7" borderId="18" xfId="0" applyFont="1" applyFill="1" applyBorder="1" applyAlignment="1">
      <alignment horizontal="center"/>
    </xf>
    <xf numFmtId="0" fontId="4" fillId="7" borderId="25" xfId="0" applyFont="1" applyFill="1" applyBorder="1" applyAlignment="1">
      <alignment horizontal="left" vertical="top"/>
    </xf>
    <xf numFmtId="0" fontId="4" fillId="4" borderId="5" xfId="0" applyFont="1" applyFill="1" applyBorder="1" applyAlignment="1">
      <alignment horizontal="center"/>
    </xf>
    <xf numFmtId="0" fontId="1" fillId="4" borderId="18" xfId="0" applyFont="1" applyFill="1" applyBorder="1"/>
    <xf numFmtId="0" fontId="1" fillId="4" borderId="32" xfId="0" applyFont="1" applyFill="1" applyBorder="1"/>
    <xf numFmtId="0" fontId="1" fillId="4" borderId="25" xfId="0" applyFont="1" applyFill="1" applyBorder="1"/>
    <xf numFmtId="0" fontId="1" fillId="4" borderId="29" xfId="0" applyFont="1" applyFill="1" applyBorder="1"/>
    <xf numFmtId="0" fontId="1" fillId="4" borderId="34" xfId="0" applyFont="1" applyFill="1" applyBorder="1" applyAlignment="1">
      <alignment horizontal="left" vertical="top"/>
    </xf>
    <xf numFmtId="0" fontId="1" fillId="4" borderId="35" xfId="0" applyFont="1" applyFill="1" applyBorder="1" applyAlignment="1">
      <alignment horizontal="left" vertical="top" wrapText="1"/>
    </xf>
    <xf numFmtId="188" fontId="4" fillId="7" borderId="25" xfId="1" applyNumberFormat="1" applyFont="1" applyFill="1" applyBorder="1" applyAlignment="1">
      <alignment horizontal="left" vertical="top"/>
    </xf>
    <xf numFmtId="188" fontId="4" fillId="7" borderId="25" xfId="1" applyNumberFormat="1" applyFont="1" applyFill="1" applyBorder="1" applyAlignment="1">
      <alignment horizontal="center" vertical="top"/>
    </xf>
    <xf numFmtId="0" fontId="4" fillId="8" borderId="17" xfId="0" applyFont="1" applyFill="1" applyBorder="1" applyAlignment="1">
      <alignment horizontal="center" vertical="top"/>
    </xf>
    <xf numFmtId="0" fontId="4" fillId="8" borderId="18" xfId="0" applyFont="1" applyFill="1" applyBorder="1" applyAlignment="1">
      <alignment horizontal="left" vertical="top"/>
    </xf>
    <xf numFmtId="0" fontId="4" fillId="8" borderId="18" xfId="0" applyFont="1" applyFill="1" applyBorder="1" applyAlignment="1">
      <alignment horizontal="center"/>
    </xf>
    <xf numFmtId="0" fontId="4" fillId="8" borderId="1" xfId="0" applyFont="1" applyFill="1" applyBorder="1" applyAlignment="1">
      <alignment horizontal="center" vertical="top"/>
    </xf>
    <xf numFmtId="188" fontId="4" fillId="8" borderId="5" xfId="1" applyNumberFormat="1" applyFont="1" applyFill="1" applyBorder="1" applyAlignment="1">
      <alignment horizontal="left" vertical="top"/>
    </xf>
    <xf numFmtId="188" fontId="4" fillId="8" borderId="5" xfId="1" applyNumberFormat="1" applyFont="1" applyFill="1" applyBorder="1" applyAlignment="1">
      <alignment horizontal="center" vertical="top"/>
    </xf>
    <xf numFmtId="0" fontId="4" fillId="8" borderId="4" xfId="0" applyFont="1" applyFill="1" applyBorder="1" applyAlignment="1">
      <alignment horizontal="left" vertical="top"/>
    </xf>
    <xf numFmtId="0" fontId="4" fillId="8" borderId="4" xfId="0" applyFont="1" applyFill="1" applyBorder="1" applyAlignment="1">
      <alignment horizontal="center" vertical="top"/>
    </xf>
    <xf numFmtId="0" fontId="4" fillId="8" borderId="4" xfId="0" applyFont="1" applyFill="1" applyBorder="1" applyAlignment="1">
      <alignment horizontal="center"/>
    </xf>
    <xf numFmtId="0" fontId="4" fillId="8" borderId="24" xfId="0" applyFont="1" applyFill="1" applyBorder="1" applyAlignment="1">
      <alignment horizontal="center" vertical="top"/>
    </xf>
    <xf numFmtId="188" fontId="4" fillId="8" borderId="25" xfId="1" applyNumberFormat="1" applyFont="1" applyFill="1" applyBorder="1" applyAlignment="1">
      <alignment horizontal="left" vertical="top"/>
    </xf>
    <xf numFmtId="188" fontId="4" fillId="8" borderId="25" xfId="1" applyNumberFormat="1" applyFont="1" applyFill="1" applyBorder="1" applyAlignment="1">
      <alignment horizontal="center" vertical="top"/>
    </xf>
    <xf numFmtId="0" fontId="4" fillId="8" borderId="5" xfId="0" applyFont="1" applyFill="1" applyBorder="1" applyAlignment="1">
      <alignment horizontal="left" vertical="top"/>
    </xf>
    <xf numFmtId="0" fontId="4" fillId="8" borderId="5" xfId="0" applyFont="1" applyFill="1" applyBorder="1" applyAlignment="1">
      <alignment horizontal="center" vertical="top"/>
    </xf>
    <xf numFmtId="0" fontId="4" fillId="8" borderId="31" xfId="0" applyFont="1" applyFill="1" applyBorder="1" applyAlignment="1">
      <alignment horizontal="center" vertical="top"/>
    </xf>
    <xf numFmtId="188" fontId="4" fillId="8" borderId="18" xfId="1" applyNumberFormat="1" applyFont="1" applyFill="1" applyBorder="1" applyAlignment="1">
      <alignment horizontal="left" vertical="top"/>
    </xf>
    <xf numFmtId="188" fontId="4" fillId="8" borderId="33" xfId="1" applyNumberFormat="1" applyFont="1" applyFill="1" applyBorder="1" applyAlignment="1">
      <alignment horizontal="center" vertical="top"/>
    </xf>
    <xf numFmtId="0" fontId="4" fillId="8" borderId="12" xfId="0" applyFont="1" applyFill="1" applyBorder="1" applyAlignment="1">
      <alignment horizontal="center" vertical="top"/>
    </xf>
    <xf numFmtId="0" fontId="4" fillId="8" borderId="6" xfId="0" applyFont="1" applyFill="1" applyBorder="1" applyAlignment="1">
      <alignment horizontal="left" vertical="top" wrapText="1"/>
    </xf>
    <xf numFmtId="0" fontId="4" fillId="8" borderId="6" xfId="0" applyFont="1" applyFill="1" applyBorder="1" applyAlignment="1">
      <alignment horizontal="center"/>
    </xf>
    <xf numFmtId="0" fontId="4" fillId="8" borderId="8" xfId="0" applyFont="1" applyFill="1" applyBorder="1" applyAlignment="1">
      <alignment horizontal="center"/>
    </xf>
    <xf numFmtId="0" fontId="4" fillId="8" borderId="2" xfId="0" applyFont="1" applyFill="1" applyBorder="1" applyAlignment="1">
      <alignment horizontal="center" vertical="top"/>
    </xf>
    <xf numFmtId="188" fontId="4" fillId="8" borderId="4" xfId="1" applyNumberFormat="1" applyFont="1" applyFill="1" applyBorder="1" applyAlignment="1">
      <alignment horizontal="left" vertical="top"/>
    </xf>
    <xf numFmtId="188" fontId="4" fillId="8" borderId="4" xfId="1" applyNumberFormat="1" applyFont="1" applyFill="1" applyBorder="1" applyAlignment="1">
      <alignment horizontal="center" vertical="top"/>
    </xf>
    <xf numFmtId="188" fontId="4" fillId="8" borderId="7" xfId="1" applyNumberFormat="1" applyFont="1" applyFill="1" applyBorder="1" applyAlignment="1">
      <alignment horizontal="center" vertical="top"/>
    </xf>
    <xf numFmtId="0" fontId="4" fillId="8" borderId="5" xfId="0" applyFont="1" applyFill="1" applyBorder="1" applyAlignment="1">
      <alignment horizontal="left" vertical="top" wrapText="1"/>
    </xf>
    <xf numFmtId="0" fontId="4" fillId="8" borderId="5" xfId="0" applyFont="1" applyFill="1" applyBorder="1" applyAlignment="1">
      <alignment horizontal="center"/>
    </xf>
    <xf numFmtId="0" fontId="4" fillId="8" borderId="11" xfId="0" applyFont="1" applyFill="1" applyBorder="1" applyAlignment="1">
      <alignment horizontal="center"/>
    </xf>
    <xf numFmtId="0" fontId="4" fillId="8" borderId="28" xfId="0" applyFont="1" applyFill="1" applyBorder="1" applyAlignment="1">
      <alignment horizontal="center" vertical="top"/>
    </xf>
    <xf numFmtId="0" fontId="4" fillId="8" borderId="25" xfId="0" applyFont="1" applyFill="1" applyBorder="1" applyAlignment="1">
      <alignment horizontal="left" vertical="top" wrapText="1"/>
    </xf>
    <xf numFmtId="0" fontId="4" fillId="8" borderId="30" xfId="0" applyFont="1" applyFill="1" applyBorder="1" applyAlignment="1">
      <alignment horizontal="center"/>
    </xf>
    <xf numFmtId="0" fontId="4" fillId="7" borderId="40" xfId="0" applyFont="1" applyFill="1" applyBorder="1" applyAlignment="1">
      <alignment horizontal="center" vertical="top"/>
    </xf>
    <xf numFmtId="187" fontId="4" fillId="7" borderId="34" xfId="1" applyNumberFormat="1" applyFont="1" applyFill="1" applyBorder="1" applyAlignment="1">
      <alignment horizontal="left" vertical="top" wrapText="1"/>
    </xf>
    <xf numFmtId="187" fontId="4" fillId="7" borderId="18" xfId="1" applyNumberFormat="1" applyFont="1" applyFill="1" applyBorder="1" applyAlignment="1">
      <alignment horizontal="left" vertical="top" wrapText="1"/>
    </xf>
    <xf numFmtId="0" fontId="4" fillId="7" borderId="35" xfId="0" applyFont="1" applyFill="1" applyBorder="1" applyAlignment="1">
      <alignment horizontal="left" vertical="top"/>
    </xf>
    <xf numFmtId="0" fontId="1" fillId="8" borderId="18" xfId="0" applyFont="1" applyFill="1" applyBorder="1" applyAlignment="1">
      <alignment horizontal="left" vertical="top"/>
    </xf>
    <xf numFmtId="0" fontId="1" fillId="8" borderId="18" xfId="0" applyFont="1" applyFill="1" applyBorder="1"/>
    <xf numFmtId="0" fontId="1" fillId="8" borderId="32" xfId="0" applyFont="1" applyFill="1" applyBorder="1"/>
    <xf numFmtId="0" fontId="1" fillId="8" borderId="25" xfId="0" applyFont="1" applyFill="1" applyBorder="1" applyAlignment="1">
      <alignment horizontal="left" vertical="top"/>
    </xf>
    <xf numFmtId="0" fontId="1" fillId="8" borderId="25" xfId="0" applyFont="1" applyFill="1" applyBorder="1"/>
    <xf numFmtId="0" fontId="1" fillId="8" borderId="29" xfId="0" applyFont="1" applyFill="1" applyBorder="1"/>
    <xf numFmtId="0" fontId="1" fillId="8" borderId="32" xfId="0" applyFont="1" applyFill="1" applyBorder="1" applyAlignment="1">
      <alignment horizontal="center" vertical="top"/>
    </xf>
    <xf numFmtId="0" fontId="1" fillId="8" borderId="9" xfId="0" applyFont="1" applyFill="1" applyBorder="1" applyAlignment="1">
      <alignment horizontal="center" vertical="top" wrapText="1"/>
    </xf>
    <xf numFmtId="0" fontId="1" fillId="8" borderId="5" xfId="0" applyFont="1" applyFill="1" applyBorder="1"/>
    <xf numFmtId="0" fontId="1" fillId="8" borderId="9" xfId="0" applyFont="1" applyFill="1" applyBorder="1"/>
    <xf numFmtId="0" fontId="1" fillId="8" borderId="12" xfId="0" applyFont="1" applyFill="1" applyBorder="1" applyAlignment="1">
      <alignment horizontal="center" vertical="top"/>
    </xf>
    <xf numFmtId="0" fontId="1" fillId="8" borderId="4" xfId="0" applyFont="1" applyFill="1" applyBorder="1"/>
    <xf numFmtId="0" fontId="1" fillId="8" borderId="15" xfId="0" applyFont="1" applyFill="1" applyBorder="1"/>
    <xf numFmtId="0" fontId="1" fillId="8" borderId="13" xfId="0" applyFont="1" applyFill="1" applyBorder="1" applyAlignment="1">
      <alignment horizontal="center" vertical="top" wrapText="1"/>
    </xf>
    <xf numFmtId="0" fontId="1" fillId="8" borderId="35" xfId="0" applyFont="1" applyFill="1" applyBorder="1" applyAlignment="1">
      <alignment horizontal="center" vertical="top" wrapText="1"/>
    </xf>
    <xf numFmtId="188" fontId="4" fillId="8" borderId="17" xfId="1" applyNumberFormat="1" applyFont="1" applyFill="1" applyBorder="1" applyAlignment="1">
      <alignment horizontal="center" vertical="top"/>
    </xf>
    <xf numFmtId="0" fontId="1" fillId="8" borderId="34" xfId="0" applyFont="1" applyFill="1" applyBorder="1" applyAlignment="1">
      <alignment horizontal="left" vertical="top"/>
    </xf>
    <xf numFmtId="0" fontId="1" fillId="8" borderId="33" xfId="0" applyFont="1" applyFill="1" applyBorder="1"/>
    <xf numFmtId="188" fontId="4" fillId="8" borderId="24" xfId="1" applyNumberFormat="1" applyFont="1" applyFill="1" applyBorder="1" applyAlignment="1">
      <alignment horizontal="center" vertical="top"/>
    </xf>
    <xf numFmtId="0" fontId="1" fillId="8" borderId="35" xfId="0" applyFont="1" applyFill="1" applyBorder="1" applyAlignment="1">
      <alignment horizontal="left" vertical="top" wrapText="1"/>
    </xf>
    <xf numFmtId="0" fontId="1" fillId="8" borderId="30" xfId="0" applyFont="1" applyFill="1" applyBorder="1"/>
    <xf numFmtId="188" fontId="4" fillId="7" borderId="17" xfId="1" applyNumberFormat="1" applyFont="1" applyFill="1" applyBorder="1" applyAlignment="1">
      <alignment horizontal="center" vertical="top"/>
    </xf>
    <xf numFmtId="0" fontId="1" fillId="7" borderId="18" xfId="0" applyFont="1" applyFill="1" applyBorder="1"/>
    <xf numFmtId="0" fontId="1" fillId="7" borderId="32" xfId="0" applyFont="1" applyFill="1" applyBorder="1"/>
    <xf numFmtId="188" fontId="4" fillId="7" borderId="1" xfId="1" applyNumberFormat="1" applyFont="1" applyFill="1" applyBorder="1" applyAlignment="1">
      <alignment horizontal="center" vertical="top"/>
    </xf>
    <xf numFmtId="0" fontId="1" fillId="7" borderId="0" xfId="0" applyFont="1" applyFill="1" applyAlignment="1">
      <alignment horizontal="left" vertical="top" wrapText="1"/>
    </xf>
    <xf numFmtId="188" fontId="4" fillId="7" borderId="24" xfId="1" applyNumberFormat="1" applyFont="1" applyFill="1" applyBorder="1" applyAlignment="1">
      <alignment horizontal="center" vertical="top"/>
    </xf>
    <xf numFmtId="0" fontId="1" fillId="7" borderId="29" xfId="0" applyFont="1" applyFill="1" applyBorder="1" applyAlignment="1">
      <alignment horizontal="left" vertical="top" wrapText="1"/>
    </xf>
    <xf numFmtId="0" fontId="1" fillId="7" borderId="25" xfId="0" applyFont="1" applyFill="1" applyBorder="1"/>
    <xf numFmtId="0" fontId="1" fillId="7" borderId="29" xfId="0" applyFont="1" applyFill="1" applyBorder="1"/>
    <xf numFmtId="1" fontId="4" fillId="7" borderId="1" xfId="1" applyNumberFormat="1" applyFont="1" applyFill="1" applyBorder="1" applyAlignment="1">
      <alignment horizontal="center" vertical="top"/>
    </xf>
    <xf numFmtId="1" fontId="4" fillId="7" borderId="1" xfId="0" applyNumberFormat="1" applyFont="1" applyFill="1" applyBorder="1" applyAlignment="1">
      <alignment horizontal="center" vertical="top"/>
    </xf>
    <xf numFmtId="1" fontId="4" fillId="7" borderId="24" xfId="1" applyNumberFormat="1" applyFont="1" applyFill="1" applyBorder="1" applyAlignment="1">
      <alignment horizontal="center" vertical="top"/>
    </xf>
    <xf numFmtId="0" fontId="1" fillId="7" borderId="35" xfId="0" applyFont="1" applyFill="1" applyBorder="1" applyAlignment="1">
      <alignment horizontal="left" vertical="top"/>
    </xf>
    <xf numFmtId="1" fontId="4" fillId="8" borderId="17" xfId="0" applyNumberFormat="1" applyFont="1" applyFill="1" applyBorder="1" applyAlignment="1">
      <alignment horizontal="center" vertical="top"/>
    </xf>
    <xf numFmtId="1" fontId="4" fillId="8" borderId="1" xfId="0" applyNumberFormat="1" applyFont="1" applyFill="1" applyBorder="1" applyAlignment="1">
      <alignment horizontal="center" vertical="top"/>
    </xf>
    <xf numFmtId="0" fontId="1" fillId="8" borderId="14" xfId="0" applyFont="1" applyFill="1" applyBorder="1" applyAlignment="1">
      <alignment horizontal="left" vertical="top" wrapText="1"/>
    </xf>
    <xf numFmtId="0" fontId="1" fillId="8" borderId="6" xfId="0" applyFont="1" applyFill="1" applyBorder="1"/>
    <xf numFmtId="0" fontId="1" fillId="8" borderId="0" xfId="0" applyFont="1" applyFill="1"/>
    <xf numFmtId="0" fontId="1" fillId="8" borderId="8" xfId="0" applyFont="1" applyFill="1" applyBorder="1"/>
    <xf numFmtId="0" fontId="1" fillId="8" borderId="12" xfId="0" applyFont="1" applyFill="1" applyBorder="1" applyAlignment="1">
      <alignment horizontal="left" vertical="top"/>
    </xf>
    <xf numFmtId="0" fontId="1" fillId="8" borderId="7" xfId="0" applyFont="1" applyFill="1" applyBorder="1"/>
    <xf numFmtId="1" fontId="4" fillId="8" borderId="24" xfId="0" applyNumberFormat="1" applyFont="1" applyFill="1" applyBorder="1" applyAlignment="1">
      <alignment horizontal="center" vertical="top"/>
    </xf>
    <xf numFmtId="0" fontId="1" fillId="8" borderId="35" xfId="0" applyFont="1" applyFill="1" applyBorder="1" applyAlignment="1">
      <alignment horizontal="left" vertical="top"/>
    </xf>
    <xf numFmtId="1" fontId="4" fillId="7" borderId="17" xfId="0" applyNumberFormat="1" applyFont="1" applyFill="1" applyBorder="1" applyAlignment="1">
      <alignment horizontal="center" vertical="top"/>
    </xf>
    <xf numFmtId="0" fontId="1" fillId="7" borderId="34" xfId="0" applyFont="1" applyFill="1" applyBorder="1" applyAlignment="1">
      <alignment horizontal="left" vertical="top"/>
    </xf>
    <xf numFmtId="0" fontId="1" fillId="7" borderId="33" xfId="0" applyFont="1" applyFill="1" applyBorder="1"/>
    <xf numFmtId="1" fontId="4" fillId="7" borderId="4" xfId="0" applyNumberFormat="1" applyFont="1" applyFill="1" applyBorder="1" applyAlignment="1">
      <alignment horizontal="center" vertical="top"/>
    </xf>
    <xf numFmtId="1" fontId="4" fillId="7" borderId="24" xfId="0" applyNumberFormat="1" applyFont="1" applyFill="1" applyBorder="1" applyAlignment="1">
      <alignment horizontal="center" vertical="top"/>
    </xf>
    <xf numFmtId="1" fontId="4" fillId="7" borderId="5" xfId="0" applyNumberFormat="1" applyFont="1" applyFill="1" applyBorder="1" applyAlignment="1">
      <alignment horizontal="center" vertical="top"/>
    </xf>
    <xf numFmtId="1" fontId="4" fillId="7" borderId="6" xfId="0" applyNumberFormat="1" applyFont="1" applyFill="1" applyBorder="1" applyAlignment="1">
      <alignment horizontal="center" vertical="top"/>
    </xf>
    <xf numFmtId="1" fontId="4" fillId="7" borderId="25" xfId="0" applyNumberFormat="1" applyFont="1" applyFill="1" applyBorder="1" applyAlignment="1">
      <alignment horizontal="center" vertical="top"/>
    </xf>
    <xf numFmtId="0" fontId="13" fillId="3" borderId="4" xfId="0" applyFont="1" applyFill="1" applyBorder="1" applyAlignment="1">
      <alignment horizontal="center" vertical="center"/>
    </xf>
    <xf numFmtId="0" fontId="4" fillId="8" borderId="17" xfId="0" applyFont="1" applyFill="1" applyBorder="1" applyAlignment="1">
      <alignment horizontal="center" wrapText="1"/>
    </xf>
    <xf numFmtId="0" fontId="4" fillId="8" borderId="17" xfId="0" applyFont="1" applyFill="1" applyBorder="1" applyAlignment="1">
      <alignment horizontal="center"/>
    </xf>
    <xf numFmtId="0" fontId="4" fillId="8" borderId="18" xfId="0" applyFont="1" applyFill="1" applyBorder="1" applyAlignment="1">
      <alignment horizontal="left"/>
    </xf>
    <xf numFmtId="0" fontId="4" fillId="8" borderId="19" xfId="0" applyFont="1" applyFill="1" applyBorder="1" applyAlignment="1">
      <alignment horizontal="center" vertical="top"/>
    </xf>
    <xf numFmtId="0" fontId="4" fillId="8" borderId="1" xfId="0" applyFont="1" applyFill="1" applyBorder="1" applyAlignment="1">
      <alignment horizontal="center" vertical="top" wrapText="1"/>
    </xf>
    <xf numFmtId="188" fontId="4" fillId="8" borderId="1" xfId="1" applyNumberFormat="1" applyFont="1" applyFill="1" applyBorder="1" applyAlignment="1">
      <alignment horizontal="center" vertical="top"/>
    </xf>
    <xf numFmtId="0" fontId="4" fillId="8" borderId="22" xfId="0" applyFont="1" applyFill="1" applyBorder="1" applyAlignment="1">
      <alignment horizontal="center" vertical="top"/>
    </xf>
    <xf numFmtId="0" fontId="4" fillId="8" borderId="5" xfId="0" applyFont="1" applyFill="1" applyBorder="1" applyAlignment="1">
      <alignment horizontal="center" wrapText="1"/>
    </xf>
    <xf numFmtId="0" fontId="4" fillId="8" borderId="6" xfId="0" applyFont="1" applyFill="1" applyBorder="1" applyAlignment="1">
      <alignment horizontal="left"/>
    </xf>
    <xf numFmtId="0" fontId="4" fillId="8" borderId="4" xfId="0" applyFont="1" applyFill="1" applyBorder="1" applyAlignment="1">
      <alignment horizontal="center" vertical="top" wrapText="1"/>
    </xf>
    <xf numFmtId="188" fontId="4" fillId="8" borderId="6" xfId="1" applyNumberFormat="1" applyFont="1" applyFill="1" applyBorder="1" applyAlignment="1">
      <alignment horizontal="center" vertical="top"/>
    </xf>
    <xf numFmtId="0" fontId="4" fillId="8" borderId="1" xfId="0" applyFont="1" applyFill="1" applyBorder="1" applyAlignment="1">
      <alignment horizontal="center" wrapText="1"/>
    </xf>
    <xf numFmtId="0" fontId="4" fillId="8" borderId="1" xfId="0" applyFont="1" applyFill="1" applyBorder="1" applyAlignment="1">
      <alignment horizontal="center"/>
    </xf>
    <xf numFmtId="0" fontId="9" fillId="8" borderId="4" xfId="0" applyFont="1" applyFill="1" applyBorder="1" applyAlignment="1">
      <alignment vertical="top" wrapText="1"/>
    </xf>
    <xf numFmtId="3" fontId="4" fillId="8" borderId="4" xfId="0" applyNumberFormat="1" applyFont="1" applyFill="1" applyBorder="1" applyAlignment="1">
      <alignment horizontal="center"/>
    </xf>
    <xf numFmtId="0" fontId="9" fillId="8" borderId="5" xfId="0" applyFont="1" applyFill="1" applyBorder="1" applyAlignment="1">
      <alignment vertical="top" wrapText="1"/>
    </xf>
    <xf numFmtId="17" fontId="4" fillId="8" borderId="4" xfId="0" applyNumberFormat="1" applyFont="1" applyFill="1" applyBorder="1" applyAlignment="1">
      <alignment horizontal="center"/>
    </xf>
    <xf numFmtId="17" fontId="4" fillId="8" borderId="4" xfId="0" applyNumberFormat="1" applyFont="1" applyFill="1" applyBorder="1" applyAlignment="1">
      <alignment horizontal="left"/>
    </xf>
    <xf numFmtId="0" fontId="4" fillId="8" borderId="4" xfId="0" applyFont="1" applyFill="1" applyBorder="1" applyAlignment="1">
      <alignment horizontal="left"/>
    </xf>
    <xf numFmtId="188" fontId="4" fillId="8" borderId="5" xfId="1" applyNumberFormat="1" applyFont="1" applyFill="1" applyBorder="1" applyAlignment="1">
      <alignment horizontal="left" vertical="top" wrapText="1"/>
    </xf>
    <xf numFmtId="187" fontId="4" fillId="8" borderId="1" xfId="1" applyNumberFormat="1" applyFont="1" applyFill="1" applyBorder="1" applyAlignment="1">
      <alignment horizontal="center" vertical="top"/>
    </xf>
    <xf numFmtId="187" fontId="4" fillId="8" borderId="5" xfId="1" applyNumberFormat="1" applyFont="1" applyFill="1" applyBorder="1" applyAlignment="1">
      <alignment horizontal="left" vertical="top" wrapText="1"/>
    </xf>
    <xf numFmtId="0" fontId="4" fillId="8" borderId="24" xfId="0" applyFont="1" applyFill="1" applyBorder="1" applyAlignment="1">
      <alignment horizontal="center" vertical="top" wrapText="1"/>
    </xf>
    <xf numFmtId="187" fontId="4" fillId="8" borderId="24" xfId="1" applyNumberFormat="1" applyFont="1" applyFill="1" applyBorder="1" applyAlignment="1">
      <alignment horizontal="center" vertical="top"/>
    </xf>
    <xf numFmtId="187" fontId="4" fillId="8" borderId="25" xfId="1" applyNumberFormat="1" applyFont="1" applyFill="1" applyBorder="1" applyAlignment="1">
      <alignment horizontal="left" vertical="top" wrapText="1"/>
    </xf>
    <xf numFmtId="0" fontId="4" fillId="8" borderId="26" xfId="0" applyFont="1" applyFill="1" applyBorder="1" applyAlignment="1">
      <alignment horizontal="center" vertical="top"/>
    </xf>
    <xf numFmtId="0" fontId="4" fillId="4" borderId="17" xfId="0" applyFont="1" applyFill="1" applyBorder="1" applyAlignment="1">
      <alignment horizontal="center" wrapText="1"/>
    </xf>
    <xf numFmtId="0" fontId="4" fillId="4" borderId="24" xfId="0" applyFont="1" applyFill="1" applyBorder="1" applyAlignment="1">
      <alignment horizontal="center" vertical="top" wrapText="1"/>
    </xf>
    <xf numFmtId="187" fontId="4" fillId="4" borderId="24" xfId="1" applyNumberFormat="1" applyFont="1" applyFill="1" applyBorder="1" applyAlignment="1">
      <alignment horizontal="center" vertical="top"/>
    </xf>
    <xf numFmtId="0" fontId="4" fillId="4" borderId="26" xfId="0" applyFont="1" applyFill="1" applyBorder="1" applyAlignment="1">
      <alignment horizontal="center" vertical="top"/>
    </xf>
    <xf numFmtId="0" fontId="1" fillId="8" borderId="17" xfId="0" applyFont="1" applyFill="1" applyBorder="1" applyAlignment="1">
      <alignment horizontal="center"/>
    </xf>
    <xf numFmtId="17" fontId="4" fillId="8" borderId="18" xfId="0" applyNumberFormat="1" applyFont="1" applyFill="1" applyBorder="1" applyAlignment="1">
      <alignment horizontal="left" wrapText="1"/>
    </xf>
    <xf numFmtId="0" fontId="1" fillId="8" borderId="42" xfId="0" applyFont="1" applyFill="1" applyBorder="1" applyAlignment="1">
      <alignment horizontal="center"/>
    </xf>
    <xf numFmtId="0" fontId="1" fillId="8" borderId="6" xfId="0" applyFont="1" applyFill="1" applyBorder="1" applyAlignment="1">
      <alignment horizontal="center"/>
    </xf>
    <xf numFmtId="0" fontId="1" fillId="8" borderId="43" xfId="0" applyFont="1" applyFill="1" applyBorder="1" applyAlignment="1">
      <alignment horizontal="center"/>
    </xf>
    <xf numFmtId="0" fontId="1" fillId="8" borderId="1" xfId="0" applyFont="1" applyFill="1" applyBorder="1" applyAlignment="1">
      <alignment horizontal="center"/>
    </xf>
    <xf numFmtId="17" fontId="4" fillId="8" borderId="6" xfId="0" applyNumberFormat="1" applyFont="1" applyFill="1" applyBorder="1" applyAlignment="1">
      <alignment horizontal="left" wrapText="1"/>
    </xf>
    <xf numFmtId="0" fontId="1" fillId="8" borderId="44" xfId="0" applyFont="1" applyFill="1" applyBorder="1" applyAlignment="1">
      <alignment horizontal="center"/>
    </xf>
    <xf numFmtId="0" fontId="1" fillId="8" borderId="5" xfId="0" applyFont="1" applyFill="1" applyBorder="1" applyAlignment="1">
      <alignment horizontal="center"/>
    </xf>
    <xf numFmtId="0" fontId="1" fillId="8" borderId="45" xfId="0" applyFont="1" applyFill="1" applyBorder="1" applyAlignment="1">
      <alignment horizontal="center"/>
    </xf>
    <xf numFmtId="1" fontId="4" fillId="8" borderId="17" xfId="1" applyNumberFormat="1" applyFont="1" applyFill="1" applyBorder="1" applyAlignment="1">
      <alignment horizontal="center"/>
    </xf>
    <xf numFmtId="1" fontId="4" fillId="8" borderId="24" xfId="1" applyNumberFormat="1" applyFont="1" applyFill="1" applyBorder="1" applyAlignment="1">
      <alignment horizontal="center" vertical="top"/>
    </xf>
    <xf numFmtId="1" fontId="4" fillId="8" borderId="5" xfId="1" applyNumberFormat="1" applyFont="1" applyFill="1" applyBorder="1" applyAlignment="1">
      <alignment horizontal="center"/>
    </xf>
    <xf numFmtId="1" fontId="4" fillId="8" borderId="1" xfId="1" applyNumberFormat="1" applyFont="1" applyFill="1" applyBorder="1" applyAlignment="1">
      <alignment horizontal="center" vertical="top"/>
    </xf>
    <xf numFmtId="1" fontId="4" fillId="8" borderId="1" xfId="1" applyNumberFormat="1" applyFont="1" applyFill="1" applyBorder="1" applyAlignment="1">
      <alignment horizontal="center"/>
    </xf>
    <xf numFmtId="187" fontId="4" fillId="8" borderId="4" xfId="1" applyNumberFormat="1" applyFont="1" applyFill="1" applyBorder="1" applyAlignment="1">
      <alignment horizontal="left" vertical="top"/>
    </xf>
    <xf numFmtId="187" fontId="4" fillId="8" borderId="5" xfId="1" applyNumberFormat="1" applyFont="1" applyFill="1" applyBorder="1" applyAlignment="1">
      <alignment horizontal="center" vertical="top" wrapText="1"/>
    </xf>
    <xf numFmtId="1" fontId="1" fillId="8" borderId="1" xfId="1" applyNumberFormat="1" applyFont="1" applyFill="1" applyBorder="1" applyAlignment="1">
      <alignment horizontal="center"/>
    </xf>
    <xf numFmtId="188" fontId="4" fillId="8" borderId="4" xfId="1" applyNumberFormat="1" applyFont="1" applyFill="1" applyBorder="1" applyAlignment="1">
      <alignment horizontal="left" vertical="top" wrapText="1"/>
    </xf>
    <xf numFmtId="187" fontId="4" fillId="8" borderId="6" xfId="1" applyNumberFormat="1" applyFont="1" applyFill="1" applyBorder="1" applyAlignment="1">
      <alignment horizontal="center" vertical="top" wrapText="1"/>
    </xf>
    <xf numFmtId="187" fontId="4" fillId="8" borderId="4" xfId="1" applyNumberFormat="1" applyFont="1" applyFill="1" applyBorder="1" applyAlignment="1">
      <alignment horizontal="center" vertical="top" wrapText="1"/>
    </xf>
    <xf numFmtId="188" fontId="4" fillId="8" borderId="25" xfId="1" applyNumberFormat="1" applyFont="1" applyFill="1" applyBorder="1" applyAlignment="1">
      <alignment horizontal="left" vertical="top" wrapText="1"/>
    </xf>
    <xf numFmtId="187" fontId="4" fillId="8" borderId="25" xfId="1" applyNumberFormat="1" applyFont="1" applyFill="1" applyBorder="1" applyAlignment="1">
      <alignment horizontal="center" vertical="top" wrapText="1"/>
    </xf>
    <xf numFmtId="188" fontId="4" fillId="8" borderId="6" xfId="1" applyNumberFormat="1" applyFont="1" applyFill="1" applyBorder="1" applyAlignment="1">
      <alignment horizontal="center" vertical="top" wrapText="1"/>
    </xf>
    <xf numFmtId="1" fontId="4" fillId="8" borderId="17" xfId="1" applyNumberFormat="1" applyFont="1" applyFill="1" applyBorder="1" applyAlignment="1">
      <alignment horizontal="center" vertical="top"/>
    </xf>
    <xf numFmtId="0" fontId="4" fillId="8" borderId="18" xfId="0" applyFont="1" applyFill="1" applyBorder="1" applyAlignment="1">
      <alignment horizontal="center" vertical="top"/>
    </xf>
    <xf numFmtId="1" fontId="4" fillId="8" borderId="4" xfId="1" applyNumberFormat="1" applyFont="1" applyFill="1" applyBorder="1" applyAlignment="1">
      <alignment horizontal="center" vertical="top"/>
    </xf>
    <xf numFmtId="0" fontId="4" fillId="8" borderId="17" xfId="0" applyFont="1" applyFill="1" applyBorder="1" applyAlignment="1">
      <alignment horizontal="center" vertical="top" wrapText="1"/>
    </xf>
    <xf numFmtId="0" fontId="4" fillId="8" borderId="5" xfId="0" applyFont="1" applyFill="1" applyBorder="1" applyAlignment="1">
      <alignment horizontal="center" vertical="top" wrapText="1"/>
    </xf>
    <xf numFmtId="0" fontId="4" fillId="8" borderId="13" xfId="0" applyFont="1" applyFill="1" applyBorder="1" applyAlignment="1">
      <alignment horizontal="left" vertical="top"/>
    </xf>
    <xf numFmtId="0" fontId="4" fillId="8" borderId="13" xfId="0" applyFont="1" applyFill="1" applyBorder="1" applyAlignment="1">
      <alignment horizontal="left" vertical="top" wrapText="1"/>
    </xf>
    <xf numFmtId="188" fontId="4" fillId="8" borderId="6" xfId="1" applyNumberFormat="1" applyFont="1" applyFill="1" applyBorder="1" applyAlignment="1">
      <alignment horizontal="left" vertical="top" wrapText="1"/>
    </xf>
    <xf numFmtId="0" fontId="3" fillId="8" borderId="6" xfId="0" applyFont="1" applyFill="1" applyBorder="1" applyAlignment="1">
      <alignment vertical="top" wrapText="1"/>
    </xf>
    <xf numFmtId="0" fontId="4" fillId="8" borderId="34" xfId="0" applyFont="1" applyFill="1" applyBorder="1" applyAlignment="1">
      <alignment horizontal="left" vertical="top"/>
    </xf>
    <xf numFmtId="0" fontId="4" fillId="8" borderId="12" xfId="0" applyFont="1" applyFill="1" applyBorder="1" applyAlignment="1">
      <alignment horizontal="left" vertical="top"/>
    </xf>
    <xf numFmtId="0" fontId="4" fillId="8" borderId="35" xfId="0" applyFont="1" applyFill="1" applyBorder="1" applyAlignment="1">
      <alignment horizontal="left" vertical="top"/>
    </xf>
    <xf numFmtId="0" fontId="14" fillId="8" borderId="12" xfId="0" applyFont="1" applyFill="1" applyBorder="1" applyAlignment="1">
      <alignment vertical="top" wrapText="1"/>
    </xf>
    <xf numFmtId="0" fontId="14" fillId="8" borderId="4" xfId="0" applyFont="1" applyFill="1" applyBorder="1" applyAlignment="1">
      <alignment horizontal="left" vertical="top"/>
    </xf>
    <xf numFmtId="0" fontId="14" fillId="8" borderId="13" xfId="0" applyFont="1" applyFill="1" applyBorder="1" applyAlignment="1">
      <alignment vertical="top" wrapText="1"/>
    </xf>
    <xf numFmtId="0" fontId="14" fillId="8" borderId="5" xfId="0" applyFont="1" applyFill="1" applyBorder="1" applyAlignment="1">
      <alignment horizontal="left" vertical="top" wrapText="1"/>
    </xf>
    <xf numFmtId="0" fontId="14" fillId="8" borderId="34" xfId="0" applyFont="1" applyFill="1" applyBorder="1" applyAlignment="1">
      <alignment vertical="top" wrapText="1"/>
    </xf>
    <xf numFmtId="0" fontId="14" fillId="8" borderId="18" xfId="0" applyFont="1" applyFill="1" applyBorder="1" applyAlignment="1">
      <alignment horizontal="left" vertical="top"/>
    </xf>
    <xf numFmtId="0" fontId="14" fillId="7" borderId="34" xfId="0" applyFont="1" applyFill="1" applyBorder="1" applyAlignment="1">
      <alignment vertical="top" wrapText="1"/>
    </xf>
    <xf numFmtId="0" fontId="14" fillId="7" borderId="18" xfId="0" applyFont="1" applyFill="1" applyBorder="1" applyAlignment="1">
      <alignment horizontal="left" vertical="top"/>
    </xf>
    <xf numFmtId="0" fontId="14" fillId="7" borderId="13" xfId="0" applyFont="1" applyFill="1" applyBorder="1" applyAlignment="1">
      <alignment vertical="top" wrapText="1"/>
    </xf>
    <xf numFmtId="0" fontId="14" fillId="7" borderId="5" xfId="0" applyFont="1" applyFill="1" applyBorder="1" applyAlignment="1">
      <alignment horizontal="left" vertical="top" wrapText="1"/>
    </xf>
    <xf numFmtId="0" fontId="14" fillId="8" borderId="35" xfId="0" applyFont="1" applyFill="1" applyBorder="1" applyAlignment="1">
      <alignment vertical="top" wrapText="1"/>
    </xf>
    <xf numFmtId="0" fontId="14" fillId="8" borderId="25" xfId="0" applyFont="1" applyFill="1" applyBorder="1" applyAlignment="1">
      <alignment horizontal="left" vertical="top" wrapText="1"/>
    </xf>
    <xf numFmtId="0" fontId="14" fillId="8" borderId="14" xfId="0" applyFont="1" applyFill="1" applyBorder="1" applyAlignment="1">
      <alignment vertical="top" wrapText="1"/>
    </xf>
    <xf numFmtId="0" fontId="14" fillId="8" borderId="6" xfId="0" applyFont="1" applyFill="1" applyBorder="1" applyAlignment="1">
      <alignment horizontal="left" vertical="top" wrapText="1"/>
    </xf>
    <xf numFmtId="0" fontId="14" fillId="7" borderId="12" xfId="0" applyFont="1" applyFill="1" applyBorder="1" applyAlignment="1">
      <alignment vertical="top" wrapText="1"/>
    </xf>
    <xf numFmtId="0" fontId="14" fillId="7" borderId="4" xfId="0" applyFont="1" applyFill="1" applyBorder="1" applyAlignment="1">
      <alignment horizontal="left" vertical="top"/>
    </xf>
    <xf numFmtId="0" fontId="14" fillId="7" borderId="14" xfId="0" applyFont="1" applyFill="1" applyBorder="1" applyAlignment="1">
      <alignment vertical="top" wrapText="1"/>
    </xf>
    <xf numFmtId="0" fontId="14" fillId="7" borderId="6" xfId="0" applyFont="1" applyFill="1" applyBorder="1" applyAlignment="1">
      <alignment horizontal="left" vertical="top"/>
    </xf>
    <xf numFmtId="0" fontId="14" fillId="7" borderId="6" xfId="0" applyFont="1" applyFill="1" applyBorder="1" applyAlignment="1">
      <alignment horizontal="left" vertical="top" wrapText="1"/>
    </xf>
    <xf numFmtId="0" fontId="4" fillId="7" borderId="5" xfId="0" applyFont="1" applyFill="1" applyBorder="1" applyAlignment="1">
      <alignment horizontal="center" wrapText="1"/>
    </xf>
    <xf numFmtId="0" fontId="4" fillId="7" borderId="1" xfId="0" applyFont="1" applyFill="1" applyBorder="1" applyAlignment="1">
      <alignment horizontal="center" wrapText="1"/>
    </xf>
    <xf numFmtId="0" fontId="4" fillId="7" borderId="1" xfId="0" applyFont="1" applyFill="1" applyBorder="1" applyAlignment="1">
      <alignment horizontal="center"/>
    </xf>
    <xf numFmtId="0" fontId="4" fillId="7" borderId="22" xfId="0" applyFont="1" applyFill="1" applyBorder="1" applyAlignment="1">
      <alignment horizontal="center" vertical="top"/>
    </xf>
    <xf numFmtId="0" fontId="4" fillId="7" borderId="21" xfId="0" applyFont="1" applyFill="1" applyBorder="1" applyAlignment="1">
      <alignment horizontal="center" vertical="top"/>
    </xf>
    <xf numFmtId="0" fontId="4" fillId="7" borderId="27" xfId="0" applyFont="1" applyFill="1" applyBorder="1" applyAlignment="1">
      <alignment horizontal="center" vertical="top"/>
    </xf>
    <xf numFmtId="0" fontId="4" fillId="7" borderId="6" xfId="0" applyFont="1" applyFill="1" applyBorder="1" applyAlignment="1">
      <alignment horizontal="left"/>
    </xf>
    <xf numFmtId="187" fontId="4" fillId="7" borderId="6" xfId="1" applyNumberFormat="1" applyFont="1" applyFill="1" applyBorder="1" applyAlignment="1">
      <alignment horizontal="left" vertical="top" wrapText="1"/>
    </xf>
    <xf numFmtId="187" fontId="4" fillId="7" borderId="5" xfId="1" applyNumberFormat="1" applyFont="1" applyFill="1" applyBorder="1" applyAlignment="1">
      <alignment horizontal="left" vertical="top" wrapText="1"/>
    </xf>
    <xf numFmtId="0" fontId="4" fillId="7" borderId="4" xfId="0" applyFont="1" applyFill="1" applyBorder="1" applyAlignment="1">
      <alignment horizontal="left"/>
    </xf>
    <xf numFmtId="0" fontId="14" fillId="8" borderId="6" xfId="0" applyFont="1" applyFill="1" applyBorder="1" applyAlignment="1">
      <alignment horizontal="left" vertical="top"/>
    </xf>
    <xf numFmtId="0" fontId="4" fillId="7" borderId="17" xfId="0" applyFont="1" applyFill="1" applyBorder="1" applyAlignment="1">
      <alignment horizontal="center"/>
    </xf>
    <xf numFmtId="1" fontId="4" fillId="7" borderId="17" xfId="1" applyNumberFormat="1" applyFont="1" applyFill="1" applyBorder="1" applyAlignment="1">
      <alignment horizontal="center"/>
    </xf>
    <xf numFmtId="188" fontId="4" fillId="7" borderId="25" xfId="1" applyNumberFormat="1" applyFont="1" applyFill="1" applyBorder="1" applyAlignment="1">
      <alignment horizontal="left" vertical="top" wrapText="1"/>
    </xf>
    <xf numFmtId="0" fontId="14" fillId="7" borderId="35" xfId="0" applyFont="1" applyFill="1" applyBorder="1" applyAlignment="1">
      <alignment vertical="top" wrapText="1"/>
    </xf>
    <xf numFmtId="0" fontId="14" fillId="7" borderId="25" xfId="0" applyFont="1" applyFill="1" applyBorder="1" applyAlignment="1">
      <alignment horizontal="left" vertical="top" wrapText="1"/>
    </xf>
    <xf numFmtId="1" fontId="4" fillId="7" borderId="5" xfId="1" applyNumberFormat="1" applyFont="1" applyFill="1" applyBorder="1" applyAlignment="1">
      <alignment horizontal="center"/>
    </xf>
    <xf numFmtId="1" fontId="4" fillId="7" borderId="1" xfId="1" applyNumberFormat="1" applyFont="1" applyFill="1" applyBorder="1" applyAlignment="1">
      <alignment horizontal="center"/>
    </xf>
    <xf numFmtId="188" fontId="4" fillId="7" borderId="1" xfId="1" applyNumberFormat="1" applyFont="1" applyFill="1" applyBorder="1" applyAlignment="1">
      <alignment horizontal="center"/>
    </xf>
    <xf numFmtId="1" fontId="4" fillId="7" borderId="1" xfId="0" applyNumberFormat="1" applyFont="1" applyFill="1" applyBorder="1" applyAlignment="1">
      <alignment horizontal="center"/>
    </xf>
    <xf numFmtId="0" fontId="4" fillId="7" borderId="18" xfId="0" applyFont="1" applyFill="1" applyBorder="1" applyAlignment="1">
      <alignment horizontal="left"/>
    </xf>
    <xf numFmtId="1" fontId="1" fillId="7" borderId="17" xfId="1" applyNumberFormat="1" applyFont="1" applyFill="1" applyBorder="1" applyAlignment="1">
      <alignment horizontal="center"/>
    </xf>
    <xf numFmtId="17" fontId="10" fillId="7" borderId="18" xfId="0" applyNumberFormat="1" applyFont="1" applyFill="1" applyBorder="1" applyAlignment="1">
      <alignment horizontal="left" wrapText="1"/>
    </xf>
    <xf numFmtId="0" fontId="1" fillId="7" borderId="32" xfId="0" applyFont="1" applyFill="1" applyBorder="1" applyAlignment="1">
      <alignment horizontal="center"/>
    </xf>
    <xf numFmtId="0" fontId="1" fillId="7" borderId="18" xfId="0" applyFont="1" applyFill="1" applyBorder="1" applyAlignment="1">
      <alignment horizontal="center"/>
    </xf>
    <xf numFmtId="0" fontId="1" fillId="7" borderId="9" xfId="0" applyFont="1" applyFill="1" applyBorder="1" applyAlignment="1">
      <alignment horizontal="center"/>
    </xf>
    <xf numFmtId="1" fontId="1" fillId="7" borderId="1" xfId="1" applyNumberFormat="1" applyFont="1" applyFill="1" applyBorder="1" applyAlignment="1">
      <alignment horizontal="center"/>
    </xf>
    <xf numFmtId="17" fontId="10" fillId="7" borderId="4" xfId="0" applyNumberFormat="1" applyFont="1" applyFill="1" applyBorder="1" applyAlignment="1">
      <alignment horizontal="left" wrapText="1"/>
    </xf>
    <xf numFmtId="187" fontId="4" fillId="7" borderId="4" xfId="1" applyNumberFormat="1" applyFont="1" applyFill="1" applyBorder="1" applyAlignment="1">
      <alignment horizontal="center" vertical="top" wrapText="1"/>
    </xf>
    <xf numFmtId="187" fontId="4" fillId="7" borderId="4" xfId="1" applyNumberFormat="1" applyFont="1" applyFill="1" applyBorder="1" applyAlignment="1">
      <alignment horizontal="left" vertical="top"/>
    </xf>
    <xf numFmtId="187" fontId="4" fillId="7" borderId="6" xfId="1" applyNumberFormat="1" applyFont="1" applyFill="1" applyBorder="1" applyAlignment="1">
      <alignment horizontal="center" vertical="top" wrapText="1"/>
    </xf>
    <xf numFmtId="17" fontId="10" fillId="7" borderId="6" xfId="0" applyNumberFormat="1" applyFont="1" applyFill="1" applyBorder="1" applyAlignment="1">
      <alignment horizontal="left" wrapText="1"/>
    </xf>
    <xf numFmtId="187" fontId="4" fillId="7" borderId="24" xfId="1" applyNumberFormat="1" applyFont="1" applyFill="1" applyBorder="1" applyAlignment="1">
      <alignment horizontal="left" vertical="top"/>
    </xf>
    <xf numFmtId="187" fontId="4" fillId="7" borderId="25" xfId="1" applyNumberFormat="1" applyFont="1" applyFill="1" applyBorder="1" applyAlignment="1">
      <alignment horizontal="center" vertical="top" wrapText="1"/>
    </xf>
    <xf numFmtId="188" fontId="9" fillId="8" borderId="6" xfId="1" applyNumberFormat="1" applyFont="1" applyFill="1" applyBorder="1" applyAlignment="1">
      <alignment horizontal="left" vertical="top" wrapText="1"/>
    </xf>
    <xf numFmtId="1" fontId="1" fillId="8" borderId="5" xfId="1" applyNumberFormat="1" applyFont="1" applyFill="1" applyBorder="1" applyAlignment="1">
      <alignment horizontal="center"/>
    </xf>
    <xf numFmtId="0" fontId="4" fillId="7" borderId="17" xfId="0" applyFont="1" applyFill="1" applyBorder="1" applyAlignment="1">
      <alignment horizontal="center" wrapText="1"/>
    </xf>
    <xf numFmtId="0" fontId="4" fillId="7" borderId="17" xfId="0" applyFont="1" applyFill="1" applyBorder="1" applyAlignment="1">
      <alignment horizontal="center" vertical="top" wrapText="1"/>
    </xf>
    <xf numFmtId="0" fontId="4" fillId="7" borderId="34" xfId="0" applyFont="1" applyFill="1" applyBorder="1" applyAlignment="1">
      <alignment horizontal="left" vertical="top"/>
    </xf>
    <xf numFmtId="0" fontId="4" fillId="7" borderId="13" xfId="0" applyFont="1" applyFill="1" applyBorder="1" applyAlignment="1">
      <alignment horizontal="left" vertical="top"/>
    </xf>
    <xf numFmtId="0" fontId="4" fillId="7" borderId="12" xfId="0" applyFont="1" applyFill="1" applyBorder="1" applyAlignment="1">
      <alignment horizontal="left" vertical="top"/>
    </xf>
    <xf numFmtId="0" fontId="4" fillId="7" borderId="24" xfId="0" applyFont="1" applyFill="1" applyBorder="1" applyAlignment="1">
      <alignment horizontal="center" vertical="top" wrapText="1"/>
    </xf>
    <xf numFmtId="17" fontId="4" fillId="7" borderId="18" xfId="0" applyNumberFormat="1" applyFont="1" applyFill="1" applyBorder="1" applyAlignment="1">
      <alignment horizontal="left"/>
    </xf>
    <xf numFmtId="17" fontId="4" fillId="7" borderId="4" xfId="0" applyNumberFormat="1" applyFont="1" applyFill="1" applyBorder="1" applyAlignment="1">
      <alignment horizontal="left"/>
    </xf>
    <xf numFmtId="17" fontId="4" fillId="7" borderId="6" xfId="0" applyNumberFormat="1" applyFont="1" applyFill="1" applyBorder="1" applyAlignment="1">
      <alignment horizontal="left"/>
    </xf>
    <xf numFmtId="188" fontId="4" fillId="7" borderId="6" xfId="1" applyNumberFormat="1" applyFont="1" applyFill="1" applyBorder="1" applyAlignment="1">
      <alignment horizontal="left" vertical="top" wrapText="1"/>
    </xf>
    <xf numFmtId="0" fontId="4" fillId="4" borderId="17" xfId="0" applyFont="1" applyFill="1" applyBorder="1" applyAlignment="1">
      <alignment horizontal="center"/>
    </xf>
    <xf numFmtId="0" fontId="14" fillId="4" borderId="34" xfId="0" applyFont="1" applyFill="1" applyBorder="1" applyAlignment="1">
      <alignment vertical="top" wrapText="1"/>
    </xf>
    <xf numFmtId="0" fontId="14" fillId="4" borderId="18" xfId="0" applyFont="1" applyFill="1" applyBorder="1" applyAlignment="1">
      <alignment horizontal="left" vertical="top"/>
    </xf>
    <xf numFmtId="0" fontId="4" fillId="4" borderId="19" xfId="0" applyFont="1" applyFill="1" applyBorder="1" applyAlignment="1">
      <alignment horizontal="center" vertical="top"/>
    </xf>
    <xf numFmtId="0" fontId="14" fillId="4" borderId="35" xfId="0" applyFont="1" applyFill="1" applyBorder="1" applyAlignment="1">
      <alignment vertical="top" wrapText="1"/>
    </xf>
    <xf numFmtId="0" fontId="14" fillId="4" borderId="25" xfId="0" applyFont="1" applyFill="1" applyBorder="1" applyAlignment="1">
      <alignment horizontal="left" vertical="top" wrapText="1"/>
    </xf>
    <xf numFmtId="0" fontId="4" fillId="4" borderId="25" xfId="0" applyFont="1" applyFill="1" applyBorder="1" applyAlignment="1">
      <alignment horizontal="center" vertical="top"/>
    </xf>
    <xf numFmtId="0" fontId="4" fillId="4" borderId="18" xfId="0" applyFont="1" applyFill="1" applyBorder="1" applyAlignment="1">
      <alignment horizontal="center" vertical="top"/>
    </xf>
    <xf numFmtId="0" fontId="14" fillId="4" borderId="13" xfId="0" applyFont="1" applyFill="1" applyBorder="1" applyAlignment="1">
      <alignment vertical="top" wrapText="1"/>
    </xf>
    <xf numFmtId="0" fontId="14" fillId="4" borderId="5" xfId="0" applyFont="1" applyFill="1" applyBorder="1" applyAlignment="1">
      <alignment horizontal="left" vertical="top" wrapText="1"/>
    </xf>
    <xf numFmtId="0" fontId="14" fillId="4" borderId="14" xfId="0" applyFont="1" applyFill="1" applyBorder="1" applyAlignment="1">
      <alignment vertical="top" wrapText="1"/>
    </xf>
    <xf numFmtId="0" fontId="14" fillId="4" borderId="6" xfId="0" applyFont="1" applyFill="1" applyBorder="1" applyAlignment="1">
      <alignment horizontal="left" vertical="top"/>
    </xf>
    <xf numFmtId="0" fontId="1" fillId="8" borderId="11" xfId="0" applyFont="1" applyFill="1" applyBorder="1"/>
    <xf numFmtId="188" fontId="4" fillId="8" borderId="13" xfId="1" applyNumberFormat="1" applyFont="1" applyFill="1" applyBorder="1" applyAlignment="1">
      <alignment horizontal="left" vertical="top"/>
    </xf>
    <xf numFmtId="188" fontId="4" fillId="8" borderId="35" xfId="1" applyNumberFormat="1" applyFont="1" applyFill="1" applyBorder="1" applyAlignment="1">
      <alignment horizontal="left" vertical="top"/>
    </xf>
    <xf numFmtId="0" fontId="4" fillId="8" borderId="33" xfId="0" applyFont="1" applyFill="1" applyBorder="1" applyAlignment="1">
      <alignment horizontal="center"/>
    </xf>
    <xf numFmtId="188" fontId="4" fillId="8" borderId="11" xfId="1" applyNumberFormat="1" applyFont="1" applyFill="1" applyBorder="1" applyAlignment="1">
      <alignment horizontal="center" vertical="top"/>
    </xf>
    <xf numFmtId="0" fontId="4" fillId="8" borderId="7" xfId="0" applyFont="1" applyFill="1" applyBorder="1" applyAlignment="1">
      <alignment horizontal="center" vertical="top"/>
    </xf>
    <xf numFmtId="0" fontId="4" fillId="8" borderId="7" xfId="0" applyFont="1" applyFill="1" applyBorder="1" applyAlignment="1">
      <alignment horizontal="center"/>
    </xf>
    <xf numFmtId="188" fontId="4" fillId="8" borderId="30" xfId="1" applyNumberFormat="1" applyFont="1" applyFill="1" applyBorder="1" applyAlignment="1">
      <alignment horizontal="center" vertical="top"/>
    </xf>
    <xf numFmtId="188" fontId="4" fillId="8" borderId="34" xfId="1" applyNumberFormat="1" applyFont="1" applyFill="1" applyBorder="1" applyAlignment="1">
      <alignment horizontal="left" vertical="top"/>
    </xf>
    <xf numFmtId="188" fontId="4" fillId="8" borderId="12" xfId="1" applyNumberFormat="1" applyFont="1" applyFill="1" applyBorder="1" applyAlignment="1">
      <alignment horizontal="left" vertical="top"/>
    </xf>
    <xf numFmtId="0" fontId="1" fillId="7" borderId="30" xfId="0" applyFont="1" applyFill="1" applyBorder="1"/>
    <xf numFmtId="0" fontId="4" fillId="8" borderId="14" xfId="0" applyFont="1" applyFill="1" applyBorder="1" applyAlignment="1">
      <alignment horizontal="left" vertical="top" wrapText="1"/>
    </xf>
    <xf numFmtId="188" fontId="2" fillId="0" borderId="4" xfId="1" applyNumberFormat="1" applyFont="1" applyBorder="1" applyAlignment="1">
      <alignment horizontal="center" vertical="center"/>
    </xf>
    <xf numFmtId="1" fontId="1" fillId="0" borderId="4" xfId="0" applyNumberFormat="1" applyFont="1" applyBorder="1" applyAlignment="1">
      <alignment horizontal="center" vertical="center"/>
    </xf>
    <xf numFmtId="1" fontId="1" fillId="0" borderId="5" xfId="0" applyNumberFormat="1" applyFont="1" applyBorder="1" applyAlignment="1">
      <alignment horizontal="center" vertical="center"/>
    </xf>
    <xf numFmtId="1" fontId="1" fillId="0" borderId="0" xfId="0" applyNumberFormat="1" applyFont="1" applyAlignment="1">
      <alignment horizontal="center" vertical="center"/>
    </xf>
    <xf numFmtId="1" fontId="1" fillId="0" borderId="12" xfId="0" applyNumberFormat="1" applyFont="1" applyBorder="1" applyAlignment="1">
      <alignment horizontal="center" vertical="center"/>
    </xf>
    <xf numFmtId="1" fontId="1" fillId="0" borderId="15" xfId="0" applyNumberFormat="1" applyFont="1" applyBorder="1" applyAlignment="1">
      <alignment horizontal="center" vertical="center"/>
    </xf>
    <xf numFmtId="1" fontId="1" fillId="0" borderId="13" xfId="0" applyNumberFormat="1" applyFont="1" applyBorder="1" applyAlignment="1">
      <alignment horizontal="center" vertical="center"/>
    </xf>
    <xf numFmtId="1" fontId="1" fillId="0" borderId="9" xfId="0" applyNumberFormat="1" applyFont="1" applyBorder="1" applyAlignment="1">
      <alignment horizontal="center" vertical="center"/>
    </xf>
    <xf numFmtId="188" fontId="2" fillId="0" borderId="15" xfId="1" applyNumberFormat="1" applyFont="1" applyBorder="1" applyAlignment="1">
      <alignment horizontal="center" vertical="center"/>
    </xf>
    <xf numFmtId="0" fontId="9" fillId="0" borderId="5" xfId="0" applyFont="1" applyBorder="1" applyAlignment="1">
      <alignment vertical="center"/>
    </xf>
    <xf numFmtId="0" fontId="9" fillId="0" borderId="4" xfId="0" applyFont="1" applyBorder="1" applyAlignment="1">
      <alignment vertical="center"/>
    </xf>
    <xf numFmtId="1" fontId="1" fillId="0" borderId="6" xfId="0" applyNumberFormat="1" applyFont="1" applyBorder="1" applyAlignment="1">
      <alignment horizontal="center" vertical="center"/>
    </xf>
    <xf numFmtId="188" fontId="2" fillId="0" borderId="6" xfId="1" applyNumberFormat="1" applyFont="1" applyBorder="1" applyAlignment="1">
      <alignment horizontal="center" vertical="center"/>
    </xf>
    <xf numFmtId="0" fontId="9" fillId="0" borderId="6" xfId="0" applyFont="1" applyBorder="1" applyAlignment="1">
      <alignment vertical="center"/>
    </xf>
    <xf numFmtId="187" fontId="1" fillId="0" borderId="0" xfId="1" applyNumberFormat="1" applyFont="1" applyFill="1" applyBorder="1" applyAlignment="1">
      <alignment horizontal="center" vertical="center"/>
    </xf>
    <xf numFmtId="188" fontId="2" fillId="0" borderId="15" xfId="1" applyNumberFormat="1" applyFont="1" applyFill="1" applyBorder="1" applyAlignment="1">
      <alignment horizontal="center" vertical="center"/>
    </xf>
    <xf numFmtId="0" fontId="9" fillId="0" borderId="7" xfId="0" applyFont="1" applyBorder="1" applyAlignment="1">
      <alignment vertical="center"/>
    </xf>
    <xf numFmtId="0" fontId="9" fillId="0" borderId="8" xfId="0" applyFont="1" applyBorder="1" applyAlignment="1">
      <alignment vertical="center"/>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2" fillId="0" borderId="4" xfId="0" applyFont="1" applyBorder="1" applyAlignment="1">
      <alignment vertical="center"/>
    </xf>
    <xf numFmtId="0" fontId="2" fillId="0" borderId="13" xfId="0" applyFont="1" applyBorder="1" applyAlignment="1">
      <alignment horizontal="center" vertical="center"/>
    </xf>
    <xf numFmtId="0" fontId="2" fillId="0" borderId="5" xfId="0" applyFont="1" applyBorder="1" applyAlignment="1">
      <alignment vertical="center"/>
    </xf>
    <xf numFmtId="0" fontId="2" fillId="0" borderId="0" xfId="0" applyFont="1" applyAlignment="1">
      <alignment horizontal="center"/>
    </xf>
    <xf numFmtId="0" fontId="2" fillId="0" borderId="0" xfId="0" applyFont="1"/>
    <xf numFmtId="1" fontId="2" fillId="0" borderId="4" xfId="0" applyNumberFormat="1" applyFont="1" applyBorder="1" applyAlignment="1">
      <alignment horizontal="center" vertical="center"/>
    </xf>
    <xf numFmtId="1" fontId="2" fillId="0" borderId="15" xfId="0" applyNumberFormat="1" applyFont="1" applyBorder="1" applyAlignment="1">
      <alignment horizontal="center" vertical="center"/>
    </xf>
    <xf numFmtId="187" fontId="2" fillId="0" borderId="15" xfId="1" applyNumberFormat="1" applyFont="1" applyFill="1" applyBorder="1" applyAlignment="1">
      <alignment horizontal="center" vertical="center"/>
    </xf>
    <xf numFmtId="188" fontId="1" fillId="0" borderId="5" xfId="1" applyNumberFormat="1" applyFont="1" applyBorder="1" applyAlignment="1">
      <alignment horizontal="center" vertical="center"/>
    </xf>
    <xf numFmtId="188" fontId="1" fillId="0" borderId="0" xfId="1" applyNumberFormat="1" applyFont="1" applyBorder="1" applyAlignment="1">
      <alignment horizontal="center" vertical="center"/>
    </xf>
    <xf numFmtId="188" fontId="1" fillId="0" borderId="15" xfId="1" applyNumberFormat="1" applyFont="1" applyBorder="1" applyAlignment="1">
      <alignment horizontal="center" vertical="center"/>
    </xf>
    <xf numFmtId="188" fontId="1" fillId="0" borderId="9" xfId="1" applyNumberFormat="1" applyFont="1" applyBorder="1" applyAlignment="1">
      <alignment horizontal="center" vertical="center"/>
    </xf>
    <xf numFmtId="188" fontId="1" fillId="0" borderId="4" xfId="1" applyNumberFormat="1" applyFont="1" applyBorder="1" applyAlignment="1">
      <alignment horizontal="center" vertical="center"/>
    </xf>
    <xf numFmtId="188" fontId="1" fillId="0" borderId="6" xfId="1" applyNumberFormat="1" applyFont="1" applyBorder="1" applyAlignment="1">
      <alignment horizontal="center" vertical="center"/>
    </xf>
    <xf numFmtId="188" fontId="1" fillId="0" borderId="0" xfId="1" applyNumberFormat="1" applyFont="1" applyFill="1" applyBorder="1" applyAlignment="1">
      <alignment horizontal="center" vertical="center"/>
    </xf>
    <xf numFmtId="0" fontId="4" fillId="0" borderId="6" xfId="0" applyFont="1" applyBorder="1" applyAlignment="1">
      <alignment vertical="center"/>
    </xf>
    <xf numFmtId="0" fontId="4" fillId="0" borderId="8" xfId="0" applyFont="1" applyBorder="1" applyAlignment="1">
      <alignment vertical="center"/>
    </xf>
    <xf numFmtId="0" fontId="4" fillId="0" borderId="4" xfId="0" applyFont="1" applyBorder="1" applyAlignment="1">
      <alignment vertical="center"/>
    </xf>
    <xf numFmtId="1" fontId="1" fillId="0" borderId="6" xfId="0" applyNumberFormat="1" applyFont="1" applyBorder="1" applyAlignment="1">
      <alignment horizontal="center" vertical="center" wrapText="1"/>
    </xf>
    <xf numFmtId="0" fontId="9" fillId="0" borderId="4" xfId="0" applyFont="1" applyBorder="1" applyAlignment="1">
      <alignment vertical="center" wrapText="1"/>
    </xf>
    <xf numFmtId="0" fontId="9" fillId="0" borderId="6" xfId="0" applyFont="1" applyBorder="1" applyAlignment="1">
      <alignment vertical="center" wrapText="1"/>
    </xf>
    <xf numFmtId="0" fontId="2" fillId="0" borderId="6" xfId="0" applyFont="1" applyBorder="1" applyAlignment="1">
      <alignment vertical="center"/>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3" fillId="0" borderId="6"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1" fontId="2" fillId="0" borderId="4" xfId="0" applyNumberFormat="1" applyFont="1" applyBorder="1" applyAlignment="1">
      <alignment horizontal="center" vertical="center" wrapText="1"/>
    </xf>
    <xf numFmtId="1" fontId="2" fillId="0" borderId="6" xfId="0" applyNumberFormat="1" applyFont="1" applyBorder="1" applyAlignment="1">
      <alignment horizontal="center" vertical="center"/>
    </xf>
    <xf numFmtId="188" fontId="16" fillId="0" borderId="15" xfId="1" applyNumberFormat="1" applyFont="1" applyBorder="1" applyAlignment="1">
      <alignment horizontal="center" vertical="center"/>
    </xf>
    <xf numFmtId="188" fontId="16" fillId="0" borderId="0" xfId="1" applyNumberFormat="1" applyFont="1" applyBorder="1" applyAlignment="1">
      <alignment horizontal="center" vertical="center"/>
    </xf>
    <xf numFmtId="188" fontId="16" fillId="0" borderId="15" xfId="1" applyNumberFormat="1" applyFont="1" applyFill="1" applyBorder="1" applyAlignment="1">
      <alignment horizontal="center" vertical="center"/>
    </xf>
    <xf numFmtId="188" fontId="16" fillId="0" borderId="0" xfId="1" applyNumberFormat="1" applyFont="1" applyFill="1" applyBorder="1" applyAlignment="1">
      <alignment horizontal="center" vertical="center"/>
    </xf>
    <xf numFmtId="188" fontId="16" fillId="0" borderId="9" xfId="1" applyNumberFormat="1" applyFont="1" applyBorder="1" applyAlignment="1">
      <alignment horizontal="center" vertical="center"/>
    </xf>
    <xf numFmtId="0" fontId="17" fillId="0" borderId="0" xfId="0" applyFont="1"/>
    <xf numFmtId="188" fontId="18" fillId="6" borderId="5" xfId="1" applyNumberFormat="1" applyFont="1" applyFill="1" applyBorder="1" applyAlignment="1">
      <alignment horizontal="center"/>
    </xf>
    <xf numFmtId="1" fontId="18" fillId="6" borderId="5" xfId="0" applyNumberFormat="1" applyFont="1" applyFill="1" applyBorder="1" applyAlignment="1">
      <alignment horizontal="center"/>
    </xf>
    <xf numFmtId="188" fontId="19" fillId="6" borderId="5" xfId="1" applyNumberFormat="1" applyFont="1" applyFill="1" applyBorder="1" applyAlignment="1">
      <alignment horizontal="center"/>
    </xf>
    <xf numFmtId="0" fontId="18" fillId="6" borderId="5" xfId="0" applyFont="1" applyFill="1" applyBorder="1"/>
    <xf numFmtId="187" fontId="4" fillId="7" borderId="30" xfId="1" applyNumberFormat="1" applyFont="1" applyFill="1" applyBorder="1" applyAlignment="1">
      <alignment horizontal="center" vertical="top"/>
    </xf>
    <xf numFmtId="0" fontId="20" fillId="9" borderId="1" xfId="0" applyFont="1" applyFill="1" applyBorder="1" applyAlignment="1">
      <alignment horizontal="center" wrapText="1"/>
    </xf>
    <xf numFmtId="0" fontId="20" fillId="9" borderId="1" xfId="0" applyFont="1" applyFill="1" applyBorder="1" applyAlignment="1">
      <alignment horizontal="center"/>
    </xf>
    <xf numFmtId="0" fontId="20" fillId="9" borderId="4" xfId="0" applyFont="1" applyFill="1" applyBorder="1" applyAlignment="1">
      <alignment horizontal="left"/>
    </xf>
    <xf numFmtId="0" fontId="21" fillId="9" borderId="12" xfId="0" applyFont="1" applyFill="1" applyBorder="1" applyAlignment="1">
      <alignment vertical="top" wrapText="1"/>
    </xf>
    <xf numFmtId="0" fontId="21" fillId="9" borderId="4" xfId="0" applyFont="1" applyFill="1" applyBorder="1" applyAlignment="1">
      <alignment horizontal="left" vertical="top"/>
    </xf>
    <xf numFmtId="0" fontId="20" fillId="9" borderId="4" xfId="0" applyFont="1" applyFill="1" applyBorder="1" applyAlignment="1">
      <alignment horizontal="center"/>
    </xf>
    <xf numFmtId="3" fontId="20" fillId="9" borderId="4" xfId="0" applyNumberFormat="1" applyFont="1" applyFill="1" applyBorder="1" applyAlignment="1">
      <alignment horizontal="center"/>
    </xf>
    <xf numFmtId="0" fontId="26" fillId="9" borderId="0" xfId="0" applyFont="1" applyFill="1"/>
    <xf numFmtId="0" fontId="20" fillId="9" borderId="1" xfId="0" applyFont="1" applyFill="1" applyBorder="1" applyAlignment="1">
      <alignment horizontal="center" vertical="top" wrapText="1"/>
    </xf>
    <xf numFmtId="188" fontId="20" fillId="9" borderId="1" xfId="1" applyNumberFormat="1" applyFont="1" applyFill="1" applyBorder="1" applyAlignment="1">
      <alignment horizontal="center" vertical="top"/>
    </xf>
    <xf numFmtId="188" fontId="20" fillId="9" borderId="5" xfId="1" applyNumberFormat="1" applyFont="1" applyFill="1" applyBorder="1" applyAlignment="1">
      <alignment horizontal="left" vertical="top"/>
    </xf>
    <xf numFmtId="0" fontId="21" fillId="9" borderId="13" xfId="0" applyFont="1" applyFill="1" applyBorder="1" applyAlignment="1">
      <alignment vertical="top" wrapText="1"/>
    </xf>
    <xf numFmtId="0" fontId="21" fillId="9" borderId="5" xfId="0" applyFont="1" applyFill="1" applyBorder="1" applyAlignment="1">
      <alignment horizontal="left" vertical="top" wrapText="1"/>
    </xf>
    <xf numFmtId="188" fontId="20" fillId="9" borderId="5" xfId="1" applyNumberFormat="1" applyFont="1" applyFill="1" applyBorder="1" applyAlignment="1">
      <alignment horizontal="center" vertical="top"/>
    </xf>
    <xf numFmtId="188" fontId="20" fillId="9" borderId="5" xfId="1" applyNumberFormat="1" applyFont="1" applyFill="1" applyBorder="1" applyAlignment="1">
      <alignment horizontal="left" vertical="top" wrapText="1"/>
    </xf>
    <xf numFmtId="188" fontId="20" fillId="9" borderId="5" xfId="1" applyNumberFormat="1" applyFont="1" applyFill="1" applyBorder="1" applyAlignment="1">
      <alignment horizontal="center" vertical="top" wrapText="1"/>
    </xf>
    <xf numFmtId="0" fontId="4" fillId="9" borderId="1" xfId="0" applyFont="1" applyFill="1" applyBorder="1" applyAlignment="1">
      <alignment horizontal="center" wrapText="1"/>
    </xf>
    <xf numFmtId="0" fontId="4" fillId="9" borderId="1" xfId="0" applyFont="1" applyFill="1" applyBorder="1" applyAlignment="1">
      <alignment horizontal="center"/>
    </xf>
    <xf numFmtId="0" fontId="4" fillId="9" borderId="4" xfId="0" applyFont="1" applyFill="1" applyBorder="1" applyAlignment="1">
      <alignment horizontal="left"/>
    </xf>
    <xf numFmtId="0" fontId="14" fillId="9" borderId="12" xfId="0" applyFont="1" applyFill="1" applyBorder="1" applyAlignment="1">
      <alignment vertical="top" wrapText="1"/>
    </xf>
    <xf numFmtId="0" fontId="14" fillId="9" borderId="4" xfId="0" applyFont="1" applyFill="1" applyBorder="1" applyAlignment="1">
      <alignment horizontal="left" vertical="top"/>
    </xf>
    <xf numFmtId="0" fontId="4" fillId="9" borderId="4" xfId="0" applyFont="1" applyFill="1" applyBorder="1" applyAlignment="1">
      <alignment horizontal="center"/>
    </xf>
    <xf numFmtId="0" fontId="1" fillId="9" borderId="0" xfId="0" applyFont="1" applyFill="1"/>
    <xf numFmtId="0" fontId="4" fillId="9" borderId="1" xfId="0" applyFont="1" applyFill="1" applyBorder="1" applyAlignment="1">
      <alignment horizontal="center" vertical="top" wrapText="1"/>
    </xf>
    <xf numFmtId="188" fontId="4" fillId="9" borderId="1" xfId="1" applyNumberFormat="1" applyFont="1" applyFill="1" applyBorder="1" applyAlignment="1">
      <alignment horizontal="center" vertical="top"/>
    </xf>
    <xf numFmtId="188" fontId="4" fillId="9" borderId="5" xfId="1" applyNumberFormat="1" applyFont="1" applyFill="1" applyBorder="1" applyAlignment="1">
      <alignment horizontal="left" vertical="top" wrapText="1"/>
    </xf>
    <xf numFmtId="0" fontId="14" fillId="9" borderId="13" xfId="0" applyFont="1" applyFill="1" applyBorder="1" applyAlignment="1">
      <alignment vertical="top" wrapText="1"/>
    </xf>
    <xf numFmtId="0" fontId="14" fillId="9" borderId="5" xfId="0" applyFont="1" applyFill="1" applyBorder="1" applyAlignment="1">
      <alignment horizontal="left" vertical="top" wrapText="1"/>
    </xf>
    <xf numFmtId="188" fontId="4" fillId="9" borderId="5" xfId="1" applyNumberFormat="1" applyFont="1" applyFill="1" applyBorder="1" applyAlignment="1">
      <alignment horizontal="center" vertical="top" wrapText="1"/>
    </xf>
    <xf numFmtId="187" fontId="4" fillId="9" borderId="1" xfId="1" applyNumberFormat="1" applyFont="1" applyFill="1" applyBorder="1" applyAlignment="1">
      <alignment horizontal="center" vertical="top"/>
    </xf>
    <xf numFmtId="187" fontId="4" fillId="9" borderId="5" xfId="1" applyNumberFormat="1" applyFont="1" applyFill="1" applyBorder="1" applyAlignment="1">
      <alignment horizontal="left" vertical="top" wrapText="1"/>
    </xf>
    <xf numFmtId="0" fontId="4" fillId="9" borderId="4" xfId="0" quotePrefix="1" applyFont="1" applyFill="1" applyBorder="1" applyAlignment="1">
      <alignment horizontal="center"/>
    </xf>
    <xf numFmtId="3" fontId="4" fillId="9" borderId="4" xfId="0" applyNumberFormat="1" applyFont="1" applyFill="1" applyBorder="1" applyAlignment="1">
      <alignment horizontal="center"/>
    </xf>
    <xf numFmtId="0" fontId="30" fillId="10" borderId="1" xfId="0" applyFont="1" applyFill="1" applyBorder="1" applyAlignment="1">
      <alignment horizontal="center" wrapText="1"/>
    </xf>
    <xf numFmtId="0" fontId="30" fillId="10" borderId="1" xfId="0" applyFont="1" applyFill="1" applyBorder="1" applyAlignment="1">
      <alignment horizontal="center"/>
    </xf>
    <xf numFmtId="0" fontId="30" fillId="10" borderId="4" xfId="0" applyFont="1" applyFill="1" applyBorder="1" applyAlignment="1">
      <alignment horizontal="left"/>
    </xf>
    <xf numFmtId="0" fontId="31" fillId="10" borderId="12" xfId="0" applyFont="1" applyFill="1" applyBorder="1" applyAlignment="1">
      <alignment vertical="top" wrapText="1"/>
    </xf>
    <xf numFmtId="0" fontId="31" fillId="10" borderId="4" xfId="0" applyFont="1" applyFill="1" applyBorder="1" applyAlignment="1">
      <alignment horizontal="left" vertical="top"/>
    </xf>
    <xf numFmtId="0" fontId="30" fillId="10" borderId="4" xfId="0" applyFont="1" applyFill="1" applyBorder="1" applyAlignment="1">
      <alignment horizontal="center"/>
    </xf>
    <xf numFmtId="3" fontId="30" fillId="10" borderId="4" xfId="0" applyNumberFormat="1" applyFont="1" applyFill="1" applyBorder="1" applyAlignment="1">
      <alignment horizontal="center"/>
    </xf>
    <xf numFmtId="0" fontId="30" fillId="0" borderId="0" xfId="0" applyFont="1"/>
    <xf numFmtId="0" fontId="30" fillId="10" borderId="1" xfId="0" applyFont="1" applyFill="1" applyBorder="1" applyAlignment="1">
      <alignment horizontal="center" vertical="top" wrapText="1"/>
    </xf>
    <xf numFmtId="3" fontId="30" fillId="10" borderId="1" xfId="1" applyNumberFormat="1" applyFont="1" applyFill="1" applyBorder="1" applyAlignment="1">
      <alignment horizontal="center" vertical="center"/>
    </xf>
    <xf numFmtId="187" fontId="30" fillId="10" borderId="5" xfId="1" applyNumberFormat="1" applyFont="1" applyFill="1" applyBorder="1" applyAlignment="1">
      <alignment horizontal="left" vertical="top" wrapText="1"/>
    </xf>
    <xf numFmtId="0" fontId="31" fillId="10" borderId="13" xfId="0" applyFont="1" applyFill="1" applyBorder="1" applyAlignment="1">
      <alignment vertical="top" wrapText="1"/>
    </xf>
    <xf numFmtId="0" fontId="31" fillId="10" borderId="5" xfId="0" applyFont="1" applyFill="1" applyBorder="1" applyAlignment="1">
      <alignment horizontal="left" vertical="top" wrapText="1"/>
    </xf>
    <xf numFmtId="187" fontId="30" fillId="10" borderId="5" xfId="1" applyNumberFormat="1" applyFont="1" applyFill="1" applyBorder="1" applyAlignment="1">
      <alignment horizontal="center" vertical="top" wrapText="1"/>
    </xf>
    <xf numFmtId="0" fontId="4" fillId="9" borderId="4" xfId="0" applyFont="1" applyFill="1" applyBorder="1" applyAlignment="1">
      <alignment horizontal="center" vertical="top" wrapText="1"/>
    </xf>
    <xf numFmtId="0" fontId="4" fillId="9" borderId="5" xfId="0" applyFont="1" applyFill="1" applyBorder="1" applyAlignment="1">
      <alignment horizontal="center" vertical="top" wrapText="1"/>
    </xf>
    <xf numFmtId="3" fontId="4" fillId="7" borderId="4" xfId="0" applyNumberFormat="1" applyFont="1" applyFill="1" applyBorder="1" applyAlignment="1">
      <alignment horizontal="center" vertical="top" wrapText="1"/>
    </xf>
    <xf numFmtId="3" fontId="4" fillId="7" borderId="5" xfId="0" applyNumberFormat="1" applyFont="1" applyFill="1" applyBorder="1" applyAlignment="1">
      <alignment horizontal="center" vertical="top" wrapText="1"/>
    </xf>
    <xf numFmtId="0" fontId="4" fillId="7" borderId="37" xfId="0" applyFont="1" applyFill="1" applyBorder="1" applyAlignment="1">
      <alignment horizontal="center" vertical="top"/>
    </xf>
    <xf numFmtId="0" fontId="4" fillId="7" borderId="36" xfId="0" applyFont="1" applyFill="1" applyBorder="1" applyAlignment="1">
      <alignment horizontal="center" vertical="top"/>
    </xf>
    <xf numFmtId="0" fontId="4" fillId="7" borderId="4" xfId="0" applyFont="1" applyFill="1" applyBorder="1" applyAlignment="1">
      <alignment horizontal="left" vertical="top" wrapText="1"/>
    </xf>
    <xf numFmtId="0" fontId="4" fillId="7" borderId="5" xfId="0" applyFont="1" applyFill="1" applyBorder="1" applyAlignment="1">
      <alignment horizontal="left" vertical="top" wrapText="1"/>
    </xf>
    <xf numFmtId="0" fontId="4" fillId="7" borderId="41" xfId="0" applyFont="1" applyFill="1" applyBorder="1" applyAlignment="1">
      <alignment horizontal="center" vertical="top"/>
    </xf>
    <xf numFmtId="0" fontId="4" fillId="7" borderId="6" xfId="0" applyFont="1" applyFill="1" applyBorder="1" applyAlignment="1">
      <alignment horizontal="left" vertical="top" wrapText="1"/>
    </xf>
    <xf numFmtId="0" fontId="4" fillId="9" borderId="22" xfId="0" applyFont="1" applyFill="1" applyBorder="1" applyAlignment="1">
      <alignment horizontal="center" vertical="top" wrapText="1"/>
    </xf>
    <xf numFmtId="0" fontId="4" fillId="9" borderId="21" xfId="0" applyFont="1" applyFill="1" applyBorder="1" applyAlignment="1">
      <alignment horizontal="center" vertical="top" wrapText="1"/>
    </xf>
    <xf numFmtId="0" fontId="3" fillId="9" borderId="4" xfId="0" applyFont="1" applyFill="1" applyBorder="1" applyAlignment="1">
      <alignment horizontal="center" vertical="top" wrapText="1"/>
    </xf>
    <xf numFmtId="0" fontId="3" fillId="9" borderId="5" xfId="0" applyFont="1" applyFill="1" applyBorder="1" applyAlignment="1">
      <alignment horizontal="center" vertical="top" wrapText="1"/>
    </xf>
    <xf numFmtId="0" fontId="30" fillId="10" borderId="37" xfId="0" applyFont="1" applyFill="1" applyBorder="1" applyAlignment="1">
      <alignment horizontal="center" vertical="top"/>
    </xf>
    <xf numFmtId="0" fontId="30" fillId="10" borderId="36" xfId="0" applyFont="1" applyFill="1" applyBorder="1" applyAlignment="1">
      <alignment horizontal="center" vertical="top"/>
    </xf>
    <xf numFmtId="0" fontId="30" fillId="10" borderId="4" xfId="0" applyFont="1" applyFill="1" applyBorder="1" applyAlignment="1">
      <alignment horizontal="left" vertical="top" wrapText="1"/>
    </xf>
    <xf numFmtId="0" fontId="30" fillId="10" borderId="5" xfId="0" applyFont="1" applyFill="1" applyBorder="1" applyAlignment="1">
      <alignment horizontal="left" vertical="top" wrapText="1"/>
    </xf>
    <xf numFmtId="0" fontId="4" fillId="9" borderId="37" xfId="0" applyFont="1" applyFill="1" applyBorder="1" applyAlignment="1">
      <alignment horizontal="center" vertical="top"/>
    </xf>
    <xf numFmtId="0" fontId="4" fillId="9" borderId="36" xfId="0" applyFont="1" applyFill="1" applyBorder="1" applyAlignment="1">
      <alignment horizontal="center" vertical="top"/>
    </xf>
    <xf numFmtId="0" fontId="4" fillId="9" borderId="4" xfId="0" applyFont="1" applyFill="1" applyBorder="1" applyAlignment="1">
      <alignment horizontal="left" vertical="top" wrapText="1"/>
    </xf>
    <xf numFmtId="0" fontId="4" fillId="9" borderId="5" xfId="0" applyFont="1" applyFill="1" applyBorder="1" applyAlignment="1">
      <alignment horizontal="left" vertical="top" wrapText="1"/>
    </xf>
    <xf numFmtId="0" fontId="4" fillId="7" borderId="27" xfId="0" applyFont="1" applyFill="1" applyBorder="1" applyAlignment="1">
      <alignment horizontal="center" vertical="top"/>
    </xf>
    <xf numFmtId="0" fontId="4" fillId="7" borderId="21" xfId="0" applyFont="1" applyFill="1" applyBorder="1" applyAlignment="1">
      <alignment horizontal="center" vertical="top"/>
    </xf>
    <xf numFmtId="0" fontId="4" fillId="8" borderId="39" xfId="0" applyFont="1" applyFill="1" applyBorder="1" applyAlignment="1">
      <alignment horizontal="center" vertical="top"/>
    </xf>
    <xf numFmtId="0" fontId="4" fillId="8" borderId="38" xfId="0" applyFont="1" applyFill="1" applyBorder="1" applyAlignment="1">
      <alignment horizontal="center" vertical="top"/>
    </xf>
    <xf numFmtId="0" fontId="4" fillId="7" borderId="22" xfId="0" applyFont="1" applyFill="1" applyBorder="1" applyAlignment="1">
      <alignment horizontal="center" vertical="top" wrapText="1"/>
    </xf>
    <xf numFmtId="0" fontId="4" fillId="7" borderId="21" xfId="0" applyFont="1" applyFill="1" applyBorder="1" applyAlignment="1">
      <alignment horizontal="center" vertical="top" wrapText="1"/>
    </xf>
    <xf numFmtId="0" fontId="30" fillId="10" borderId="22" xfId="0" applyFont="1" applyFill="1" applyBorder="1" applyAlignment="1">
      <alignment horizontal="center" vertical="top" wrapText="1"/>
    </xf>
    <xf numFmtId="0" fontId="30" fillId="10" borderId="21" xfId="0" applyFont="1" applyFill="1" applyBorder="1" applyAlignment="1">
      <alignment horizontal="center" vertical="top" wrapText="1"/>
    </xf>
    <xf numFmtId="0" fontId="3" fillId="8" borderId="4" xfId="0" applyFont="1" applyFill="1" applyBorder="1" applyAlignment="1">
      <alignment horizontal="center" vertical="top" wrapText="1"/>
    </xf>
    <xf numFmtId="0" fontId="3" fillId="8" borderId="5" xfId="0" applyFont="1" applyFill="1" applyBorder="1" applyAlignment="1">
      <alignment horizontal="center" vertical="top" wrapText="1"/>
    </xf>
    <xf numFmtId="0" fontId="20" fillId="9" borderId="22" xfId="0" applyFont="1" applyFill="1" applyBorder="1" applyAlignment="1">
      <alignment horizontal="center" vertical="top" wrapText="1"/>
    </xf>
    <xf numFmtId="0" fontId="20" fillId="9" borderId="21" xfId="0" applyFont="1" applyFill="1" applyBorder="1" applyAlignment="1">
      <alignment horizontal="center" vertical="top" wrapText="1"/>
    </xf>
    <xf numFmtId="0" fontId="4" fillId="7" borderId="27" xfId="0" applyFont="1" applyFill="1" applyBorder="1" applyAlignment="1">
      <alignment horizontal="center" vertical="top" wrapText="1"/>
    </xf>
    <xf numFmtId="0" fontId="9" fillId="8" borderId="22" xfId="0" applyFont="1" applyFill="1" applyBorder="1" applyAlignment="1">
      <alignment horizontal="center" vertical="top" wrapText="1"/>
    </xf>
    <xf numFmtId="0" fontId="9" fillId="8" borderId="21" xfId="0" applyFont="1" applyFill="1" applyBorder="1" applyAlignment="1">
      <alignment horizontal="center" vertical="top" wrapText="1"/>
    </xf>
    <xf numFmtId="0" fontId="4" fillId="8" borderId="22" xfId="0" applyFont="1" applyFill="1" applyBorder="1" applyAlignment="1">
      <alignment horizontal="center" vertical="top"/>
    </xf>
    <xf numFmtId="0" fontId="4" fillId="8" borderId="21" xfId="0" applyFont="1" applyFill="1" applyBorder="1" applyAlignment="1">
      <alignment horizontal="center" vertical="top"/>
    </xf>
    <xf numFmtId="0" fontId="25" fillId="9" borderId="4" xfId="0" applyFont="1" applyFill="1" applyBorder="1" applyAlignment="1">
      <alignment horizontal="center" vertical="top" wrapText="1"/>
    </xf>
    <xf numFmtId="0" fontId="25" fillId="9" borderId="5" xfId="0" applyFont="1" applyFill="1" applyBorder="1" applyAlignment="1">
      <alignment horizontal="center" vertical="top" wrapText="1"/>
    </xf>
    <xf numFmtId="0" fontId="4" fillId="8" borderId="36" xfId="0" applyFont="1" applyFill="1" applyBorder="1" applyAlignment="1">
      <alignment horizontal="center" vertical="top"/>
    </xf>
    <xf numFmtId="0" fontId="4" fillId="4" borderId="18" xfId="0" applyFont="1" applyFill="1" applyBorder="1" applyAlignment="1">
      <alignment horizontal="left" vertical="top" wrapText="1"/>
    </xf>
    <xf numFmtId="0" fontId="4" fillId="4" borderId="25" xfId="0" applyFont="1" applyFill="1" applyBorder="1" applyAlignment="1">
      <alignment horizontal="left" vertical="top" wrapText="1"/>
    </xf>
    <xf numFmtId="0" fontId="3" fillId="4" borderId="18" xfId="0" applyFont="1" applyFill="1" applyBorder="1" applyAlignment="1">
      <alignment horizontal="center" vertical="top" wrapText="1"/>
    </xf>
    <xf numFmtId="0" fontId="3" fillId="4" borderId="25" xfId="0" applyFont="1" applyFill="1" applyBorder="1" applyAlignment="1">
      <alignment horizontal="center" vertical="top" wrapText="1"/>
    </xf>
    <xf numFmtId="0" fontId="4" fillId="4" borderId="39" xfId="0" applyFont="1" applyFill="1" applyBorder="1" applyAlignment="1">
      <alignment horizontal="center" vertical="top"/>
    </xf>
    <xf numFmtId="0" fontId="4" fillId="4" borderId="38" xfId="0" applyFont="1" applyFill="1" applyBorder="1" applyAlignment="1">
      <alignment horizontal="center" vertical="top"/>
    </xf>
    <xf numFmtId="0" fontId="4" fillId="8" borderId="11" xfId="0" applyFont="1" applyFill="1" applyBorder="1" applyAlignment="1">
      <alignment horizontal="left" vertical="top" wrapText="1"/>
    </xf>
    <xf numFmtId="0" fontId="4" fillId="8" borderId="46" xfId="0" applyFont="1" applyFill="1" applyBorder="1" applyAlignment="1">
      <alignment horizontal="left" vertical="top" wrapText="1"/>
    </xf>
    <xf numFmtId="0" fontId="4" fillId="8" borderId="33" xfId="0" applyFont="1" applyFill="1" applyBorder="1" applyAlignment="1">
      <alignment horizontal="left" vertical="top" wrapText="1"/>
    </xf>
    <xf numFmtId="0" fontId="4" fillId="8" borderId="37" xfId="0" applyFont="1" applyFill="1" applyBorder="1" applyAlignment="1">
      <alignment horizontal="center" vertical="top"/>
    </xf>
    <xf numFmtId="0" fontId="4" fillId="8" borderId="18" xfId="0" applyFont="1" applyFill="1" applyBorder="1" applyAlignment="1">
      <alignment horizontal="left" vertical="top" wrapText="1"/>
    </xf>
    <xf numFmtId="0" fontId="4" fillId="8" borderId="25" xfId="0" applyFont="1" applyFill="1" applyBorder="1" applyAlignment="1">
      <alignment horizontal="left" vertical="top" wrapText="1"/>
    </xf>
    <xf numFmtId="0" fontId="3" fillId="8" borderId="18" xfId="0" applyFont="1" applyFill="1" applyBorder="1" applyAlignment="1">
      <alignment horizontal="center" vertical="top" wrapText="1"/>
    </xf>
    <xf numFmtId="0" fontId="3" fillId="8" borderId="25" xfId="0" applyFont="1" applyFill="1" applyBorder="1" applyAlignment="1">
      <alignment horizontal="center" vertical="top" wrapText="1"/>
    </xf>
    <xf numFmtId="0" fontId="3" fillId="7" borderId="4" xfId="0" applyFont="1" applyFill="1" applyBorder="1" applyAlignment="1">
      <alignment horizontal="center" vertical="top" wrapText="1"/>
    </xf>
    <xf numFmtId="0" fontId="3" fillId="7" borderId="5" xfId="0" applyFont="1" applyFill="1" applyBorder="1" applyAlignment="1">
      <alignment horizontal="center" vertical="top" wrapText="1"/>
    </xf>
    <xf numFmtId="0" fontId="33" fillId="10" borderId="4" xfId="0" applyFont="1" applyFill="1" applyBorder="1" applyAlignment="1">
      <alignment horizontal="center" vertical="top" wrapText="1"/>
    </xf>
    <xf numFmtId="0" fontId="33" fillId="10" borderId="5" xfId="0" applyFont="1" applyFill="1" applyBorder="1" applyAlignment="1">
      <alignment horizontal="center" vertical="top" wrapText="1"/>
    </xf>
    <xf numFmtId="0" fontId="3" fillId="3" borderId="4" xfId="0" applyFont="1" applyFill="1" applyBorder="1" applyAlignment="1">
      <alignment horizontal="center" vertical="center"/>
    </xf>
    <xf numFmtId="0" fontId="3" fillId="3" borderId="6" xfId="0" applyFont="1" applyFill="1" applyBorder="1" applyAlignment="1">
      <alignment horizontal="center" vertical="center"/>
    </xf>
    <xf numFmtId="0" fontId="4" fillId="8" borderId="19" xfId="0" applyFont="1" applyFill="1" applyBorder="1" applyAlignment="1">
      <alignment horizontal="center" vertical="top"/>
    </xf>
    <xf numFmtId="0" fontId="20" fillId="9" borderId="4" xfId="0" applyFont="1" applyFill="1" applyBorder="1" applyAlignment="1">
      <alignment horizontal="left" vertical="top" wrapText="1"/>
    </xf>
    <xf numFmtId="0" fontId="20" fillId="9" borderId="5" xfId="0" applyFont="1" applyFill="1" applyBorder="1" applyAlignment="1">
      <alignment horizontal="left" vertical="top" wrapText="1"/>
    </xf>
    <xf numFmtId="0" fontId="4" fillId="8" borderId="4" xfId="0" applyFont="1" applyFill="1" applyBorder="1" applyAlignment="1">
      <alignment horizontal="left" vertical="top" wrapText="1"/>
    </xf>
    <xf numFmtId="0" fontId="4" fillId="8" borderId="5" xfId="0" applyFont="1" applyFill="1" applyBorder="1" applyAlignment="1">
      <alignment horizontal="left" vertical="top" wrapText="1"/>
    </xf>
    <xf numFmtId="0" fontId="2" fillId="3" borderId="4" xfId="0" applyFont="1" applyFill="1" applyBorder="1" applyAlignment="1">
      <alignment horizontal="center" wrapText="1"/>
    </xf>
    <xf numFmtId="0" fontId="2" fillId="3" borderId="6" xfId="0" applyFont="1" applyFill="1" applyBorder="1" applyAlignment="1">
      <alignment horizontal="center" wrapText="1"/>
    </xf>
    <xf numFmtId="188" fontId="3" fillId="3" borderId="4" xfId="1" applyNumberFormat="1" applyFont="1" applyFill="1" applyBorder="1" applyAlignment="1">
      <alignment horizontal="center" vertical="center"/>
    </xf>
    <xf numFmtId="188" fontId="3" fillId="3" borderId="6" xfId="1" applyNumberFormat="1" applyFont="1" applyFill="1" applyBorder="1" applyAlignment="1">
      <alignment horizontal="center" vertical="center"/>
    </xf>
    <xf numFmtId="3" fontId="4" fillId="9" borderId="4" xfId="0" applyNumberFormat="1" applyFont="1" applyFill="1" applyBorder="1" applyAlignment="1">
      <alignment horizontal="center" vertical="top" wrapText="1"/>
    </xf>
    <xf numFmtId="3" fontId="4" fillId="9" borderId="5" xfId="0" applyNumberFormat="1" applyFont="1" applyFill="1" applyBorder="1" applyAlignment="1">
      <alignment horizontal="center" vertical="top" wrapText="1"/>
    </xf>
    <xf numFmtId="0" fontId="8" fillId="0" borderId="0" xfId="0" applyFont="1" applyAlignment="1">
      <alignment horizontal="center" vertical="center"/>
    </xf>
    <xf numFmtId="0" fontId="2" fillId="0" borderId="9" xfId="0" applyFont="1" applyBorder="1" applyAlignment="1">
      <alignment horizontal="lef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 fillId="8" borderId="4" xfId="0" applyFont="1" applyFill="1" applyBorder="1" applyAlignment="1">
      <alignment horizontal="left" vertical="top" wrapText="1"/>
    </xf>
    <xf numFmtId="0" fontId="1" fillId="8" borderId="5" xfId="0" applyFont="1" applyFill="1" applyBorder="1" applyAlignment="1">
      <alignment horizontal="left" vertical="top" wrapText="1"/>
    </xf>
    <xf numFmtId="0" fontId="20" fillId="9" borderId="37" xfId="0" applyFont="1" applyFill="1" applyBorder="1" applyAlignment="1">
      <alignment horizontal="center" vertical="top"/>
    </xf>
    <xf numFmtId="0" fontId="20" fillId="9" borderId="36" xfId="0" applyFont="1" applyFill="1" applyBorder="1" applyAlignment="1">
      <alignment horizontal="center" vertical="top"/>
    </xf>
    <xf numFmtId="0" fontId="3" fillId="7" borderId="6" xfId="0" applyFont="1" applyFill="1" applyBorder="1" applyAlignment="1">
      <alignment horizontal="center" vertical="top" wrapText="1"/>
    </xf>
    <xf numFmtId="0" fontId="2" fillId="8" borderId="18" xfId="0" applyFont="1" applyFill="1" applyBorder="1" applyAlignment="1">
      <alignment horizontal="center" vertical="top" wrapText="1"/>
    </xf>
    <xf numFmtId="0" fontId="2" fillId="8" borderId="6" xfId="0" applyFont="1" applyFill="1" applyBorder="1" applyAlignment="1">
      <alignment horizontal="center" vertical="top" wrapText="1"/>
    </xf>
    <xf numFmtId="0" fontId="2" fillId="8" borderId="25" xfId="0" applyFont="1" applyFill="1" applyBorder="1" applyAlignment="1">
      <alignment horizontal="center" vertical="top" wrapText="1"/>
    </xf>
    <xf numFmtId="0" fontId="4" fillId="8" borderId="3" xfId="0" applyFont="1" applyFill="1" applyBorder="1" applyAlignment="1">
      <alignment horizontal="left" vertical="top" wrapText="1"/>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2" fillId="0" borderId="4" xfId="0" applyFont="1" applyBorder="1" applyAlignment="1">
      <alignment horizontal="left" vertical="center"/>
    </xf>
    <xf numFmtId="0" fontId="2" fillId="0" borderId="6" xfId="0" applyFont="1" applyBorder="1" applyAlignment="1">
      <alignment horizontal="left" vertical="center"/>
    </xf>
    <xf numFmtId="0" fontId="18" fillId="6" borderId="13" xfId="0" applyFont="1" applyFill="1" applyBorder="1" applyAlignment="1">
      <alignment horizontal="center"/>
    </xf>
    <xf numFmtId="0" fontId="18" fillId="6" borderId="11" xfId="0" applyFont="1" applyFill="1" applyBorder="1" applyAlignment="1">
      <alignment horizontal="center"/>
    </xf>
    <xf numFmtId="0" fontId="11" fillId="0" borderId="9" xfId="0" applyFont="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10"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6"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left" vertical="center"/>
    </xf>
    <xf numFmtId="188" fontId="16" fillId="0" borderId="4" xfId="1" applyNumberFormat="1" applyFont="1" applyBorder="1" applyAlignment="1">
      <alignment horizontal="center" vertical="center"/>
    </xf>
    <xf numFmtId="188" fontId="16" fillId="0" borderId="5" xfId="1" applyNumberFormat="1" applyFont="1" applyBorder="1" applyAlignment="1">
      <alignment horizontal="center" vertical="center"/>
    </xf>
    <xf numFmtId="0" fontId="2" fillId="0" borderId="6" xfId="0" applyFont="1" applyBorder="1" applyAlignment="1">
      <alignment horizontal="center" vertical="center"/>
    </xf>
    <xf numFmtId="188" fontId="16" fillId="0" borderId="4" xfId="1" applyNumberFormat="1" applyFont="1" applyFill="1" applyBorder="1" applyAlignment="1">
      <alignment horizontal="center" vertical="center"/>
    </xf>
    <xf numFmtId="188" fontId="16" fillId="0" borderId="5" xfId="1" applyNumberFormat="1" applyFont="1" applyFill="1" applyBorder="1" applyAlignment="1">
      <alignment horizontal="center" vertical="center"/>
    </xf>
    <xf numFmtId="188" fontId="16" fillId="0" borderId="6" xfId="1" applyNumberFormat="1" applyFont="1" applyBorder="1" applyAlignment="1">
      <alignment horizontal="center" vertical="center"/>
    </xf>
    <xf numFmtId="188" fontId="16" fillId="0" borderId="6" xfId="1" applyNumberFormat="1" applyFont="1" applyFill="1" applyBorder="1" applyAlignment="1">
      <alignment horizontal="center" vertical="center"/>
    </xf>
    <xf numFmtId="0" fontId="4" fillId="8" borderId="1" xfId="0" applyFont="1" applyFill="1" applyBorder="1" applyAlignment="1">
      <alignment horizontal="left" vertical="top" wrapText="1"/>
    </xf>
    <xf numFmtId="0" fontId="4" fillId="7" borderId="20" xfId="0" applyFont="1" applyFill="1" applyBorder="1" applyAlignment="1">
      <alignment horizontal="center" vertical="top"/>
    </xf>
    <xf numFmtId="0" fontId="4" fillId="8" borderId="16" xfId="0" applyFont="1" applyFill="1" applyBorder="1" applyAlignment="1">
      <alignment horizontal="center" vertical="top"/>
    </xf>
    <xf numFmtId="0" fontId="4" fillId="8" borderId="20" xfId="0" applyFont="1" applyFill="1" applyBorder="1" applyAlignment="1">
      <alignment horizontal="center" vertical="top"/>
    </xf>
    <xf numFmtId="0" fontId="4" fillId="7" borderId="1" xfId="0" applyFont="1" applyFill="1" applyBorder="1" applyAlignment="1">
      <alignment horizontal="left" vertical="top" wrapText="1"/>
    </xf>
    <xf numFmtId="0" fontId="4" fillId="7" borderId="38" xfId="0" applyFont="1" applyFill="1" applyBorder="1" applyAlignment="1">
      <alignment horizontal="center" vertical="top"/>
    </xf>
    <xf numFmtId="0" fontId="4" fillId="8" borderId="6" xfId="0" applyFont="1" applyFill="1" applyBorder="1" applyAlignment="1">
      <alignment horizontal="left" vertical="top" wrapText="1"/>
    </xf>
    <xf numFmtId="0" fontId="4" fillId="8" borderId="41" xfId="0" applyFont="1" applyFill="1" applyBorder="1" applyAlignment="1">
      <alignment horizontal="center" vertical="top"/>
    </xf>
    <xf numFmtId="0" fontId="4" fillId="7" borderId="16" xfId="0" applyFont="1" applyFill="1" applyBorder="1" applyAlignment="1">
      <alignment horizontal="center" vertical="top"/>
    </xf>
    <xf numFmtId="0" fontId="4" fillId="7" borderId="17" xfId="0" applyFont="1" applyFill="1" applyBorder="1" applyAlignment="1">
      <alignment horizontal="left" vertical="top" wrapText="1"/>
    </xf>
    <xf numFmtId="0" fontId="4" fillId="7" borderId="22" xfId="0" applyFont="1" applyFill="1" applyBorder="1" applyAlignment="1">
      <alignment horizontal="center" vertical="top"/>
    </xf>
    <xf numFmtId="0" fontId="4" fillId="8" borderId="17" xfId="0" applyFont="1" applyFill="1" applyBorder="1" applyAlignment="1">
      <alignment horizontal="left" vertical="top" wrapText="1"/>
    </xf>
    <xf numFmtId="0" fontId="4" fillId="8" borderId="24" xfId="0" applyFont="1" applyFill="1" applyBorder="1" applyAlignment="1">
      <alignment horizontal="left" vertical="top" wrapText="1"/>
    </xf>
    <xf numFmtId="0" fontId="4" fillId="8" borderId="27" xfId="0" applyFont="1" applyFill="1" applyBorder="1" applyAlignment="1">
      <alignment horizontal="center" vertical="top"/>
    </xf>
    <xf numFmtId="0" fontId="4" fillId="8" borderId="23" xfId="0" applyFont="1" applyFill="1" applyBorder="1" applyAlignment="1">
      <alignment horizontal="center" vertical="top"/>
    </xf>
    <xf numFmtId="0" fontId="4" fillId="8" borderId="26" xfId="0" applyFont="1" applyFill="1" applyBorder="1" applyAlignment="1">
      <alignment horizontal="center" vertical="top"/>
    </xf>
    <xf numFmtId="0" fontId="4" fillId="7" borderId="19" xfId="0" applyFont="1" applyFill="1" applyBorder="1" applyAlignment="1">
      <alignment horizontal="center" vertical="top"/>
    </xf>
    <xf numFmtId="0" fontId="4" fillId="7" borderId="23" xfId="0" applyFont="1" applyFill="1" applyBorder="1" applyAlignment="1">
      <alignment horizontal="center" vertical="top"/>
    </xf>
    <xf numFmtId="0" fontId="4" fillId="7" borderId="24" xfId="0" applyFont="1" applyFill="1" applyBorder="1" applyAlignment="1">
      <alignment horizontal="left" vertical="top" wrapText="1"/>
    </xf>
    <xf numFmtId="0" fontId="3" fillId="7" borderId="18" xfId="0" applyFont="1" applyFill="1" applyBorder="1" applyAlignment="1">
      <alignment horizontal="center" vertical="top" wrapText="1"/>
    </xf>
    <xf numFmtId="0" fontId="3" fillId="7" borderId="25" xfId="0" applyFont="1" applyFill="1" applyBorder="1" applyAlignment="1">
      <alignment horizontal="center" vertical="top" wrapText="1"/>
    </xf>
    <xf numFmtId="0" fontId="3" fillId="8" borderId="6" xfId="0" applyFont="1" applyFill="1" applyBorder="1" applyAlignment="1">
      <alignment horizontal="center" vertical="top" wrapText="1"/>
    </xf>
    <xf numFmtId="0" fontId="4" fillId="7" borderId="26" xfId="0" applyFont="1" applyFill="1" applyBorder="1" applyAlignment="1">
      <alignment horizontal="center" vertical="top"/>
    </xf>
    <xf numFmtId="0" fontId="4" fillId="7" borderId="25" xfId="0" applyFont="1" applyFill="1" applyBorder="1" applyAlignment="1">
      <alignment horizontal="left" vertical="top" wrapText="1"/>
    </xf>
    <xf numFmtId="0" fontId="8" fillId="0" borderId="0" xfId="0" applyFont="1" applyAlignment="1">
      <alignment horizontal="center"/>
    </xf>
    <xf numFmtId="0" fontId="2" fillId="0" borderId="0" xfId="0" applyFont="1" applyAlignment="1">
      <alignment horizontal="left"/>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7" borderId="47" xfId="0" applyFont="1" applyFill="1" applyBorder="1" applyAlignment="1">
      <alignment horizontal="left" vertical="top" wrapText="1"/>
    </xf>
    <xf numFmtId="0" fontId="4" fillId="7" borderId="3" xfId="0" applyFont="1" applyFill="1" applyBorder="1" applyAlignment="1">
      <alignment horizontal="left" vertical="top" wrapText="1"/>
    </xf>
    <xf numFmtId="0" fontId="4" fillId="7" borderId="18" xfId="0" applyFont="1" applyFill="1" applyBorder="1" applyAlignment="1">
      <alignment horizontal="left" vertical="top" wrapText="1"/>
    </xf>
    <xf numFmtId="0" fontId="2" fillId="7" borderId="18" xfId="0" applyFont="1" applyFill="1" applyBorder="1" applyAlignment="1">
      <alignment horizontal="center" vertical="top" wrapText="1"/>
    </xf>
    <xf numFmtId="0" fontId="2" fillId="7" borderId="6" xfId="0" applyFont="1" applyFill="1" applyBorder="1" applyAlignment="1">
      <alignment horizontal="center" vertical="top" wrapText="1"/>
    </xf>
    <xf numFmtId="0" fontId="2" fillId="7" borderId="25" xfId="0" applyFont="1" applyFill="1" applyBorder="1" applyAlignment="1">
      <alignment horizontal="center" vertical="top" wrapText="1"/>
    </xf>
    <xf numFmtId="0" fontId="4" fillId="7" borderId="11" xfId="0" applyFont="1" applyFill="1" applyBorder="1" applyAlignment="1">
      <alignment horizontal="left" vertical="top" wrapText="1"/>
    </xf>
    <xf numFmtId="0" fontId="4" fillId="7" borderId="46" xfId="0" applyFont="1" applyFill="1" applyBorder="1" applyAlignment="1">
      <alignment horizontal="left" vertical="top" wrapText="1"/>
    </xf>
    <xf numFmtId="0" fontId="4" fillId="7" borderId="39" xfId="0" applyFont="1" applyFill="1" applyBorder="1" applyAlignment="1">
      <alignment horizontal="center" vertical="top"/>
    </xf>
    <xf numFmtId="0" fontId="4" fillId="4" borderId="48" xfId="0" applyFont="1" applyFill="1" applyBorder="1" applyAlignment="1">
      <alignment horizontal="center" vertical="top"/>
    </xf>
    <xf numFmtId="0" fontId="4" fillId="4" borderId="49" xfId="0" applyFont="1" applyFill="1" applyBorder="1" applyAlignment="1">
      <alignment horizontal="center" vertical="top"/>
    </xf>
    <xf numFmtId="0" fontId="3" fillId="4" borderId="6" xfId="0" applyFont="1" applyFill="1" applyBorder="1" applyAlignment="1">
      <alignment horizontal="center" vertical="top" wrapText="1"/>
    </xf>
    <xf numFmtId="0" fontId="3" fillId="4" borderId="5" xfId="0" applyFont="1" applyFill="1" applyBorder="1" applyAlignment="1">
      <alignment horizontal="center" vertical="top" wrapText="1"/>
    </xf>
    <xf numFmtId="0" fontId="4" fillId="4" borderId="5" xfId="0" applyFont="1" applyFill="1" applyBorder="1" applyAlignment="1">
      <alignment horizontal="left" vertical="top" wrapText="1"/>
    </xf>
    <xf numFmtId="0" fontId="4" fillId="8" borderId="17" xfId="0" applyFont="1" applyFill="1" applyBorder="1" applyAlignment="1">
      <alignment vertical="top" wrapText="1"/>
    </xf>
    <xf numFmtId="0" fontId="4" fillId="8" borderId="1" xfId="0" applyFont="1" applyFill="1" applyBorder="1" applyAlignment="1">
      <alignment vertical="top" wrapText="1"/>
    </xf>
    <xf numFmtId="0" fontId="4" fillId="8" borderId="19" xfId="0" applyFont="1" applyFill="1" applyBorder="1" applyAlignment="1">
      <alignment horizontal="center" vertical="top" wrapText="1"/>
    </xf>
    <xf numFmtId="0" fontId="4" fillId="8" borderId="21" xfId="0" applyFont="1" applyFill="1" applyBorder="1" applyAlignment="1">
      <alignment horizontal="center" vertical="top" wrapText="1"/>
    </xf>
    <xf numFmtId="0" fontId="4" fillId="8" borderId="5" xfId="0" applyFont="1" applyFill="1" applyBorder="1" applyAlignment="1">
      <alignment vertical="top" wrapText="1"/>
    </xf>
    <xf numFmtId="0" fontId="4" fillId="8" borderId="4" xfId="0" applyFont="1" applyFill="1" applyBorder="1" applyAlignment="1">
      <alignment vertical="top" wrapText="1"/>
    </xf>
    <xf numFmtId="0" fontId="3" fillId="2" borderId="2" xfId="0" applyFont="1" applyFill="1" applyBorder="1" applyAlignment="1">
      <alignment horizontal="center" vertical="center" wrapText="1"/>
    </xf>
    <xf numFmtId="0" fontId="4" fillId="7" borderId="19" xfId="0" applyFont="1" applyFill="1" applyBorder="1" applyAlignment="1">
      <alignment horizontal="center" vertical="top" wrapText="1"/>
    </xf>
    <xf numFmtId="0" fontId="4" fillId="8" borderId="24" xfId="0" applyFont="1" applyFill="1" applyBorder="1" applyAlignment="1">
      <alignment vertical="top" wrapText="1"/>
    </xf>
    <xf numFmtId="0" fontId="4" fillId="4" borderId="50" xfId="0" applyFont="1" applyFill="1" applyBorder="1" applyAlignment="1">
      <alignment horizontal="center" vertical="top"/>
    </xf>
    <xf numFmtId="0" fontId="4" fillId="4" borderId="6" xfId="0" applyFont="1" applyFill="1" applyBorder="1" applyAlignment="1">
      <alignment horizontal="left" vertical="top" wrapText="1"/>
    </xf>
    <xf numFmtId="0" fontId="4" fillId="7" borderId="4" xfId="0" applyFont="1" applyFill="1" applyBorder="1" applyAlignment="1">
      <alignment vertical="top" wrapText="1"/>
    </xf>
    <xf numFmtId="0" fontId="4" fillId="7" borderId="5" xfId="0" applyFont="1" applyFill="1" applyBorder="1" applyAlignment="1">
      <alignment vertical="top" wrapText="1"/>
    </xf>
    <xf numFmtId="0" fontId="4" fillId="7" borderId="26" xfId="0" applyFont="1" applyFill="1" applyBorder="1" applyAlignment="1">
      <alignment horizontal="center" vertical="top" wrapText="1"/>
    </xf>
    <xf numFmtId="0" fontId="4" fillId="7" borderId="25" xfId="0" applyFont="1" applyFill="1" applyBorder="1" applyAlignment="1">
      <alignment vertical="top" wrapText="1"/>
    </xf>
    <xf numFmtId="0" fontId="4" fillId="8" borderId="26" xfId="0" applyFont="1" applyFill="1" applyBorder="1" applyAlignment="1">
      <alignment horizontal="center" vertical="top" wrapText="1"/>
    </xf>
    <xf numFmtId="0" fontId="9" fillId="8" borderId="19" xfId="0" applyFont="1" applyFill="1" applyBorder="1" applyAlignment="1">
      <alignment horizontal="center" vertical="top" wrapText="1"/>
    </xf>
    <xf numFmtId="0" fontId="9" fillId="8" borderId="26" xfId="0" applyFont="1" applyFill="1" applyBorder="1" applyAlignment="1">
      <alignment horizontal="center" vertical="top" wrapText="1"/>
    </xf>
    <xf numFmtId="0" fontId="4" fillId="8" borderId="22" xfId="0" applyFont="1" applyFill="1" applyBorder="1" applyAlignment="1">
      <alignment horizontal="center" vertical="top" wrapText="1"/>
    </xf>
    <xf numFmtId="0" fontId="3" fillId="7" borderId="33" xfId="0" applyFont="1" applyFill="1" applyBorder="1" applyAlignment="1">
      <alignment horizontal="center" vertical="top" wrapText="1"/>
    </xf>
    <xf numFmtId="0" fontId="3" fillId="7" borderId="30" xfId="0" applyFont="1" applyFill="1" applyBorder="1" applyAlignment="1">
      <alignment horizontal="center" vertical="top" wrapText="1"/>
    </xf>
    <xf numFmtId="0" fontId="3" fillId="8" borderId="33" xfId="0" applyFont="1" applyFill="1" applyBorder="1" applyAlignment="1">
      <alignment horizontal="center" vertical="top" wrapText="1"/>
    </xf>
    <xf numFmtId="0" fontId="3" fillId="8" borderId="30" xfId="0" applyFont="1" applyFill="1" applyBorder="1" applyAlignment="1">
      <alignment horizontal="center" vertical="top" wrapText="1"/>
    </xf>
    <xf numFmtId="0" fontId="4" fillId="8" borderId="27" xfId="0" applyFont="1" applyFill="1" applyBorder="1" applyAlignment="1">
      <alignment horizontal="center" vertical="top" wrapText="1"/>
    </xf>
    <xf numFmtId="0" fontId="3" fillId="2" borderId="4" xfId="0" applyFont="1" applyFill="1" applyBorder="1" applyAlignment="1">
      <alignment horizontal="left" vertical="top" wrapText="1"/>
    </xf>
    <xf numFmtId="0" fontId="3" fillId="2" borderId="5" xfId="0" applyFont="1" applyFill="1" applyBorder="1" applyAlignment="1">
      <alignment horizontal="left" vertical="top" wrapText="1"/>
    </xf>
    <xf numFmtId="0" fontId="4" fillId="7" borderId="4" xfId="0" applyFont="1" applyFill="1" applyBorder="1" applyAlignment="1">
      <alignment horizontal="center" vertical="top" wrapText="1"/>
    </xf>
    <xf numFmtId="0" fontId="4" fillId="7" borderId="5" xfId="0" applyFont="1" applyFill="1" applyBorder="1" applyAlignment="1">
      <alignment horizontal="center" vertical="top" wrapText="1"/>
    </xf>
    <xf numFmtId="0" fontId="4" fillId="7" borderId="1" xfId="0" applyFont="1" applyFill="1" applyBorder="1" applyAlignment="1">
      <alignment horizontal="center" vertical="top"/>
    </xf>
    <xf numFmtId="0" fontId="4" fillId="7" borderId="5" xfId="0" applyFont="1" applyFill="1" applyBorder="1" applyAlignment="1">
      <alignment horizontal="center" vertical="top"/>
    </xf>
    <xf numFmtId="0" fontId="4" fillId="7" borderId="6" xfId="0" applyFont="1" applyFill="1" applyBorder="1" applyAlignment="1">
      <alignment horizontal="center" vertical="top" wrapText="1"/>
    </xf>
    <xf numFmtId="0" fontId="4" fillId="7" borderId="6" xfId="0" applyFont="1" applyFill="1" applyBorder="1" applyAlignment="1">
      <alignment vertical="top" wrapText="1"/>
    </xf>
    <xf numFmtId="0" fontId="4" fillId="7" borderId="4" xfId="0" applyFont="1" applyFill="1" applyBorder="1" applyAlignment="1">
      <alignment horizontal="center" vertical="top"/>
    </xf>
    <xf numFmtId="0" fontId="3" fillId="3" borderId="4"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4" fillId="7" borderId="22" xfId="0" applyFont="1" applyFill="1" applyBorder="1" applyAlignment="1">
      <alignment horizontal="left" vertical="top" wrapText="1"/>
    </xf>
    <xf numFmtId="0" fontId="4" fillId="7" borderId="21" xfId="0" applyFont="1" applyFill="1" applyBorder="1" applyAlignment="1">
      <alignment horizontal="left" vertical="top" wrapText="1"/>
    </xf>
    <xf numFmtId="0" fontId="4" fillId="7" borderId="26" xfId="0" applyFont="1" applyFill="1" applyBorder="1" applyAlignment="1">
      <alignment horizontal="left" vertical="top" wrapText="1"/>
    </xf>
    <xf numFmtId="0" fontId="4" fillId="7" borderId="19" xfId="0" applyFont="1" applyFill="1" applyBorder="1" applyAlignment="1">
      <alignment horizontal="left" vertical="top" wrapText="1"/>
    </xf>
    <xf numFmtId="0" fontId="4" fillId="7" borderId="27" xfId="0" applyFont="1" applyFill="1" applyBorder="1" applyAlignment="1">
      <alignment horizontal="left" vertical="top" wrapText="1"/>
    </xf>
  </cellXfs>
  <cellStyles count="2">
    <cellStyle name="จุลภาค" xfId="1" builtinId="3"/>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xdr:from>
      <xdr:col>5</xdr:col>
      <xdr:colOff>34018</xdr:colOff>
      <xdr:row>28</xdr:row>
      <xdr:rowOff>42522</xdr:rowOff>
    </xdr:from>
    <xdr:to>
      <xdr:col>5</xdr:col>
      <xdr:colOff>204107</xdr:colOff>
      <xdr:row>28</xdr:row>
      <xdr:rowOff>170089</xdr:rowOff>
    </xdr:to>
    <xdr:cxnSp macro="">
      <xdr:nvCxnSpPr>
        <xdr:cNvPr id="3" name="Straight Connector 2">
          <a:extLst>
            <a:ext uri="{FF2B5EF4-FFF2-40B4-BE49-F238E27FC236}">
              <a16:creationId xmlns:a16="http://schemas.microsoft.com/office/drawing/2014/main" id="{F1A232A2-D162-91C2-4CFC-13C6D5B7B132}"/>
            </a:ext>
          </a:extLst>
        </xdr:cNvPr>
        <xdr:cNvCxnSpPr/>
      </xdr:nvCxnSpPr>
      <xdr:spPr>
        <a:xfrm flipV="1">
          <a:off x="7220290" y="22094598"/>
          <a:ext cx="170089" cy="12756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1138918</xdr:colOff>
      <xdr:row>29</xdr:row>
      <xdr:rowOff>67356</xdr:rowOff>
    </xdr:from>
    <xdr:to>
      <xdr:col>6</xdr:col>
      <xdr:colOff>1309007</xdr:colOff>
      <xdr:row>29</xdr:row>
      <xdr:rowOff>194923</xdr:rowOff>
    </xdr:to>
    <xdr:cxnSp macro="">
      <xdr:nvCxnSpPr>
        <xdr:cNvPr id="4" name="Straight Connector 3">
          <a:extLst>
            <a:ext uri="{FF2B5EF4-FFF2-40B4-BE49-F238E27FC236}">
              <a16:creationId xmlns:a16="http://schemas.microsoft.com/office/drawing/2014/main" id="{44B27CF4-4D1D-47CF-80DE-B8C3EA6C2789}"/>
            </a:ext>
          </a:extLst>
        </xdr:cNvPr>
        <xdr:cNvCxnSpPr/>
      </xdr:nvCxnSpPr>
      <xdr:spPr>
        <a:xfrm flipV="1">
          <a:off x="9915525" y="22383070"/>
          <a:ext cx="170089" cy="12756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47965</xdr:colOff>
      <xdr:row>26</xdr:row>
      <xdr:rowOff>44223</xdr:rowOff>
    </xdr:from>
    <xdr:to>
      <xdr:col>5</xdr:col>
      <xdr:colOff>218054</xdr:colOff>
      <xdr:row>26</xdr:row>
      <xdr:rowOff>171790</xdr:rowOff>
    </xdr:to>
    <xdr:cxnSp macro="">
      <xdr:nvCxnSpPr>
        <xdr:cNvPr id="2" name="Straight Connector 1">
          <a:extLst>
            <a:ext uri="{FF2B5EF4-FFF2-40B4-BE49-F238E27FC236}">
              <a16:creationId xmlns:a16="http://schemas.microsoft.com/office/drawing/2014/main" id="{81C5F265-6E49-4254-940A-F329DFD9BDF2}"/>
            </a:ext>
          </a:extLst>
        </xdr:cNvPr>
        <xdr:cNvCxnSpPr/>
      </xdr:nvCxnSpPr>
      <xdr:spPr>
        <a:xfrm flipV="1">
          <a:off x="7229815" y="21018273"/>
          <a:ext cx="170089" cy="12756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1181440</xdr:colOff>
      <xdr:row>27</xdr:row>
      <xdr:rowOff>53748</xdr:rowOff>
    </xdr:from>
    <xdr:to>
      <xdr:col>6</xdr:col>
      <xdr:colOff>1351529</xdr:colOff>
      <xdr:row>27</xdr:row>
      <xdr:rowOff>181315</xdr:rowOff>
    </xdr:to>
    <xdr:cxnSp macro="">
      <xdr:nvCxnSpPr>
        <xdr:cNvPr id="5" name="Straight Connector 4">
          <a:extLst>
            <a:ext uri="{FF2B5EF4-FFF2-40B4-BE49-F238E27FC236}">
              <a16:creationId xmlns:a16="http://schemas.microsoft.com/office/drawing/2014/main" id="{4B749A7C-774B-46D7-AE02-FE57CB7D23FF}"/>
            </a:ext>
          </a:extLst>
        </xdr:cNvPr>
        <xdr:cNvCxnSpPr/>
      </xdr:nvCxnSpPr>
      <xdr:spPr>
        <a:xfrm flipV="1">
          <a:off x="9953965" y="21304023"/>
          <a:ext cx="170089" cy="12756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68036</xdr:colOff>
      <xdr:row>68</xdr:row>
      <xdr:rowOff>0</xdr:rowOff>
    </xdr:from>
    <xdr:to>
      <xdr:col>5</xdr:col>
      <xdr:colOff>244929</xdr:colOff>
      <xdr:row>68</xdr:row>
      <xdr:rowOff>163286</xdr:rowOff>
    </xdr:to>
    <xdr:cxnSp macro="">
      <xdr:nvCxnSpPr>
        <xdr:cNvPr id="6" name="ตัวเชื่อมต่อตรง 5">
          <a:extLst>
            <a:ext uri="{FF2B5EF4-FFF2-40B4-BE49-F238E27FC236}">
              <a16:creationId xmlns:a16="http://schemas.microsoft.com/office/drawing/2014/main" id="{548F277C-A77E-4241-8080-6F78DD970A14}"/>
            </a:ext>
          </a:extLst>
        </xdr:cNvPr>
        <xdr:cNvCxnSpPr/>
      </xdr:nvCxnSpPr>
      <xdr:spPr>
        <a:xfrm flipV="1">
          <a:off x="7249886" y="46329600"/>
          <a:ext cx="176893" cy="16328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81643</xdr:colOff>
      <xdr:row>68</xdr:row>
      <xdr:rowOff>244929</xdr:rowOff>
    </xdr:from>
    <xdr:to>
      <xdr:col>6</xdr:col>
      <xdr:colOff>285750</xdr:colOff>
      <xdr:row>69</xdr:row>
      <xdr:rowOff>163286</xdr:rowOff>
    </xdr:to>
    <xdr:cxnSp macro="">
      <xdr:nvCxnSpPr>
        <xdr:cNvPr id="7" name="ตัวเชื่อมต่อตรง 6">
          <a:extLst>
            <a:ext uri="{FF2B5EF4-FFF2-40B4-BE49-F238E27FC236}">
              <a16:creationId xmlns:a16="http://schemas.microsoft.com/office/drawing/2014/main" id="{9C1CAF14-091B-4C8E-875F-D9CF5C6456AD}"/>
            </a:ext>
          </a:extLst>
        </xdr:cNvPr>
        <xdr:cNvCxnSpPr/>
      </xdr:nvCxnSpPr>
      <xdr:spPr>
        <a:xfrm flipV="1">
          <a:off x="8854168" y="46574529"/>
          <a:ext cx="204107" cy="18505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xdr:colOff>
      <xdr:row>20</xdr:row>
      <xdr:rowOff>0</xdr:rowOff>
    </xdr:from>
    <xdr:to>
      <xdr:col>5</xdr:col>
      <xdr:colOff>228600</xdr:colOff>
      <xdr:row>20</xdr:row>
      <xdr:rowOff>190500</xdr:rowOff>
    </xdr:to>
    <xdr:cxnSp macro="">
      <xdr:nvCxnSpPr>
        <xdr:cNvPr id="3" name="ตัวเชื่อมต่อตรง 2">
          <a:extLst>
            <a:ext uri="{FF2B5EF4-FFF2-40B4-BE49-F238E27FC236}">
              <a16:creationId xmlns:a16="http://schemas.microsoft.com/office/drawing/2014/main" id="{DFD1F252-4B22-6C8F-DA4B-E855581F1DE5}"/>
            </a:ext>
          </a:extLst>
        </xdr:cNvPr>
        <xdr:cNvCxnSpPr/>
      </xdr:nvCxnSpPr>
      <xdr:spPr>
        <a:xfrm flipV="1">
          <a:off x="8020050" y="9020175"/>
          <a:ext cx="161925" cy="1905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57150</xdr:colOff>
      <xdr:row>22</xdr:row>
      <xdr:rowOff>0</xdr:rowOff>
    </xdr:from>
    <xdr:to>
      <xdr:col>5</xdr:col>
      <xdr:colOff>219075</xdr:colOff>
      <xdr:row>22</xdr:row>
      <xdr:rowOff>190500</xdr:rowOff>
    </xdr:to>
    <xdr:cxnSp macro="">
      <xdr:nvCxnSpPr>
        <xdr:cNvPr id="4" name="ตัวเชื่อมต่อตรง 3">
          <a:extLst>
            <a:ext uri="{FF2B5EF4-FFF2-40B4-BE49-F238E27FC236}">
              <a16:creationId xmlns:a16="http://schemas.microsoft.com/office/drawing/2014/main" id="{D9DF07F9-A686-4AF8-8C84-7B03E45559B3}"/>
            </a:ext>
          </a:extLst>
        </xdr:cNvPr>
        <xdr:cNvCxnSpPr/>
      </xdr:nvCxnSpPr>
      <xdr:spPr>
        <a:xfrm flipV="1">
          <a:off x="8010525" y="10325100"/>
          <a:ext cx="161925" cy="1905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66675</xdr:colOff>
      <xdr:row>23</xdr:row>
      <xdr:rowOff>552450</xdr:rowOff>
    </xdr:from>
    <xdr:to>
      <xdr:col>5</xdr:col>
      <xdr:colOff>228600</xdr:colOff>
      <xdr:row>24</xdr:row>
      <xdr:rowOff>171450</xdr:rowOff>
    </xdr:to>
    <xdr:cxnSp macro="">
      <xdr:nvCxnSpPr>
        <xdr:cNvPr id="5" name="ตัวเชื่อมต่อตรง 4">
          <a:extLst>
            <a:ext uri="{FF2B5EF4-FFF2-40B4-BE49-F238E27FC236}">
              <a16:creationId xmlns:a16="http://schemas.microsoft.com/office/drawing/2014/main" id="{C51BE974-238B-4C83-A947-D7CC7F9EA606}"/>
            </a:ext>
          </a:extLst>
        </xdr:cNvPr>
        <xdr:cNvCxnSpPr/>
      </xdr:nvCxnSpPr>
      <xdr:spPr>
        <a:xfrm flipV="1">
          <a:off x="8020050" y="11210925"/>
          <a:ext cx="161925" cy="1905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85725</xdr:colOff>
      <xdr:row>20</xdr:row>
      <xdr:rowOff>257175</xdr:rowOff>
    </xdr:from>
    <xdr:to>
      <xdr:col>6</xdr:col>
      <xdr:colOff>247650</xdr:colOff>
      <xdr:row>21</xdr:row>
      <xdr:rowOff>171450</xdr:rowOff>
    </xdr:to>
    <xdr:cxnSp macro="">
      <xdr:nvCxnSpPr>
        <xdr:cNvPr id="6" name="ตัวเชื่อมต่อตรง 5">
          <a:extLst>
            <a:ext uri="{FF2B5EF4-FFF2-40B4-BE49-F238E27FC236}">
              <a16:creationId xmlns:a16="http://schemas.microsoft.com/office/drawing/2014/main" id="{9F1DF7A8-2304-4451-B49B-C3E61D2A7D4A}"/>
            </a:ext>
          </a:extLst>
        </xdr:cNvPr>
        <xdr:cNvCxnSpPr/>
      </xdr:nvCxnSpPr>
      <xdr:spPr>
        <a:xfrm flipV="1">
          <a:off x="9705975" y="9277350"/>
          <a:ext cx="161925" cy="1905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23</xdr:row>
      <xdr:rowOff>0</xdr:rowOff>
    </xdr:from>
    <xdr:to>
      <xdr:col>6</xdr:col>
      <xdr:colOff>257175</xdr:colOff>
      <xdr:row>23</xdr:row>
      <xdr:rowOff>190500</xdr:rowOff>
    </xdr:to>
    <xdr:cxnSp macro="">
      <xdr:nvCxnSpPr>
        <xdr:cNvPr id="7" name="ตัวเชื่อมต่อตรง 6">
          <a:extLst>
            <a:ext uri="{FF2B5EF4-FFF2-40B4-BE49-F238E27FC236}">
              <a16:creationId xmlns:a16="http://schemas.microsoft.com/office/drawing/2014/main" id="{1457965B-D6BB-44EE-94DE-FB8118DB3B6B}"/>
            </a:ext>
          </a:extLst>
        </xdr:cNvPr>
        <xdr:cNvCxnSpPr/>
      </xdr:nvCxnSpPr>
      <xdr:spPr>
        <a:xfrm flipV="1">
          <a:off x="9715500" y="10658475"/>
          <a:ext cx="161925" cy="1905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xdr:colOff>
      <xdr:row>24</xdr:row>
      <xdr:rowOff>266700</xdr:rowOff>
    </xdr:from>
    <xdr:to>
      <xdr:col>6</xdr:col>
      <xdr:colOff>228600</xdr:colOff>
      <xdr:row>25</xdr:row>
      <xdr:rowOff>180975</xdr:rowOff>
    </xdr:to>
    <xdr:cxnSp macro="">
      <xdr:nvCxnSpPr>
        <xdr:cNvPr id="8" name="ตัวเชื่อมต่อตรง 7">
          <a:extLst>
            <a:ext uri="{FF2B5EF4-FFF2-40B4-BE49-F238E27FC236}">
              <a16:creationId xmlns:a16="http://schemas.microsoft.com/office/drawing/2014/main" id="{0B951252-12BE-4FDF-AEC8-E7A8A3A8D788}"/>
            </a:ext>
          </a:extLst>
        </xdr:cNvPr>
        <xdr:cNvCxnSpPr/>
      </xdr:nvCxnSpPr>
      <xdr:spPr>
        <a:xfrm flipV="1">
          <a:off x="9686925" y="11496675"/>
          <a:ext cx="161925" cy="1905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Nariku Lalalaaaaa" id="{76458146-9EBC-4E5A-B803-1D6B12E185D4}" userId="f01b717abd95d7c9" providerId="Windows Live"/>
</personList>
</file>

<file path=xl/theme/theme1.xml><?xml version="1.0" encoding="utf-8"?>
<a:theme xmlns:a="http://schemas.openxmlformats.org/drawingml/2006/main" name="ธีม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70" dT="2026-08-24T14:21:27.00" personId="{76458146-9EBC-4E5A-B803-1D6B12E185D4}" id="{7EA2C637-7305-42E9-93CD-041A8316D9EE}">
    <text xml:space="preserve">27 มกราคม 2569
กลุ่มแปลงใหญ่หม่อนไหมลานสัก ต.ลานสัก อ.ลานสัก จ.อุทัยธานี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DE364-9D56-46B9-8762-ACA3792C5AE1}">
  <dimension ref="A1:J73"/>
  <sheetViews>
    <sheetView zoomScale="110" zoomScaleNormal="110" workbookViewId="0">
      <pane ySplit="3" topLeftCell="A19" activePane="bottomLeft" state="frozen"/>
      <selection pane="bottomLeft" activeCell="G72" sqref="G72"/>
    </sheetView>
  </sheetViews>
  <sheetFormatPr defaultColWidth="8.75" defaultRowHeight="25.9" customHeight="1"/>
  <cols>
    <col min="1" max="1" width="5.25" style="378" customWidth="1"/>
    <col min="2" max="2" width="45.875" style="379" customWidth="1"/>
    <col min="3" max="4" width="11" style="6" customWidth="1"/>
    <col min="5" max="5" width="11.75" style="6" customWidth="1"/>
    <col min="6" max="6" width="12" style="6" customWidth="1"/>
    <col min="7" max="7" width="11.125" style="409" customWidth="1"/>
    <col min="8" max="8" width="38.75" style="1" customWidth="1"/>
    <col min="9" max="9" width="8.75" style="6"/>
    <col min="10" max="11" width="8.75" style="1"/>
    <col min="12" max="12" width="14" style="1" customWidth="1"/>
    <col min="13" max="16384" width="8.75" style="1"/>
  </cols>
  <sheetData>
    <row r="1" spans="1:10" ht="32.25" customHeight="1">
      <c r="A1" s="556" t="s">
        <v>332</v>
      </c>
      <c r="B1" s="556"/>
      <c r="C1" s="556"/>
      <c r="D1" s="556"/>
      <c r="E1" s="556"/>
      <c r="F1" s="556"/>
      <c r="G1" s="556"/>
      <c r="H1" s="556"/>
      <c r="I1" s="34"/>
    </row>
    <row r="2" spans="1:10" ht="21">
      <c r="A2" s="557" t="s">
        <v>0</v>
      </c>
      <c r="B2" s="557" t="s">
        <v>20</v>
      </c>
      <c r="C2" s="559" t="s">
        <v>21</v>
      </c>
      <c r="D2" s="560"/>
      <c r="E2" s="560"/>
      <c r="F2" s="561"/>
      <c r="G2" s="557" t="s">
        <v>22</v>
      </c>
      <c r="H2" s="557" t="s">
        <v>23</v>
      </c>
      <c r="I2" s="34"/>
    </row>
    <row r="3" spans="1:10" ht="21">
      <c r="A3" s="558"/>
      <c r="B3" s="558"/>
      <c r="C3" s="199" t="s">
        <v>24</v>
      </c>
      <c r="D3" s="199" t="s">
        <v>25</v>
      </c>
      <c r="E3" s="199" t="s">
        <v>26</v>
      </c>
      <c r="F3" s="199" t="s">
        <v>27</v>
      </c>
      <c r="G3" s="562"/>
      <c r="H3" s="562"/>
      <c r="I3" s="34"/>
    </row>
    <row r="4" spans="1:10" s="36" customFormat="1" ht="21">
      <c r="A4" s="563">
        <v>1</v>
      </c>
      <c r="B4" s="552" t="s">
        <v>28</v>
      </c>
      <c r="C4" s="359"/>
      <c r="D4" s="356"/>
      <c r="E4" s="360"/>
      <c r="F4" s="380">
        <f>SUM('อุตสาหกรรม อื่นๆ'!D7,'อุตสาหกรรม อื่นๆ'!D9,'อุตสาหกรรม อื่นๆ'!D11,'อุตสาหกรรม อื่นๆ'!D13)</f>
        <v>342</v>
      </c>
      <c r="G4" s="566">
        <f>SUM(C4:F4)</f>
        <v>342</v>
      </c>
      <c r="H4" s="365"/>
      <c r="I4" s="35"/>
    </row>
    <row r="5" spans="1:10" s="36" customFormat="1" ht="21">
      <c r="A5" s="564"/>
      <c r="B5" s="565"/>
      <c r="C5" s="361"/>
      <c r="D5" s="357"/>
      <c r="E5" s="362"/>
      <c r="F5" s="357" t="s">
        <v>337</v>
      </c>
      <c r="G5" s="567"/>
      <c r="H5" s="364"/>
      <c r="I5" s="35"/>
    </row>
    <row r="6" spans="1:10" s="36" customFormat="1" ht="21">
      <c r="A6" s="563">
        <v>2</v>
      </c>
      <c r="B6" s="552" t="s">
        <v>29</v>
      </c>
      <c r="C6" s="366"/>
      <c r="D6" s="366"/>
      <c r="E6" s="366"/>
      <c r="F6" s="366"/>
      <c r="G6" s="566">
        <f>SUM(C6:F6)</f>
        <v>0</v>
      </c>
      <c r="H6" s="390" t="s">
        <v>343</v>
      </c>
      <c r="I6" s="35"/>
      <c r="J6"/>
    </row>
    <row r="7" spans="1:10" s="36" customFormat="1" ht="21">
      <c r="A7" s="564"/>
      <c r="B7" s="565"/>
      <c r="C7" s="358"/>
      <c r="D7" s="366"/>
      <c r="E7" s="366"/>
      <c r="F7" s="358"/>
      <c r="G7" s="567"/>
      <c r="H7" s="391" t="s">
        <v>344</v>
      </c>
      <c r="I7" s="35"/>
    </row>
    <row r="8" spans="1:10" s="36" customFormat="1" ht="21">
      <c r="A8" s="563">
        <v>3</v>
      </c>
      <c r="B8" s="552" t="s">
        <v>30</v>
      </c>
      <c r="C8" s="382">
        <f>SUM('อุตสาหกรรม เกษตร'!D7,'อุตสาหกรรม เกษตร'!D9,'อุตสาหกรรม เกษตร'!D11,'อุตสาหกรรม เกษตร'!D13,'อุตสาหกรรม เกษตร'!D15,'อุตสาหกรรม เกษตร'!D17,'อุตสาหกรรม เกษตร'!D19,'อุตสาหกรรม เกษตร'!D21,'อุตสาหกรรม เกษตร'!D23,'อุตสาหกรรม เกษตร'!D25,'อุตสาหกรรม เกษตร'!D27,'อุตสาหกรรม เกษตร'!D29,'อุตสาหกรรม เกษตร'!D31,'อุตสาหกรรม เกษตร'!D33,'อุตสาหกรรม เกษตร'!D35,'อุตสาหกรรม เกษตร'!D37,'อุตสาหกรรม เกษตร'!D39,'อุตสาหกรรม เกษตร'!D41,'อุตสาหกรรม เกษตร'!D43,'อุตสาหกรรม เกษตร'!D45,'อุตสาหกรรม เกษตร'!D47,'อุตสาหกรรม เกษตร'!D49,'อุตสาหกรรม เกษตร'!D51,'อุตสาหกรรม เกษตร'!D53,'อุตสาหกรรม เกษตร'!D55,'อุตสาหกรรม เกษตร'!D57,'อุตสาหกรรม เกษตร'!D59,'อุตสาหกรรม เกษตร'!D61,'อุตสาหกรรม เกษตร'!D63,'อุตสาหกรรม เกษตร'!D65,'อุตสาหกรรม เกษตร'!D67,'อุตสาหกรรม เกษตร'!D69)</f>
        <v>1178</v>
      </c>
      <c r="D8" s="356"/>
      <c r="E8" s="356"/>
      <c r="F8" s="381">
        <f>SUM('อุตสาหกรรม อื่นๆ'!D15,'อุตสาหกรรม อื่นๆ'!D17,'อุตสาหกรรม อื่นๆ'!D19,'อุตสาหกรรม อื่นๆ'!D21,'อุตสาหกรรม อื่นๆ'!D23,'อุตสาหกรรม อื่นๆ'!D25)</f>
        <v>420</v>
      </c>
      <c r="G8" s="569">
        <f>SUM(C8:F8)</f>
        <v>1598</v>
      </c>
      <c r="H8" s="371"/>
      <c r="I8" s="35"/>
    </row>
    <row r="9" spans="1:10" s="36" customFormat="1" ht="21">
      <c r="A9" s="564"/>
      <c r="B9" s="565"/>
      <c r="C9" s="369" t="s">
        <v>338</v>
      </c>
      <c r="D9" s="366"/>
      <c r="E9" s="366"/>
      <c r="F9" s="358" t="s">
        <v>339</v>
      </c>
      <c r="G9" s="570"/>
      <c r="H9" s="372"/>
      <c r="I9" s="35"/>
    </row>
    <row r="10" spans="1:10" s="36" customFormat="1" ht="21">
      <c r="A10" s="563">
        <v>4</v>
      </c>
      <c r="B10" s="552" t="s">
        <v>31</v>
      </c>
      <c r="C10" s="360"/>
      <c r="D10" s="380">
        <f>SUM('อุตสาหกรรม ท่องเที่ยว+บริการ'!D7)</f>
        <v>50</v>
      </c>
      <c r="E10" s="360"/>
      <c r="F10" s="356"/>
      <c r="G10" s="566">
        <f t="shared" ref="G10:G66" si="0">SUM(C10:F10)</f>
        <v>50</v>
      </c>
      <c r="H10" s="365"/>
      <c r="I10" s="35"/>
    </row>
    <row r="11" spans="1:10" s="36" customFormat="1" ht="21">
      <c r="A11" s="568"/>
      <c r="B11" s="553"/>
      <c r="C11" s="358"/>
      <c r="D11" s="366" t="s">
        <v>340</v>
      </c>
      <c r="E11" s="358"/>
      <c r="F11" s="366"/>
      <c r="G11" s="567"/>
      <c r="H11" s="368"/>
      <c r="I11" s="35"/>
    </row>
    <row r="12" spans="1:10" s="36" customFormat="1" ht="21">
      <c r="A12" s="563">
        <v>5</v>
      </c>
      <c r="B12" s="552" t="s">
        <v>32</v>
      </c>
      <c r="C12" s="360"/>
      <c r="D12" s="356"/>
      <c r="E12" s="381">
        <f>SUM('อุตสาหกรรม วิสาหกิจชุมชน'!D7,'อุตสาหกรรม วิสาหกิจชุมชน'!D9,'อุตสาหกรรม วิสาหกิจชุมชน'!D11,'อุตสาหกรรม วิสาหกิจชุมชน'!D13)</f>
        <v>125</v>
      </c>
      <c r="F12" s="380">
        <f>SUM('อุตสาหกรรม อื่นๆ'!D27,'อุตสาหกรรม อื่นๆ'!D29,'อุตสาหกรรม อื่นๆ'!D31,'อุตสาหกรรม อื่นๆ'!D33,'อุตสาหกรรม อื่นๆ'!D35)</f>
        <v>252</v>
      </c>
      <c r="G12" s="566">
        <f t="shared" si="0"/>
        <v>377</v>
      </c>
      <c r="H12" s="365"/>
      <c r="I12" s="35"/>
    </row>
    <row r="13" spans="1:10" s="36" customFormat="1" ht="21">
      <c r="A13" s="568"/>
      <c r="B13" s="553"/>
      <c r="C13" s="358"/>
      <c r="D13" s="366"/>
      <c r="E13" s="358" t="s">
        <v>337</v>
      </c>
      <c r="F13" s="366" t="s">
        <v>342</v>
      </c>
      <c r="G13" s="567"/>
      <c r="H13" s="368"/>
      <c r="I13" s="35"/>
    </row>
    <row r="14" spans="1:10" s="36" customFormat="1" ht="21">
      <c r="A14" s="550">
        <v>6</v>
      </c>
      <c r="B14" s="552" t="s">
        <v>10</v>
      </c>
      <c r="C14" s="356"/>
      <c r="D14" s="360"/>
      <c r="E14" s="356"/>
      <c r="F14" s="381">
        <f>SUM('อุตสาหกรรม อื่นๆ'!D37)</f>
        <v>50</v>
      </c>
      <c r="G14" s="566">
        <f t="shared" si="0"/>
        <v>50</v>
      </c>
      <c r="H14" s="371"/>
      <c r="I14" s="35"/>
    </row>
    <row r="15" spans="1:10" s="36" customFormat="1" ht="21">
      <c r="A15" s="551"/>
      <c r="B15" s="553"/>
      <c r="C15" s="366"/>
      <c r="D15" s="358"/>
      <c r="E15" s="366"/>
      <c r="F15" s="358" t="s">
        <v>341</v>
      </c>
      <c r="G15" s="567"/>
      <c r="H15" s="372"/>
      <c r="I15" s="35"/>
    </row>
    <row r="16" spans="1:10" s="36" customFormat="1" ht="21">
      <c r="A16" s="373">
        <v>7</v>
      </c>
      <c r="B16" s="375" t="s">
        <v>33</v>
      </c>
      <c r="C16" s="360"/>
      <c r="D16" s="356"/>
      <c r="E16" s="360"/>
      <c r="F16" s="380">
        <f>SUM('อุตสาหกรรม อื่นๆ'!D39)</f>
        <v>320</v>
      </c>
      <c r="G16" s="566">
        <f t="shared" si="0"/>
        <v>320</v>
      </c>
      <c r="H16" s="365"/>
      <c r="I16" s="35"/>
    </row>
    <row r="17" spans="1:9" s="36" customFormat="1" ht="21">
      <c r="A17" s="374"/>
      <c r="B17" s="396"/>
      <c r="C17" s="358"/>
      <c r="D17" s="366"/>
      <c r="E17" s="358"/>
      <c r="F17" s="366" t="s">
        <v>345</v>
      </c>
      <c r="G17" s="571"/>
      <c r="H17" s="368"/>
      <c r="I17" s="35"/>
    </row>
    <row r="18" spans="1:9" s="36" customFormat="1" ht="21">
      <c r="A18" s="373">
        <v>8</v>
      </c>
      <c r="B18" s="375" t="s">
        <v>16</v>
      </c>
      <c r="C18" s="360"/>
      <c r="D18" s="356"/>
      <c r="E18" s="360"/>
      <c r="F18" s="380">
        <f>SUM('อุตสาหกรรม อื่นๆ'!D41,'อุตสาหกรรม อื่นๆ'!D43,'อุตสาหกรรม อื่นๆ'!D45,'อุตสาหกรรม อื่นๆ'!D47,'อุตสาหกรรม อื่นๆ'!D49,'อุตสาหกรรม อื่นๆ'!D51,'อุตสาหกรรม อื่นๆ'!D53,'อุตสาหกรรม อื่นๆ'!D55)</f>
        <v>362</v>
      </c>
      <c r="G18" s="566">
        <f t="shared" si="0"/>
        <v>362</v>
      </c>
      <c r="H18" s="365"/>
      <c r="I18" s="35"/>
    </row>
    <row r="19" spans="1:9" s="36" customFormat="1" ht="21">
      <c r="A19" s="374"/>
      <c r="B19" s="396"/>
      <c r="C19" s="358"/>
      <c r="D19" s="366"/>
      <c r="E19" s="358"/>
      <c r="F19" s="366" t="s">
        <v>346</v>
      </c>
      <c r="G19" s="571"/>
      <c r="H19" s="368"/>
      <c r="I19" s="35"/>
    </row>
    <row r="20" spans="1:9" s="36" customFormat="1" ht="21">
      <c r="A20" s="563">
        <v>9</v>
      </c>
      <c r="B20" s="552" t="s">
        <v>18</v>
      </c>
      <c r="C20" s="360"/>
      <c r="D20" s="356"/>
      <c r="E20" s="360"/>
      <c r="F20" s="380">
        <f>SUM('อุตสาหกรรม อื่นๆ'!D57,'อุตสาหกรรม อื่นๆ'!D59,'อุตสาหกรรม อื่นๆ'!D61,'อุตสาหกรรม อื่นๆ'!D63)</f>
        <v>100</v>
      </c>
      <c r="G20" s="566">
        <f>SUM(C20:F20)</f>
        <v>100</v>
      </c>
      <c r="H20" s="365"/>
      <c r="I20" s="35"/>
    </row>
    <row r="21" spans="1:9" s="36" customFormat="1" ht="21">
      <c r="A21" s="568"/>
      <c r="B21" s="553"/>
      <c r="C21" s="358"/>
      <c r="D21" s="366"/>
      <c r="E21" s="358"/>
      <c r="F21" s="366" t="s">
        <v>347</v>
      </c>
      <c r="G21" s="571"/>
      <c r="H21" s="368"/>
      <c r="I21" s="35"/>
    </row>
    <row r="22" spans="1:9" s="36" customFormat="1" ht="21">
      <c r="A22" s="373">
        <v>10</v>
      </c>
      <c r="B22" s="375" t="s">
        <v>17</v>
      </c>
      <c r="C22" s="360"/>
      <c r="D22" s="356"/>
      <c r="E22" s="360"/>
      <c r="F22" s="355">
        <f>SUM('อุตสาหกรรม อื่นๆ'!D65,'อุตสาหกรรม อื่นๆ'!D67,'อุตสาหกรรม อื่นๆ'!D69)</f>
        <v>1740</v>
      </c>
      <c r="G22" s="569">
        <f t="shared" si="0"/>
        <v>1740</v>
      </c>
      <c r="H22" s="365"/>
      <c r="I22" s="35"/>
    </row>
    <row r="23" spans="1:9" s="36" customFormat="1" ht="21">
      <c r="A23" s="374"/>
      <c r="B23" s="396"/>
      <c r="C23" s="358"/>
      <c r="D23" s="366"/>
      <c r="E23" s="358"/>
      <c r="F23" s="388" t="s">
        <v>348</v>
      </c>
      <c r="G23" s="572"/>
      <c r="H23" s="368"/>
      <c r="I23" s="35"/>
    </row>
    <row r="24" spans="1:9" s="36" customFormat="1" ht="21">
      <c r="A24" s="373">
        <v>11</v>
      </c>
      <c r="B24" s="375" t="s">
        <v>187</v>
      </c>
      <c r="C24" s="360"/>
      <c r="D24" s="380">
        <f>SUM('อุตสาหกรรม ท่องเที่ยว+บริการ'!D9)</f>
        <v>120</v>
      </c>
      <c r="E24" s="360"/>
      <c r="F24" s="356"/>
      <c r="G24" s="566">
        <f>SUM(C24:F24)</f>
        <v>120</v>
      </c>
      <c r="H24" s="365"/>
      <c r="I24" s="35"/>
    </row>
    <row r="25" spans="1:9" s="36" customFormat="1" ht="21">
      <c r="A25" s="374"/>
      <c r="B25" s="396"/>
      <c r="C25" s="358"/>
      <c r="D25" s="366" t="s">
        <v>349</v>
      </c>
      <c r="E25" s="358"/>
      <c r="F25" s="366"/>
      <c r="G25" s="571"/>
      <c r="H25" s="368"/>
      <c r="I25" s="35"/>
    </row>
    <row r="26" spans="1:9" s="36" customFormat="1" ht="21">
      <c r="A26" s="373">
        <v>12</v>
      </c>
      <c r="B26" s="375" t="s">
        <v>34</v>
      </c>
      <c r="C26" s="381">
        <f>SUM('อุตสาหกรรม เกษตร'!D71,'อุตสาหกรรม เกษตร'!D73)</f>
        <v>40</v>
      </c>
      <c r="D26" s="380">
        <f>SUM('อุตสาหกรรม ท่องเที่ยว+บริการ'!D11,'อุตสาหกรรม ท่องเที่ยว+บริการ'!D13)</f>
        <v>40</v>
      </c>
      <c r="E26" s="360"/>
      <c r="F26" s="380">
        <f>SUM('อุตสาหกรรม อื่นๆ'!D71)</f>
        <v>100</v>
      </c>
      <c r="G26" s="566">
        <f t="shared" si="0"/>
        <v>180</v>
      </c>
      <c r="H26" s="365"/>
      <c r="I26" s="35"/>
    </row>
    <row r="27" spans="1:9" s="36" customFormat="1" ht="21">
      <c r="A27" s="374"/>
      <c r="B27" s="396"/>
      <c r="C27" s="358" t="s">
        <v>350</v>
      </c>
      <c r="D27" s="366" t="s">
        <v>351</v>
      </c>
      <c r="E27" s="358"/>
      <c r="F27" s="366" t="s">
        <v>352</v>
      </c>
      <c r="G27" s="571"/>
      <c r="H27" s="368"/>
      <c r="I27" s="35"/>
    </row>
    <row r="28" spans="1:9" s="36" customFormat="1" ht="21">
      <c r="A28" s="373">
        <v>13</v>
      </c>
      <c r="B28" s="375" t="s">
        <v>35</v>
      </c>
      <c r="C28" s="360"/>
      <c r="D28" s="356"/>
      <c r="E28" s="360"/>
      <c r="F28" s="356"/>
      <c r="G28" s="404">
        <f t="shared" si="0"/>
        <v>0</v>
      </c>
      <c r="H28" s="392" t="s">
        <v>343</v>
      </c>
      <c r="I28" s="35"/>
    </row>
    <row r="29" spans="1:9" s="36" customFormat="1" ht="21">
      <c r="A29" s="374"/>
      <c r="B29" s="396"/>
      <c r="C29" s="358"/>
      <c r="D29" s="366"/>
      <c r="E29" s="358"/>
      <c r="F29" s="366"/>
      <c r="G29" s="405"/>
      <c r="H29" s="390" t="s">
        <v>344</v>
      </c>
      <c r="I29" s="35"/>
    </row>
    <row r="30" spans="1:9" s="38" customFormat="1" ht="21">
      <c r="A30" s="373">
        <v>14</v>
      </c>
      <c r="B30" s="375" t="s">
        <v>36</v>
      </c>
      <c r="C30" s="381">
        <f>SUM('อุตสาหกรรม เกษตร'!D75)</f>
        <v>10</v>
      </c>
      <c r="D30" s="380">
        <f>SUM('อุตสาหกรรม ท่องเที่ยว+บริการ'!D15,'อุตสาหกรรม ท่องเที่ยว+บริการ'!D17,'อุตสาหกรรม ท่องเที่ยว+บริการ'!D19,'อุตสาหกรรม ท่องเที่ยว+บริการ'!D21,'อุตสาหกรรม ท่องเที่ยว+บริการ'!D23,'อุตสาหกรรม ท่องเที่ยว+บริการ'!D25,'อุตสาหกรรม ท่องเที่ยว+บริการ'!D27,'อุตสาหกรรม ท่องเที่ยว+บริการ'!D29)</f>
        <v>220</v>
      </c>
      <c r="E30" s="381">
        <f>SUM('อุตสาหกรรม วิสาหกิจชุมชน'!D15,'อุตสาหกรรม วิสาหกิจชุมชน'!D17,'อุตสาหกรรม วิสาหกิจชุมชน'!D19)</f>
        <v>90</v>
      </c>
      <c r="F30" s="380">
        <f>SUM('อุตสาหกรรม อื่นๆ'!D73,'อุตสาหกรรม อื่นๆ'!D75,'อุตสาหกรรม อื่นๆ'!D77,'อุตสาหกรรม อื่นๆ'!D79,'อุตสาหกรรม อื่นๆ'!D81,'อุตสาหกรรม อื่นๆ'!D83,'อุตสาหกรรม อื่นๆ'!D85)</f>
        <v>210</v>
      </c>
      <c r="G30" s="566">
        <f>SUM(C30:F30)</f>
        <v>530</v>
      </c>
      <c r="H30" s="365"/>
      <c r="I30" s="37"/>
    </row>
    <row r="31" spans="1:9" s="38" customFormat="1" ht="21">
      <c r="A31" s="374"/>
      <c r="B31" s="396"/>
      <c r="C31" s="358" t="s">
        <v>353</v>
      </c>
      <c r="D31" s="366" t="s">
        <v>354</v>
      </c>
      <c r="E31" s="358" t="s">
        <v>355</v>
      </c>
      <c r="F31" s="366" t="s">
        <v>356</v>
      </c>
      <c r="G31" s="571"/>
      <c r="H31" s="368"/>
      <c r="I31" s="37"/>
    </row>
    <row r="32" spans="1:9" s="36" customFormat="1" ht="21">
      <c r="A32" s="373">
        <v>15</v>
      </c>
      <c r="B32" s="375" t="s">
        <v>12</v>
      </c>
      <c r="C32" s="360"/>
      <c r="D32" s="380">
        <f>SUM('อุตสาหกรรม ท่องเที่ยว+บริการ'!D31,'อุตสาหกรรม ท่องเที่ยว+บริการ'!D33)</f>
        <v>90</v>
      </c>
      <c r="E32" s="381">
        <f>SUM('อุตสาหกรรม วิสาหกิจชุมชน'!D21)</f>
        <v>25</v>
      </c>
      <c r="F32" s="380">
        <f>SUM('อุตสาหกรรม อื่นๆ'!D87,'อุตสาหกรรม อื่นๆ'!D89)</f>
        <v>320</v>
      </c>
      <c r="G32" s="566">
        <f>SUM(C32:F32)</f>
        <v>435</v>
      </c>
      <c r="H32" s="365"/>
      <c r="I32" s="35"/>
    </row>
    <row r="33" spans="1:9" s="36" customFormat="1" ht="21">
      <c r="A33" s="374"/>
      <c r="B33" s="396"/>
      <c r="C33" s="358"/>
      <c r="D33" s="366" t="s">
        <v>357</v>
      </c>
      <c r="E33" s="358" t="s">
        <v>358</v>
      </c>
      <c r="F33" s="366" t="s">
        <v>359</v>
      </c>
      <c r="G33" s="571"/>
      <c r="H33" s="368"/>
      <c r="I33" s="35"/>
    </row>
    <row r="34" spans="1:9" s="36" customFormat="1" ht="21">
      <c r="A34" s="373">
        <v>16</v>
      </c>
      <c r="B34" s="375" t="s">
        <v>37</v>
      </c>
      <c r="C34" s="370">
        <f>SUM('อุตสาหกรรม เกษตร'!D77)</f>
        <v>1700</v>
      </c>
      <c r="D34" s="356"/>
      <c r="E34" s="360"/>
      <c r="F34" s="356"/>
      <c r="G34" s="406">
        <f t="shared" si="0"/>
        <v>1700</v>
      </c>
      <c r="H34" s="365"/>
      <c r="I34" s="35"/>
    </row>
    <row r="35" spans="1:9" s="36" customFormat="1" ht="21">
      <c r="A35" s="374"/>
      <c r="B35" s="396"/>
      <c r="C35" s="389" t="s">
        <v>360</v>
      </c>
      <c r="D35" s="366"/>
      <c r="E35" s="358"/>
      <c r="F35" s="366"/>
      <c r="G35" s="407"/>
      <c r="H35" s="368"/>
      <c r="I35" s="35"/>
    </row>
    <row r="36" spans="1:9" s="36" customFormat="1" ht="21">
      <c r="A36" s="373">
        <v>17</v>
      </c>
      <c r="B36" s="375" t="s">
        <v>38</v>
      </c>
      <c r="C36" s="360"/>
      <c r="D36" s="356"/>
      <c r="E36" s="360"/>
      <c r="F36" s="356"/>
      <c r="G36" s="404">
        <f t="shared" si="0"/>
        <v>0</v>
      </c>
      <c r="H36" s="392" t="s">
        <v>343</v>
      </c>
      <c r="I36" s="35"/>
    </row>
    <row r="37" spans="1:9" s="36" customFormat="1" ht="21">
      <c r="A37" s="374"/>
      <c r="B37" s="396"/>
      <c r="C37" s="358"/>
      <c r="D37" s="366"/>
      <c r="E37" s="358"/>
      <c r="F37" s="366"/>
      <c r="G37" s="405"/>
      <c r="H37" s="390" t="s">
        <v>344</v>
      </c>
      <c r="I37" s="35"/>
    </row>
    <row r="38" spans="1:9" s="36" customFormat="1" ht="21">
      <c r="A38" s="373">
        <v>18</v>
      </c>
      <c r="B38" s="375" t="s">
        <v>39</v>
      </c>
      <c r="C38" s="360"/>
      <c r="D38" s="356"/>
      <c r="E38" s="360"/>
      <c r="F38" s="356"/>
      <c r="G38" s="404">
        <f t="shared" si="0"/>
        <v>0</v>
      </c>
      <c r="H38" s="392" t="s">
        <v>343</v>
      </c>
      <c r="I38" s="35"/>
    </row>
    <row r="39" spans="1:9" s="36" customFormat="1" ht="21">
      <c r="A39" s="376"/>
      <c r="B39" s="377"/>
      <c r="C39" s="362"/>
      <c r="D39" s="357"/>
      <c r="E39" s="362"/>
      <c r="F39" s="357"/>
      <c r="G39" s="408"/>
      <c r="H39" s="390" t="s">
        <v>344</v>
      </c>
      <c r="I39" s="35"/>
    </row>
    <row r="40" spans="1:9" s="36" customFormat="1" ht="21">
      <c r="A40" s="374">
        <v>19</v>
      </c>
      <c r="B40" s="396" t="s">
        <v>40</v>
      </c>
      <c r="C40" s="358"/>
      <c r="D40" s="366"/>
      <c r="E40" s="358"/>
      <c r="F40" s="366"/>
      <c r="G40" s="405">
        <f t="shared" si="0"/>
        <v>0</v>
      </c>
      <c r="H40" s="392" t="s">
        <v>343</v>
      </c>
      <c r="I40" s="35"/>
    </row>
    <row r="41" spans="1:9" s="36" customFormat="1" ht="21">
      <c r="A41" s="374"/>
      <c r="B41" s="396"/>
      <c r="C41" s="358"/>
      <c r="D41" s="366"/>
      <c r="E41" s="358"/>
      <c r="F41" s="366"/>
      <c r="G41" s="405"/>
      <c r="H41" s="390" t="s">
        <v>344</v>
      </c>
      <c r="I41" s="35"/>
    </row>
    <row r="42" spans="1:9" s="36" customFormat="1" ht="21">
      <c r="A42" s="373">
        <v>20</v>
      </c>
      <c r="B42" s="375" t="s">
        <v>41</v>
      </c>
      <c r="C42" s="360"/>
      <c r="D42" s="356"/>
      <c r="E42" s="360"/>
      <c r="F42" s="356"/>
      <c r="G42" s="404">
        <f t="shared" si="0"/>
        <v>0</v>
      </c>
      <c r="H42" s="392" t="s">
        <v>343</v>
      </c>
      <c r="I42" s="35"/>
    </row>
    <row r="43" spans="1:9" s="36" customFormat="1" ht="21">
      <c r="A43" s="376"/>
      <c r="B43" s="377"/>
      <c r="C43" s="362"/>
      <c r="D43" s="357"/>
      <c r="E43" s="362"/>
      <c r="F43" s="357"/>
      <c r="G43" s="408"/>
      <c r="H43" s="390" t="s">
        <v>344</v>
      </c>
      <c r="I43" s="35"/>
    </row>
    <row r="44" spans="1:9" s="36" customFormat="1" ht="21">
      <c r="A44" s="374">
        <v>21</v>
      </c>
      <c r="B44" s="396" t="s">
        <v>42</v>
      </c>
      <c r="C44" s="358"/>
      <c r="D44" s="366"/>
      <c r="E44" s="358"/>
      <c r="F44" s="366"/>
      <c r="G44" s="405">
        <f t="shared" si="0"/>
        <v>0</v>
      </c>
      <c r="H44" s="392" t="s">
        <v>343</v>
      </c>
      <c r="I44" s="35"/>
    </row>
    <row r="45" spans="1:9" s="36" customFormat="1" ht="21">
      <c r="A45" s="374"/>
      <c r="B45" s="396"/>
      <c r="C45" s="358"/>
      <c r="D45" s="366"/>
      <c r="E45" s="358"/>
      <c r="F45" s="366"/>
      <c r="G45" s="405"/>
      <c r="H45" s="390" t="s">
        <v>344</v>
      </c>
      <c r="I45" s="35"/>
    </row>
    <row r="46" spans="1:9" s="36" customFormat="1" ht="21">
      <c r="A46" s="373">
        <v>22</v>
      </c>
      <c r="B46" s="375" t="s">
        <v>43</v>
      </c>
      <c r="C46" s="360"/>
      <c r="D46" s="356"/>
      <c r="E46" s="360"/>
      <c r="F46" s="356"/>
      <c r="G46" s="404">
        <f t="shared" si="0"/>
        <v>0</v>
      </c>
      <c r="H46" s="392" t="s">
        <v>343</v>
      </c>
      <c r="I46" s="35"/>
    </row>
    <row r="47" spans="1:9" s="36" customFormat="1" ht="21">
      <c r="A47" s="376"/>
      <c r="B47" s="377"/>
      <c r="C47" s="362"/>
      <c r="D47" s="357"/>
      <c r="E47" s="362"/>
      <c r="F47" s="357"/>
      <c r="G47" s="408"/>
      <c r="H47" s="390" t="s">
        <v>344</v>
      </c>
      <c r="I47" s="35"/>
    </row>
    <row r="48" spans="1:9" s="36" customFormat="1" ht="21">
      <c r="A48" s="374">
        <v>23</v>
      </c>
      <c r="B48" s="396" t="s">
        <v>44</v>
      </c>
      <c r="C48" s="358"/>
      <c r="D48" s="366"/>
      <c r="E48" s="358"/>
      <c r="F48" s="366"/>
      <c r="G48" s="405">
        <f t="shared" si="0"/>
        <v>0</v>
      </c>
      <c r="H48" s="392" t="s">
        <v>343</v>
      </c>
      <c r="I48" s="35"/>
    </row>
    <row r="49" spans="1:9" s="36" customFormat="1" ht="21">
      <c r="A49" s="374"/>
      <c r="B49" s="396"/>
      <c r="C49" s="358"/>
      <c r="D49" s="366"/>
      <c r="E49" s="358"/>
      <c r="F49" s="366"/>
      <c r="G49" s="405"/>
      <c r="H49" s="390" t="s">
        <v>344</v>
      </c>
      <c r="I49" s="35"/>
    </row>
    <row r="50" spans="1:9" s="40" customFormat="1" ht="21">
      <c r="A50" s="373">
        <v>24</v>
      </c>
      <c r="B50" s="397" t="s">
        <v>45</v>
      </c>
      <c r="C50" s="360"/>
      <c r="D50" s="356"/>
      <c r="E50" s="360"/>
      <c r="F50" s="402">
        <f>SUM('อุตสาหกรรม อื่นๆ'!D91)</f>
        <v>120</v>
      </c>
      <c r="G50" s="404">
        <f t="shared" si="0"/>
        <v>120</v>
      </c>
      <c r="H50" s="394"/>
      <c r="I50" s="39"/>
    </row>
    <row r="51" spans="1:9" s="40" customFormat="1" ht="21">
      <c r="A51" s="374"/>
      <c r="B51" s="398"/>
      <c r="C51" s="358"/>
      <c r="D51" s="366"/>
      <c r="E51" s="358"/>
      <c r="F51" s="393" t="s">
        <v>361</v>
      </c>
      <c r="G51" s="405"/>
      <c r="H51" s="395"/>
      <c r="I51" s="39"/>
    </row>
    <row r="52" spans="1:9" s="36" customFormat="1" ht="21">
      <c r="A52" s="373">
        <v>25</v>
      </c>
      <c r="B52" s="375" t="s">
        <v>13</v>
      </c>
      <c r="C52" s="360"/>
      <c r="D52" s="356"/>
      <c r="E52" s="360"/>
      <c r="F52" s="380">
        <f>SUM('อุตสาหกรรม อื่นๆ'!D93)</f>
        <v>600</v>
      </c>
      <c r="G52" s="404">
        <f t="shared" si="0"/>
        <v>600</v>
      </c>
      <c r="H52" s="365"/>
      <c r="I52" s="35"/>
    </row>
    <row r="53" spans="1:9" s="36" customFormat="1" ht="21">
      <c r="A53" s="376"/>
      <c r="B53" s="377"/>
      <c r="C53" s="362"/>
      <c r="D53" s="357"/>
      <c r="E53" s="362"/>
      <c r="F53" s="357" t="s">
        <v>362</v>
      </c>
      <c r="G53" s="408"/>
      <c r="H53" s="364"/>
      <c r="I53" s="35"/>
    </row>
    <row r="54" spans="1:9" s="36" customFormat="1" ht="21">
      <c r="A54" s="374">
        <v>26</v>
      </c>
      <c r="B54" s="396" t="s">
        <v>14</v>
      </c>
      <c r="C54" s="358"/>
      <c r="D54" s="366"/>
      <c r="E54" s="358"/>
      <c r="F54" s="366"/>
      <c r="G54" s="405">
        <f t="shared" si="0"/>
        <v>0</v>
      </c>
      <c r="H54" s="392" t="s">
        <v>343</v>
      </c>
      <c r="I54" s="35"/>
    </row>
    <row r="55" spans="1:9" s="36" customFormat="1" ht="21">
      <c r="A55" s="374"/>
      <c r="B55" s="396"/>
      <c r="C55" s="358"/>
      <c r="D55" s="366"/>
      <c r="E55" s="358"/>
      <c r="F55" s="366"/>
      <c r="G55" s="405"/>
      <c r="H55" s="390" t="s">
        <v>344</v>
      </c>
      <c r="I55" s="35"/>
    </row>
    <row r="56" spans="1:9" s="36" customFormat="1" ht="21">
      <c r="A56" s="373">
        <v>27</v>
      </c>
      <c r="B56" s="375" t="s">
        <v>15</v>
      </c>
      <c r="C56" s="381">
        <f>SUM('อุตสาหกรรม เกษตร'!D79,'อุตสาหกรรม เกษตร'!D81,'อุตสาหกรรม เกษตร'!D83)</f>
        <v>160</v>
      </c>
      <c r="D56" s="380">
        <f>SUM('อุตสาหกรรม ท่องเที่ยว+บริการ'!D35,'อุตสาหกรรม ท่องเที่ยว+บริการ'!D37,'อุตสาหกรรม ท่องเที่ยว+บริการ'!D39)</f>
        <v>140</v>
      </c>
      <c r="E56" s="381">
        <f>SUM('อุตสาหกรรม วิสาหกิจชุมชน'!D23,'อุตสาหกรรม วิสาหกิจชุมชน'!D25,'อุตสาหกรรม วิสาหกิจชุมชน'!D27,'อุตสาหกรรม วิสาหกิจชุมชน'!D29,'อุตสาหกรรม วิสาหกิจชุมชน'!D31)</f>
        <v>140</v>
      </c>
      <c r="F56" s="356"/>
      <c r="G56" s="404">
        <f>SUM(C56:F56)</f>
        <v>440</v>
      </c>
      <c r="H56" s="365"/>
      <c r="I56" s="35"/>
    </row>
    <row r="57" spans="1:9" s="36" customFormat="1" ht="21">
      <c r="A57" s="376"/>
      <c r="B57" s="377"/>
      <c r="C57" s="362" t="s">
        <v>363</v>
      </c>
      <c r="D57" s="357" t="s">
        <v>364</v>
      </c>
      <c r="E57" s="362" t="s">
        <v>365</v>
      </c>
      <c r="F57" s="357"/>
      <c r="G57" s="408"/>
      <c r="H57" s="364"/>
      <c r="I57" s="35"/>
    </row>
    <row r="58" spans="1:9" s="36" customFormat="1" ht="21">
      <c r="A58" s="374">
        <v>28</v>
      </c>
      <c r="B58" s="396" t="s">
        <v>46</v>
      </c>
      <c r="C58" s="358"/>
      <c r="D58" s="403">
        <f>SUM('อุตสาหกรรม ท่องเที่ยว+บริการ'!D41,'อุตสาหกรรม ท่องเที่ยว+บริการ'!D43,'อุตสาหกรรม ท่องเที่ยว+บริการ'!D45,'อุตสาหกรรม ท่องเที่ยว+บริการ'!D47,'อุตสาหกรรม ท่องเที่ยว+บริการ'!D49)</f>
        <v>160</v>
      </c>
      <c r="E58" s="358"/>
      <c r="F58" s="366"/>
      <c r="G58" s="405">
        <f t="shared" si="0"/>
        <v>160</v>
      </c>
      <c r="H58" s="368"/>
      <c r="I58" s="35"/>
    </row>
    <row r="59" spans="1:9" s="36" customFormat="1" ht="21">
      <c r="A59" s="374"/>
      <c r="B59" s="396"/>
      <c r="C59" s="358"/>
      <c r="D59" s="366" t="s">
        <v>366</v>
      </c>
      <c r="E59" s="358"/>
      <c r="F59" s="366"/>
      <c r="G59" s="405"/>
      <c r="H59" s="368"/>
      <c r="I59" s="35"/>
    </row>
    <row r="60" spans="1:9" s="36" customFormat="1" ht="21">
      <c r="A60" s="373">
        <v>29</v>
      </c>
      <c r="B60" s="375" t="s">
        <v>47</v>
      </c>
      <c r="C60" s="360"/>
      <c r="D60" s="380">
        <f>SUM('อุตสาหกรรม ท่องเที่ยว+บริการ'!D51,'อุตสาหกรรม ท่องเที่ยว+บริการ'!D53,'อุตสาหกรรม ท่องเที่ยว+บริการ'!D55,'อุตสาหกรรม ท่องเที่ยว+บริการ'!D57,'อุตสาหกรรม ท่องเที่ยว+บริการ'!D59,'อุตสาหกรรม ท่องเที่ยว+บริการ'!D61,'อุตสาหกรรม ท่องเที่ยว+บริการ'!D63)</f>
        <v>175</v>
      </c>
      <c r="E60" s="381">
        <f>SUM('อุตสาหกรรม วิสาหกิจชุมชน'!D33,'อุตสาหกรรม วิสาหกิจชุมชน'!D35,'อุตสาหกรรม วิสาหกิจชุมชน'!D37)</f>
        <v>80</v>
      </c>
      <c r="F60" s="380">
        <f>SUM('อุตสาหกรรม อื่นๆ'!D95)</f>
        <v>25</v>
      </c>
      <c r="G60" s="404">
        <f t="shared" si="0"/>
        <v>280</v>
      </c>
      <c r="H60" s="365"/>
      <c r="I60" s="35"/>
    </row>
    <row r="61" spans="1:9" s="36" customFormat="1" ht="21">
      <c r="A61" s="376"/>
      <c r="B61" s="377"/>
      <c r="C61" s="362"/>
      <c r="D61" s="357" t="s">
        <v>367</v>
      </c>
      <c r="E61" s="362" t="s">
        <v>368</v>
      </c>
      <c r="F61" s="357" t="s">
        <v>369</v>
      </c>
      <c r="G61" s="408"/>
      <c r="H61" s="364"/>
      <c r="I61" s="35"/>
    </row>
    <row r="62" spans="1:9" s="36" customFormat="1" ht="21">
      <c r="A62" s="374">
        <v>30</v>
      </c>
      <c r="B62" s="399" t="s">
        <v>48</v>
      </c>
      <c r="C62" s="358"/>
      <c r="D62" s="366"/>
      <c r="E62" s="358"/>
      <c r="F62" s="366"/>
      <c r="G62" s="405">
        <f t="shared" si="0"/>
        <v>0</v>
      </c>
      <c r="H62" s="392" t="s">
        <v>343</v>
      </c>
      <c r="I62" s="35"/>
    </row>
    <row r="63" spans="1:9" s="36" customFormat="1" ht="21">
      <c r="A63" s="374"/>
      <c r="B63" s="399"/>
      <c r="C63" s="358"/>
      <c r="D63" s="366"/>
      <c r="E63" s="358"/>
      <c r="F63" s="366"/>
      <c r="G63" s="405"/>
      <c r="H63" s="390" t="s">
        <v>344</v>
      </c>
      <c r="I63" s="35"/>
    </row>
    <row r="64" spans="1:9" s="36" customFormat="1" ht="21">
      <c r="A64" s="373">
        <v>31</v>
      </c>
      <c r="B64" s="400" t="s">
        <v>236</v>
      </c>
      <c r="C64" s="360"/>
      <c r="D64" s="380">
        <f>SUM('อุตสาหกรรม ท่องเที่ยว+บริการ'!D65,'อุตสาหกรรม ท่องเที่ยว+บริการ'!D67)</f>
        <v>90</v>
      </c>
      <c r="E64" s="360"/>
      <c r="F64" s="356"/>
      <c r="G64" s="404">
        <f t="shared" ref="G64" si="1">SUM(C64:F64)</f>
        <v>90</v>
      </c>
      <c r="H64" s="365"/>
      <c r="I64" s="35"/>
    </row>
    <row r="65" spans="1:9" s="36" customFormat="1" ht="21">
      <c r="A65" s="376"/>
      <c r="B65" s="401"/>
      <c r="C65" s="362"/>
      <c r="D65" s="357" t="s">
        <v>370</v>
      </c>
      <c r="E65" s="362"/>
      <c r="F65" s="357"/>
      <c r="G65" s="408"/>
      <c r="H65" s="364"/>
      <c r="I65" s="35"/>
    </row>
    <row r="66" spans="1:9" s="36" customFormat="1" ht="21">
      <c r="A66" s="373">
        <v>32</v>
      </c>
      <c r="B66" s="375" t="s">
        <v>49</v>
      </c>
      <c r="C66" s="370">
        <f>SUM('อุตสาหกรรม เกษตร'!D85,'อุตสาหกรรม เกษตร'!D87,'อุตสาหกรรม เกษตร'!D89)</f>
        <v>1600</v>
      </c>
      <c r="D66" s="387"/>
      <c r="E66" s="385"/>
      <c r="F66" s="387"/>
      <c r="G66" s="406">
        <f t="shared" si="0"/>
        <v>1600</v>
      </c>
      <c r="H66" s="365"/>
      <c r="I66" s="35"/>
    </row>
    <row r="67" spans="1:9" s="36" customFormat="1" ht="21">
      <c r="A67" s="374"/>
      <c r="B67" s="396"/>
      <c r="C67" s="389" t="s">
        <v>371</v>
      </c>
      <c r="D67" s="388"/>
      <c r="E67" s="384"/>
      <c r="F67" s="388"/>
      <c r="G67" s="407"/>
      <c r="H67" s="368"/>
      <c r="I67" s="35"/>
    </row>
    <row r="68" spans="1:9" s="36" customFormat="1" ht="21">
      <c r="A68" s="373">
        <v>33</v>
      </c>
      <c r="B68" s="375" t="s">
        <v>50</v>
      </c>
      <c r="C68" s="363">
        <f>SUM('อุตสาหกรรม เกษตร'!D91)</f>
        <v>1000</v>
      </c>
      <c r="D68" s="387"/>
      <c r="E68" s="385"/>
      <c r="F68" s="355">
        <f>SUM('อุตสาหกรรม อื่นๆ'!D97)</f>
        <v>1400</v>
      </c>
      <c r="G68" s="404">
        <f>SUM(C68:F68)</f>
        <v>2400</v>
      </c>
      <c r="H68" s="365"/>
      <c r="I68" s="35"/>
    </row>
    <row r="69" spans="1:9" s="36" customFormat="1" ht="21">
      <c r="A69" s="376"/>
      <c r="B69" s="377"/>
      <c r="C69" s="386" t="s">
        <v>361</v>
      </c>
      <c r="D69" s="383"/>
      <c r="E69" s="386"/>
      <c r="F69" s="383" t="s">
        <v>372</v>
      </c>
      <c r="G69" s="408"/>
      <c r="H69" s="364"/>
      <c r="I69" s="35"/>
    </row>
    <row r="70" spans="1:9" s="36" customFormat="1" ht="21">
      <c r="A70" s="374">
        <v>34</v>
      </c>
      <c r="B70" s="396" t="s">
        <v>299</v>
      </c>
      <c r="C70" s="384"/>
      <c r="D70" s="388"/>
      <c r="E70" s="384"/>
      <c r="F70" s="367">
        <f>SUM('อุตสาหกรรม อื่นๆ'!D99,'อุตสาหกรรม อื่นๆ'!D101,'อุตสาหกรรม อื่นๆ'!D103,'อุตสาหกรรม อื่นๆ'!D105,'อุตสาหกรรม อื่นๆ'!D107,'อุตสาหกรรม อื่นๆ'!D109,'อุตสาหกรรม อื่นๆ'!D111,'อุตสาหกรรม อื่นๆ'!D113,'อุตสาหกรรม อื่นๆ'!D115,'อุตสาหกรรม อื่นๆ'!D117,'อุตสาหกรรม อื่นๆ'!D119,'อุตสาหกรรม อื่นๆ'!D121,'อุตสาหกรรม อื่นๆ'!D123)</f>
        <v>5883</v>
      </c>
      <c r="G70" s="405">
        <f>SUM(C70:F70)</f>
        <v>5883</v>
      </c>
      <c r="H70" s="368"/>
      <c r="I70" s="35"/>
    </row>
    <row r="71" spans="1:9" s="36" customFormat="1" ht="21">
      <c r="A71" s="376"/>
      <c r="B71" s="377"/>
      <c r="C71" s="386"/>
      <c r="D71" s="383"/>
      <c r="E71" s="386"/>
      <c r="F71" s="383" t="s">
        <v>373</v>
      </c>
      <c r="G71" s="408"/>
      <c r="H71" s="364"/>
      <c r="I71" s="35"/>
    </row>
    <row r="72" spans="1:9" ht="23.25" customHeight="1">
      <c r="A72" s="554" t="s">
        <v>22</v>
      </c>
      <c r="B72" s="555"/>
      <c r="C72" s="410">
        <f>SUM(C4:C70)</f>
        <v>5688</v>
      </c>
      <c r="D72" s="410">
        <f>SUM(D4:D70)</f>
        <v>1085</v>
      </c>
      <c r="E72" s="411">
        <f>SUM(E4:E70)</f>
        <v>460</v>
      </c>
      <c r="F72" s="410">
        <f>SUM(F4:F70)</f>
        <v>12244</v>
      </c>
      <c r="G72" s="412">
        <f>SUM(G4:G70)</f>
        <v>19477</v>
      </c>
      <c r="H72" s="413"/>
    </row>
    <row r="73" spans="1:9" ht="25.9" customHeight="1">
      <c r="C73" s="41"/>
    </row>
  </sheetData>
  <mergeCells count="35">
    <mergeCell ref="G32:G33"/>
    <mergeCell ref="A20:A21"/>
    <mergeCell ref="B20:B21"/>
    <mergeCell ref="G20:G21"/>
    <mergeCell ref="G22:G23"/>
    <mergeCell ref="G24:G25"/>
    <mergeCell ref="G14:G15"/>
    <mergeCell ref="G16:G17"/>
    <mergeCell ref="G18:G19"/>
    <mergeCell ref="G26:G27"/>
    <mergeCell ref="G30:G31"/>
    <mergeCell ref="G10:G11"/>
    <mergeCell ref="A10:A11"/>
    <mergeCell ref="B10:B11"/>
    <mergeCell ref="G12:G13"/>
    <mergeCell ref="G6:G7"/>
    <mergeCell ref="A12:A13"/>
    <mergeCell ref="B12:B13"/>
    <mergeCell ref="G8:G9"/>
    <mergeCell ref="A14:A15"/>
    <mergeCell ref="B14:B15"/>
    <mergeCell ref="A72:B72"/>
    <mergeCell ref="A1:H1"/>
    <mergeCell ref="A2:A3"/>
    <mergeCell ref="B2:B3"/>
    <mergeCell ref="C2:F2"/>
    <mergeCell ref="G2:G3"/>
    <mergeCell ref="H2:H3"/>
    <mergeCell ref="A4:A5"/>
    <mergeCell ref="B4:B5"/>
    <mergeCell ref="G4:G5"/>
    <mergeCell ref="A8:A9"/>
    <mergeCell ref="B8:B9"/>
    <mergeCell ref="A6:A7"/>
    <mergeCell ref="B6:B7"/>
  </mergeCells>
  <pageMargins left="0.43307086614173229" right="0.31496062992125984" top="0.55118110236220474" bottom="0.6692913385826772" header="0.31496062992125984" footer="0.31496062992125984"/>
  <pageSetup paperSize="9" scale="85" orientation="landscape" horizontalDpi="4294967293"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A83F9-3221-40E5-B2FF-B09EE4CD7286}">
  <dimension ref="A1:K104"/>
  <sheetViews>
    <sheetView tabSelected="1" view="pageBreakPreview" topLeftCell="A64" zoomScale="80" zoomScaleNormal="100" zoomScaleSheetLayoutView="80" workbookViewId="0">
      <selection activeCell="M71" sqref="M71"/>
    </sheetView>
  </sheetViews>
  <sheetFormatPr defaultRowHeight="21"/>
  <cols>
    <col min="1" max="1" width="4" style="1" customWidth="1"/>
    <col min="2" max="2" width="35.75" style="1" customWidth="1"/>
    <col min="3" max="3" width="14.375" style="18" customWidth="1"/>
    <col min="4" max="4" width="11.375" style="1" customWidth="1"/>
    <col min="5" max="5" width="28.75" style="25" customWidth="1"/>
    <col min="6" max="6" width="20.875" style="1" customWidth="1"/>
    <col min="7" max="7" width="28.375" style="1" customWidth="1"/>
    <col min="8" max="8" width="11.125" style="1" customWidth="1"/>
    <col min="9" max="9" width="12.25" style="1" customWidth="1"/>
    <col min="10" max="10" width="17.625" style="99" customWidth="1"/>
    <col min="11" max="11" width="12.125" style="6" customWidth="1"/>
    <col min="12" max="16384" width="9" style="1"/>
  </cols>
  <sheetData>
    <row r="1" spans="1:11" ht="25.5" customHeight="1">
      <c r="A1" s="535" t="s">
        <v>331</v>
      </c>
      <c r="B1" s="535"/>
      <c r="C1" s="535"/>
      <c r="D1" s="535"/>
      <c r="E1" s="535"/>
      <c r="F1" s="535"/>
      <c r="G1" s="535"/>
      <c r="H1" s="535"/>
      <c r="I1" s="535"/>
      <c r="J1" s="535"/>
      <c r="K1" s="535"/>
    </row>
    <row r="2" spans="1:11" ht="25.5" customHeight="1">
      <c r="A2" s="536" t="s">
        <v>7</v>
      </c>
      <c r="B2" s="536"/>
      <c r="C2" s="536"/>
      <c r="D2" s="536"/>
      <c r="E2" s="536"/>
      <c r="F2" s="536"/>
      <c r="G2" s="536"/>
      <c r="H2" s="536"/>
      <c r="I2" s="536"/>
      <c r="J2" s="536"/>
      <c r="K2" s="536"/>
    </row>
    <row r="3" spans="1:11" ht="21" customHeight="1">
      <c r="A3" s="537" t="s">
        <v>0</v>
      </c>
      <c r="B3" s="537" t="s">
        <v>1</v>
      </c>
      <c r="C3" s="539" t="s">
        <v>2</v>
      </c>
      <c r="D3" s="2" t="s">
        <v>292</v>
      </c>
      <c r="E3" s="539" t="s">
        <v>54</v>
      </c>
      <c r="F3" s="537" t="s">
        <v>51</v>
      </c>
      <c r="G3" s="539" t="s">
        <v>53</v>
      </c>
      <c r="H3" s="539" t="s">
        <v>293</v>
      </c>
      <c r="I3" s="539" t="s">
        <v>52</v>
      </c>
      <c r="J3" s="539" t="s">
        <v>3</v>
      </c>
      <c r="K3" s="539" t="s">
        <v>4</v>
      </c>
    </row>
    <row r="4" spans="1:11">
      <c r="A4" s="538"/>
      <c r="B4" s="538"/>
      <c r="C4" s="540"/>
      <c r="D4" s="3" t="s">
        <v>55</v>
      </c>
      <c r="E4" s="540"/>
      <c r="F4" s="538"/>
      <c r="G4" s="540"/>
      <c r="H4" s="540"/>
      <c r="I4" s="540"/>
      <c r="J4" s="540"/>
      <c r="K4" s="540"/>
    </row>
    <row r="5" spans="1:11">
      <c r="A5" s="522"/>
      <c r="B5" s="522"/>
      <c r="C5" s="17" t="s">
        <v>5</v>
      </c>
      <c r="D5" s="9"/>
      <c r="E5" s="24"/>
      <c r="F5" s="13"/>
      <c r="G5" s="13"/>
      <c r="H5" s="20"/>
      <c r="I5" s="531"/>
      <c r="J5" s="529"/>
      <c r="K5" s="522"/>
    </row>
    <row r="6" spans="1:11" ht="24" customHeight="1" thickBot="1">
      <c r="A6" s="523"/>
      <c r="B6" s="523"/>
      <c r="C6" s="16" t="s">
        <v>6</v>
      </c>
      <c r="D6" s="10"/>
      <c r="E6" s="22"/>
      <c r="F6" s="14"/>
      <c r="G6" s="14"/>
      <c r="H6" s="45"/>
      <c r="I6" s="532"/>
      <c r="J6" s="530"/>
      <c r="K6" s="523"/>
    </row>
    <row r="7" spans="1:11" ht="21.75" customHeight="1">
      <c r="A7" s="486">
        <v>1</v>
      </c>
      <c r="B7" s="514" t="s">
        <v>65</v>
      </c>
      <c r="C7" s="200" t="s">
        <v>5</v>
      </c>
      <c r="D7" s="201">
        <v>25</v>
      </c>
      <c r="E7" s="202" t="s">
        <v>66</v>
      </c>
      <c r="F7" s="270" t="s">
        <v>327</v>
      </c>
      <c r="G7" s="271" t="s">
        <v>328</v>
      </c>
      <c r="H7" s="114"/>
      <c r="I7" s="114"/>
      <c r="J7" s="516" t="s">
        <v>68</v>
      </c>
      <c r="K7" s="524" t="s">
        <v>11</v>
      </c>
    </row>
    <row r="8" spans="1:11" ht="66" customHeight="1">
      <c r="A8" s="503"/>
      <c r="B8" s="528"/>
      <c r="C8" s="204" t="s">
        <v>6</v>
      </c>
      <c r="D8" s="205"/>
      <c r="E8" s="116" t="s">
        <v>67</v>
      </c>
      <c r="F8" s="268" t="s">
        <v>329</v>
      </c>
      <c r="G8" s="269" t="s">
        <v>333</v>
      </c>
      <c r="H8" s="117"/>
      <c r="I8" s="117"/>
      <c r="J8" s="493"/>
      <c r="K8" s="500"/>
    </row>
    <row r="9" spans="1:11" ht="21.75" customHeight="1">
      <c r="A9" s="513">
        <v>2</v>
      </c>
      <c r="B9" s="541" t="s">
        <v>69</v>
      </c>
      <c r="C9" s="204" t="s">
        <v>5</v>
      </c>
      <c r="D9" s="115">
        <v>50</v>
      </c>
      <c r="E9" s="118" t="s">
        <v>70</v>
      </c>
      <c r="F9" s="266" t="s">
        <v>327</v>
      </c>
      <c r="G9" s="267" t="s">
        <v>328</v>
      </c>
      <c r="H9" s="119"/>
      <c r="I9" s="119"/>
      <c r="J9" s="492" t="s">
        <v>68</v>
      </c>
      <c r="K9" s="499" t="s">
        <v>11</v>
      </c>
    </row>
    <row r="10" spans="1:11" ht="117.75" customHeight="1">
      <c r="A10" s="503"/>
      <c r="B10" s="542"/>
      <c r="C10" s="204" t="s">
        <v>6</v>
      </c>
      <c r="D10" s="205"/>
      <c r="E10" s="116" t="s">
        <v>67</v>
      </c>
      <c r="F10" s="268" t="s">
        <v>329</v>
      </c>
      <c r="G10" s="269" t="s">
        <v>333</v>
      </c>
      <c r="H10" s="117"/>
      <c r="I10" s="117"/>
      <c r="J10" s="493"/>
      <c r="K10" s="500"/>
    </row>
    <row r="11" spans="1:11" ht="21.75" customHeight="1">
      <c r="A11" s="513">
        <v>3</v>
      </c>
      <c r="B11" s="541" t="s">
        <v>71</v>
      </c>
      <c r="C11" s="204" t="s">
        <v>5</v>
      </c>
      <c r="D11" s="115">
        <v>40</v>
      </c>
      <c r="E11" s="118" t="s">
        <v>70</v>
      </c>
      <c r="F11" s="266" t="s">
        <v>327</v>
      </c>
      <c r="G11" s="267" t="s">
        <v>328</v>
      </c>
      <c r="H11" s="119"/>
      <c r="I11" s="119"/>
      <c r="J11" s="492" t="s">
        <v>68</v>
      </c>
      <c r="K11" s="499" t="s">
        <v>11</v>
      </c>
    </row>
    <row r="12" spans="1:11" ht="63" customHeight="1">
      <c r="A12" s="503"/>
      <c r="B12" s="542"/>
      <c r="C12" s="204" t="s">
        <v>6</v>
      </c>
      <c r="D12" s="205"/>
      <c r="E12" s="116" t="s">
        <v>72</v>
      </c>
      <c r="F12" s="268" t="s">
        <v>329</v>
      </c>
      <c r="G12" s="269" t="s">
        <v>333</v>
      </c>
      <c r="H12" s="117"/>
      <c r="I12" s="117"/>
      <c r="J12" s="493"/>
      <c r="K12" s="500"/>
    </row>
    <row r="13" spans="1:11" ht="21.75" customHeight="1">
      <c r="A13" s="513">
        <v>4</v>
      </c>
      <c r="B13" s="527" t="s">
        <v>73</v>
      </c>
      <c r="C13" s="207" t="s">
        <v>5</v>
      </c>
      <c r="D13" s="138">
        <v>40</v>
      </c>
      <c r="E13" s="208" t="s">
        <v>74</v>
      </c>
      <c r="F13" s="266" t="s">
        <v>327</v>
      </c>
      <c r="G13" s="267" t="s">
        <v>328</v>
      </c>
      <c r="H13" s="131"/>
      <c r="I13" s="131"/>
      <c r="J13" s="492" t="s">
        <v>68</v>
      </c>
      <c r="K13" s="499" t="s">
        <v>11</v>
      </c>
    </row>
    <row r="14" spans="1:11" ht="70.5" customHeight="1">
      <c r="A14" s="503"/>
      <c r="B14" s="528"/>
      <c r="C14" s="209" t="s">
        <v>6</v>
      </c>
      <c r="D14" s="135"/>
      <c r="E14" s="116" t="s">
        <v>72</v>
      </c>
      <c r="F14" s="268" t="s">
        <v>329</v>
      </c>
      <c r="G14" s="269" t="s">
        <v>333</v>
      </c>
      <c r="H14" s="210"/>
      <c r="I14" s="210"/>
      <c r="J14" s="493"/>
      <c r="K14" s="500"/>
    </row>
    <row r="15" spans="1:11" ht="21" customHeight="1">
      <c r="A15" s="513">
        <v>5</v>
      </c>
      <c r="B15" s="527" t="s">
        <v>75</v>
      </c>
      <c r="C15" s="211" t="s">
        <v>5</v>
      </c>
      <c r="D15" s="212">
        <v>30</v>
      </c>
      <c r="E15" s="208" t="s">
        <v>74</v>
      </c>
      <c r="F15" s="266" t="s">
        <v>327</v>
      </c>
      <c r="G15" s="267" t="s">
        <v>328</v>
      </c>
      <c r="H15" s="120"/>
      <c r="I15" s="120"/>
      <c r="J15" s="492" t="s">
        <v>68</v>
      </c>
      <c r="K15" s="499" t="s">
        <v>11</v>
      </c>
    </row>
    <row r="16" spans="1:11" ht="75" customHeight="1">
      <c r="A16" s="503"/>
      <c r="B16" s="528"/>
      <c r="C16" s="204" t="s">
        <v>6</v>
      </c>
      <c r="D16" s="205"/>
      <c r="E16" s="116" t="s">
        <v>67</v>
      </c>
      <c r="F16" s="268" t="s">
        <v>329</v>
      </c>
      <c r="G16" s="269" t="s">
        <v>333</v>
      </c>
      <c r="H16" s="117"/>
      <c r="I16" s="117"/>
      <c r="J16" s="493"/>
      <c r="K16" s="500"/>
    </row>
    <row r="17" spans="1:11" ht="21" customHeight="1">
      <c r="A17" s="513">
        <v>6</v>
      </c>
      <c r="B17" s="527" t="s">
        <v>76</v>
      </c>
      <c r="C17" s="211" t="s">
        <v>5</v>
      </c>
      <c r="D17" s="212">
        <v>140</v>
      </c>
      <c r="E17" s="213" t="s">
        <v>77</v>
      </c>
      <c r="F17" s="266" t="s">
        <v>327</v>
      </c>
      <c r="G17" s="267" t="s">
        <v>328</v>
      </c>
      <c r="H17" s="214"/>
      <c r="I17" s="120"/>
      <c r="J17" s="492" t="s">
        <v>68</v>
      </c>
      <c r="K17" s="497" t="s">
        <v>79</v>
      </c>
    </row>
    <row r="18" spans="1:11" ht="211.5" customHeight="1">
      <c r="A18" s="503"/>
      <c r="B18" s="528"/>
      <c r="C18" s="204" t="s">
        <v>6</v>
      </c>
      <c r="D18" s="205"/>
      <c r="E18" s="215" t="s">
        <v>78</v>
      </c>
      <c r="F18" s="268" t="s">
        <v>329</v>
      </c>
      <c r="G18" s="269" t="s">
        <v>333</v>
      </c>
      <c r="H18" s="117"/>
      <c r="I18" s="117"/>
      <c r="J18" s="493"/>
      <c r="K18" s="498"/>
    </row>
    <row r="19" spans="1:11" ht="24.75" customHeight="1">
      <c r="A19" s="513">
        <v>7</v>
      </c>
      <c r="B19" s="527" t="s">
        <v>80</v>
      </c>
      <c r="C19" s="211" t="s">
        <v>5</v>
      </c>
      <c r="D19" s="212">
        <v>20</v>
      </c>
      <c r="E19" s="213" t="s">
        <v>77</v>
      </c>
      <c r="F19" s="266" t="s">
        <v>327</v>
      </c>
      <c r="G19" s="267" t="s">
        <v>328</v>
      </c>
      <c r="H19" s="216"/>
      <c r="I19" s="216"/>
      <c r="J19" s="492" t="s">
        <v>68</v>
      </c>
      <c r="K19" s="497" t="s">
        <v>79</v>
      </c>
    </row>
    <row r="20" spans="1:11" ht="153" customHeight="1">
      <c r="A20" s="503"/>
      <c r="B20" s="528"/>
      <c r="C20" s="204" t="s">
        <v>6</v>
      </c>
      <c r="D20" s="115"/>
      <c r="E20" s="137" t="s">
        <v>89</v>
      </c>
      <c r="F20" s="268" t="s">
        <v>329</v>
      </c>
      <c r="G20" s="269" t="s">
        <v>333</v>
      </c>
      <c r="H20" s="125"/>
      <c r="I20" s="125"/>
      <c r="J20" s="493"/>
      <c r="K20" s="498"/>
    </row>
    <row r="21" spans="1:11" ht="21.75" customHeight="1">
      <c r="A21" s="513">
        <v>8</v>
      </c>
      <c r="B21" s="527" t="s">
        <v>81</v>
      </c>
      <c r="C21" s="211" t="s">
        <v>5</v>
      </c>
      <c r="D21" s="212">
        <v>70</v>
      </c>
      <c r="E21" s="217" t="s">
        <v>77</v>
      </c>
      <c r="F21" s="266" t="s">
        <v>327</v>
      </c>
      <c r="G21" s="267" t="s">
        <v>328</v>
      </c>
      <c r="H21" s="216"/>
      <c r="I21" s="216"/>
      <c r="J21" s="492" t="s">
        <v>68</v>
      </c>
      <c r="K21" s="497" t="s">
        <v>79</v>
      </c>
    </row>
    <row r="22" spans="1:11" ht="158.25" customHeight="1">
      <c r="A22" s="503"/>
      <c r="B22" s="528"/>
      <c r="C22" s="204" t="s">
        <v>6</v>
      </c>
      <c r="D22" s="115"/>
      <c r="E22" s="124" t="s">
        <v>95</v>
      </c>
      <c r="F22" s="268" t="s">
        <v>329</v>
      </c>
      <c r="G22" s="269" t="s">
        <v>333</v>
      </c>
      <c r="H22" s="125"/>
      <c r="I22" s="125"/>
      <c r="J22" s="493"/>
      <c r="K22" s="498"/>
    </row>
    <row r="23" spans="1:11" ht="24" customHeight="1">
      <c r="A23" s="513">
        <v>9</v>
      </c>
      <c r="B23" s="527" t="s">
        <v>82</v>
      </c>
      <c r="C23" s="211" t="s">
        <v>5</v>
      </c>
      <c r="D23" s="212">
        <v>20</v>
      </c>
      <c r="E23" s="217" t="s">
        <v>77</v>
      </c>
      <c r="F23" s="266" t="s">
        <v>327</v>
      </c>
      <c r="G23" s="267" t="s">
        <v>328</v>
      </c>
      <c r="H23" s="120"/>
      <c r="I23" s="120"/>
      <c r="J23" s="492" t="s">
        <v>68</v>
      </c>
      <c r="K23" s="497" t="s">
        <v>79</v>
      </c>
    </row>
    <row r="24" spans="1:11" ht="161.25" customHeight="1">
      <c r="A24" s="503"/>
      <c r="B24" s="528"/>
      <c r="C24" s="204" t="s">
        <v>6</v>
      </c>
      <c r="D24" s="205"/>
      <c r="E24" s="124" t="s">
        <v>88</v>
      </c>
      <c r="F24" s="268" t="s">
        <v>329</v>
      </c>
      <c r="G24" s="269" t="s">
        <v>333</v>
      </c>
      <c r="H24" s="117"/>
      <c r="I24" s="117"/>
      <c r="J24" s="493"/>
      <c r="K24" s="498"/>
    </row>
    <row r="25" spans="1:11" ht="24.75" customHeight="1">
      <c r="A25" s="513">
        <v>10</v>
      </c>
      <c r="B25" s="527" t="s">
        <v>83</v>
      </c>
      <c r="C25" s="211" t="s">
        <v>5</v>
      </c>
      <c r="D25" s="212">
        <v>70</v>
      </c>
      <c r="E25" s="218" t="s">
        <v>77</v>
      </c>
      <c r="F25" s="266" t="s">
        <v>327</v>
      </c>
      <c r="G25" s="267" t="s">
        <v>328</v>
      </c>
      <c r="H25" s="120"/>
      <c r="I25" s="120"/>
      <c r="J25" s="492" t="s">
        <v>68</v>
      </c>
      <c r="K25" s="497" t="s">
        <v>79</v>
      </c>
    </row>
    <row r="26" spans="1:11" ht="213" customHeight="1">
      <c r="A26" s="503"/>
      <c r="B26" s="528"/>
      <c r="C26" s="204" t="s">
        <v>6</v>
      </c>
      <c r="D26" s="205"/>
      <c r="E26" s="116" t="s">
        <v>67</v>
      </c>
      <c r="F26" s="268" t="s">
        <v>329</v>
      </c>
      <c r="G26" s="269" t="s">
        <v>333</v>
      </c>
      <c r="H26" s="117"/>
      <c r="I26" s="117"/>
      <c r="J26" s="493"/>
      <c r="K26" s="498"/>
    </row>
    <row r="27" spans="1:11" ht="21.75" customHeight="1">
      <c r="A27" s="513">
        <v>11</v>
      </c>
      <c r="B27" s="527" t="s">
        <v>90</v>
      </c>
      <c r="C27" s="211" t="s">
        <v>5</v>
      </c>
      <c r="D27" s="212">
        <v>30</v>
      </c>
      <c r="E27" s="217" t="s">
        <v>96</v>
      </c>
      <c r="F27" s="266" t="s">
        <v>327</v>
      </c>
      <c r="G27" s="267" t="s">
        <v>328</v>
      </c>
      <c r="H27" s="135">
        <v>30</v>
      </c>
      <c r="I27" s="120"/>
      <c r="J27" s="492" t="s">
        <v>91</v>
      </c>
      <c r="K27" s="499" t="s">
        <v>11</v>
      </c>
    </row>
    <row r="28" spans="1:11" ht="66" customHeight="1">
      <c r="A28" s="503"/>
      <c r="B28" s="528"/>
      <c r="C28" s="204" t="s">
        <v>6</v>
      </c>
      <c r="D28" s="205">
        <v>28800</v>
      </c>
      <c r="E28" s="219" t="s">
        <v>97</v>
      </c>
      <c r="F28" s="268" t="s">
        <v>329</v>
      </c>
      <c r="G28" s="269" t="s">
        <v>333</v>
      </c>
      <c r="H28" s="155"/>
      <c r="I28" s="117"/>
      <c r="J28" s="493"/>
      <c r="K28" s="500"/>
    </row>
    <row r="29" spans="1:11" ht="21" customHeight="1">
      <c r="A29" s="513">
        <v>12</v>
      </c>
      <c r="B29" s="527" t="s">
        <v>374</v>
      </c>
      <c r="C29" s="211" t="s">
        <v>5</v>
      </c>
      <c r="D29" s="212">
        <v>30</v>
      </c>
      <c r="E29" s="218" t="s">
        <v>98</v>
      </c>
      <c r="F29" s="266" t="s">
        <v>327</v>
      </c>
      <c r="G29" s="267" t="s">
        <v>328</v>
      </c>
      <c r="H29" s="120"/>
      <c r="I29" s="120"/>
      <c r="J29" s="492" t="s">
        <v>91</v>
      </c>
      <c r="K29" s="499" t="s">
        <v>11</v>
      </c>
    </row>
    <row r="30" spans="1:11" ht="105.75" customHeight="1">
      <c r="A30" s="503"/>
      <c r="B30" s="528"/>
      <c r="C30" s="204" t="s">
        <v>6</v>
      </c>
      <c r="D30" s="205">
        <v>20100</v>
      </c>
      <c r="E30" s="219" t="s">
        <v>97</v>
      </c>
      <c r="F30" s="268" t="s">
        <v>329</v>
      </c>
      <c r="G30" s="269" t="s">
        <v>333</v>
      </c>
      <c r="H30" s="117">
        <v>30</v>
      </c>
      <c r="I30" s="117" t="s">
        <v>375</v>
      </c>
      <c r="J30" s="493"/>
      <c r="K30" s="500"/>
    </row>
    <row r="31" spans="1:11" s="422" customFormat="1" ht="26.25" customHeight="1">
      <c r="A31" s="543">
        <v>13</v>
      </c>
      <c r="B31" s="525" t="s">
        <v>92</v>
      </c>
      <c r="C31" s="415" t="s">
        <v>5</v>
      </c>
      <c r="D31" s="416">
        <v>30</v>
      </c>
      <c r="E31" s="417" t="s">
        <v>85</v>
      </c>
      <c r="F31" s="418" t="s">
        <v>376</v>
      </c>
      <c r="G31" s="419" t="s">
        <v>377</v>
      </c>
      <c r="H31" s="420">
        <v>30</v>
      </c>
      <c r="I31" s="421">
        <v>1850</v>
      </c>
      <c r="J31" s="501" t="s">
        <v>93</v>
      </c>
      <c r="K31" s="494" t="s">
        <v>94</v>
      </c>
    </row>
    <row r="32" spans="1:11" s="422" customFormat="1" ht="63.75" customHeight="1">
      <c r="A32" s="544"/>
      <c r="B32" s="526"/>
      <c r="C32" s="423" t="s">
        <v>6</v>
      </c>
      <c r="D32" s="424">
        <v>98500</v>
      </c>
      <c r="E32" s="425" t="s">
        <v>60</v>
      </c>
      <c r="F32" s="426" t="s">
        <v>378</v>
      </c>
      <c r="G32" s="427" t="s">
        <v>379</v>
      </c>
      <c r="H32" s="428"/>
      <c r="I32" s="428" t="s">
        <v>380</v>
      </c>
      <c r="J32" s="502"/>
      <c r="K32" s="495"/>
    </row>
    <row r="33" spans="1:11" s="422" customFormat="1" ht="25.5" customHeight="1">
      <c r="A33" s="543">
        <v>14</v>
      </c>
      <c r="B33" s="525" t="s">
        <v>381</v>
      </c>
      <c r="C33" s="415" t="s">
        <v>5</v>
      </c>
      <c r="D33" s="416">
        <v>44</v>
      </c>
      <c r="E33" s="417" t="s">
        <v>85</v>
      </c>
      <c r="F33" s="418" t="s">
        <v>376</v>
      </c>
      <c r="G33" s="419" t="s">
        <v>377</v>
      </c>
      <c r="H33" s="420">
        <v>44</v>
      </c>
      <c r="I33" s="421">
        <v>60000</v>
      </c>
      <c r="J33" s="501" t="s">
        <v>93</v>
      </c>
      <c r="K33" s="494" t="s">
        <v>94</v>
      </c>
    </row>
    <row r="34" spans="1:11" s="422" customFormat="1" ht="58.5" customHeight="1">
      <c r="A34" s="544"/>
      <c r="B34" s="526"/>
      <c r="C34" s="423" t="s">
        <v>6</v>
      </c>
      <c r="D34" s="424">
        <v>39160</v>
      </c>
      <c r="E34" s="425" t="s">
        <v>60</v>
      </c>
      <c r="F34" s="426" t="s">
        <v>378</v>
      </c>
      <c r="G34" s="427" t="s">
        <v>379</v>
      </c>
      <c r="H34" s="428"/>
      <c r="I34" s="428" t="s">
        <v>382</v>
      </c>
      <c r="J34" s="502"/>
      <c r="K34" s="495"/>
    </row>
    <row r="35" spans="1:11" s="422" customFormat="1" ht="27" customHeight="1">
      <c r="A35" s="543">
        <v>15</v>
      </c>
      <c r="B35" s="525" t="s">
        <v>383</v>
      </c>
      <c r="C35" s="415" t="s">
        <v>5</v>
      </c>
      <c r="D35" s="416">
        <v>30</v>
      </c>
      <c r="E35" s="417" t="s">
        <v>85</v>
      </c>
      <c r="F35" s="418" t="s">
        <v>384</v>
      </c>
      <c r="G35" s="419" t="s">
        <v>377</v>
      </c>
      <c r="H35" s="420">
        <v>30</v>
      </c>
      <c r="I35" s="420" t="s">
        <v>385</v>
      </c>
      <c r="J35" s="501" t="s">
        <v>93</v>
      </c>
      <c r="K35" s="494" t="s">
        <v>94</v>
      </c>
    </row>
    <row r="36" spans="1:11" s="422" customFormat="1" ht="61.5" customHeight="1">
      <c r="A36" s="544"/>
      <c r="B36" s="526"/>
      <c r="C36" s="423" t="s">
        <v>6</v>
      </c>
      <c r="D36" s="424">
        <v>10500</v>
      </c>
      <c r="E36" s="425" t="s">
        <v>67</v>
      </c>
      <c r="F36" s="426" t="s">
        <v>386</v>
      </c>
      <c r="G36" s="427" t="s">
        <v>387</v>
      </c>
      <c r="H36" s="428"/>
      <c r="I36" s="428"/>
      <c r="J36" s="502"/>
      <c r="K36" s="495"/>
    </row>
    <row r="37" spans="1:11" s="422" customFormat="1" ht="24" customHeight="1">
      <c r="A37" s="543">
        <v>16</v>
      </c>
      <c r="B37" s="525" t="s">
        <v>99</v>
      </c>
      <c r="C37" s="415" t="s">
        <v>5</v>
      </c>
      <c r="D37" s="416">
        <v>30</v>
      </c>
      <c r="E37" s="417" t="s">
        <v>100</v>
      </c>
      <c r="F37" s="418" t="s">
        <v>384</v>
      </c>
      <c r="G37" s="419" t="s">
        <v>377</v>
      </c>
      <c r="H37" s="420">
        <v>30</v>
      </c>
      <c r="I37" s="420" t="s">
        <v>388</v>
      </c>
      <c r="J37" s="501" t="s">
        <v>93</v>
      </c>
      <c r="K37" s="494" t="s">
        <v>94</v>
      </c>
    </row>
    <row r="38" spans="1:11" s="422" customFormat="1" ht="81.75" customHeight="1">
      <c r="A38" s="544"/>
      <c r="B38" s="526"/>
      <c r="C38" s="423" t="s">
        <v>6</v>
      </c>
      <c r="D38" s="424">
        <v>11700</v>
      </c>
      <c r="E38" s="429" t="s">
        <v>72</v>
      </c>
      <c r="F38" s="426" t="s">
        <v>378</v>
      </c>
      <c r="G38" s="427" t="s">
        <v>387</v>
      </c>
      <c r="H38" s="430"/>
      <c r="I38" s="430" t="s">
        <v>389</v>
      </c>
      <c r="J38" s="502"/>
      <c r="K38" s="495"/>
    </row>
    <row r="39" spans="1:11" s="422" customFormat="1" ht="24" customHeight="1">
      <c r="A39" s="543">
        <v>17</v>
      </c>
      <c r="B39" s="525" t="s">
        <v>102</v>
      </c>
      <c r="C39" s="415" t="s">
        <v>5</v>
      </c>
      <c r="D39" s="416">
        <v>20</v>
      </c>
      <c r="E39" s="417" t="s">
        <v>100</v>
      </c>
      <c r="F39" s="418" t="s">
        <v>376</v>
      </c>
      <c r="G39" s="419" t="s">
        <v>377</v>
      </c>
      <c r="H39" s="420">
        <v>20</v>
      </c>
      <c r="I39" s="421">
        <v>60000</v>
      </c>
      <c r="J39" s="501" t="s">
        <v>93</v>
      </c>
      <c r="K39" s="494" t="s">
        <v>94</v>
      </c>
    </row>
    <row r="40" spans="1:11" s="422" customFormat="1" ht="66" customHeight="1">
      <c r="A40" s="544"/>
      <c r="B40" s="526"/>
      <c r="C40" s="423" t="s">
        <v>6</v>
      </c>
      <c r="D40" s="424">
        <v>42000</v>
      </c>
      <c r="E40" s="425" t="s">
        <v>78</v>
      </c>
      <c r="F40" s="426" t="s">
        <v>378</v>
      </c>
      <c r="G40" s="427" t="s">
        <v>379</v>
      </c>
      <c r="H40" s="428"/>
      <c r="I40" s="428" t="s">
        <v>382</v>
      </c>
      <c r="J40" s="502"/>
      <c r="K40" s="495"/>
    </row>
    <row r="41" spans="1:11" s="437" customFormat="1" ht="24.75" customHeight="1">
      <c r="A41" s="480">
        <v>18</v>
      </c>
      <c r="B41" s="482" t="s">
        <v>103</v>
      </c>
      <c r="C41" s="431" t="s">
        <v>5</v>
      </c>
      <c r="D41" s="432">
        <v>15</v>
      </c>
      <c r="E41" s="433" t="s">
        <v>100</v>
      </c>
      <c r="F41" s="434" t="s">
        <v>390</v>
      </c>
      <c r="G41" s="435" t="s">
        <v>328</v>
      </c>
      <c r="H41" s="436"/>
      <c r="I41" s="533" t="s">
        <v>391</v>
      </c>
      <c r="J41" s="474" t="s">
        <v>93</v>
      </c>
      <c r="K41" s="472" t="s">
        <v>94</v>
      </c>
    </row>
    <row r="42" spans="1:11" s="437" customFormat="1" ht="75.75" customHeight="1">
      <c r="A42" s="481"/>
      <c r="B42" s="483"/>
      <c r="C42" s="438" t="s">
        <v>6</v>
      </c>
      <c r="D42" s="439">
        <v>23400</v>
      </c>
      <c r="E42" s="440" t="s">
        <v>67</v>
      </c>
      <c r="F42" s="441" t="s">
        <v>329</v>
      </c>
      <c r="G42" s="442" t="s">
        <v>392</v>
      </c>
      <c r="H42" s="443">
        <v>15</v>
      </c>
      <c r="I42" s="534"/>
      <c r="J42" s="475"/>
      <c r="K42" s="473"/>
    </row>
    <row r="43" spans="1:11" s="437" customFormat="1" ht="21" customHeight="1">
      <c r="A43" s="480">
        <v>19</v>
      </c>
      <c r="B43" s="482" t="s">
        <v>393</v>
      </c>
      <c r="C43" s="431" t="s">
        <v>5</v>
      </c>
      <c r="D43" s="432">
        <v>50</v>
      </c>
      <c r="E43" s="433" t="s">
        <v>100</v>
      </c>
      <c r="F43" s="434" t="s">
        <v>390</v>
      </c>
      <c r="G43" s="435" t="s">
        <v>328</v>
      </c>
      <c r="H43" s="436">
        <v>50</v>
      </c>
      <c r="I43" s="462" t="s">
        <v>394</v>
      </c>
      <c r="J43" s="474" t="s">
        <v>93</v>
      </c>
      <c r="K43" s="472" t="s">
        <v>94</v>
      </c>
    </row>
    <row r="44" spans="1:11" s="437" customFormat="1" ht="72.75" customHeight="1">
      <c r="A44" s="481"/>
      <c r="B44" s="483"/>
      <c r="C44" s="438" t="s">
        <v>6</v>
      </c>
      <c r="D44" s="444"/>
      <c r="E44" s="445" t="s">
        <v>104</v>
      </c>
      <c r="F44" s="441" t="s">
        <v>329</v>
      </c>
      <c r="G44" s="442" t="s">
        <v>395</v>
      </c>
      <c r="H44" s="445"/>
      <c r="I44" s="463"/>
      <c r="J44" s="475"/>
      <c r="K44" s="473"/>
    </row>
    <row r="45" spans="1:11" s="437" customFormat="1" ht="21" customHeight="1">
      <c r="A45" s="480">
        <v>20</v>
      </c>
      <c r="B45" s="482" t="s">
        <v>105</v>
      </c>
      <c r="C45" s="431" t="s">
        <v>5</v>
      </c>
      <c r="D45" s="432">
        <v>15</v>
      </c>
      <c r="E45" s="433" t="s">
        <v>100</v>
      </c>
      <c r="F45" s="434" t="s">
        <v>327</v>
      </c>
      <c r="G45" s="435" t="s">
        <v>328</v>
      </c>
      <c r="H45" s="436">
        <v>15</v>
      </c>
      <c r="I45" s="436" t="s">
        <v>396</v>
      </c>
      <c r="J45" s="474" t="s">
        <v>93</v>
      </c>
      <c r="K45" s="472" t="s">
        <v>94</v>
      </c>
    </row>
    <row r="46" spans="1:11" s="437" customFormat="1" ht="75.75" customHeight="1">
      <c r="A46" s="481"/>
      <c r="B46" s="483"/>
      <c r="C46" s="438" t="s">
        <v>6</v>
      </c>
      <c r="D46" s="444"/>
      <c r="E46" s="445" t="s">
        <v>106</v>
      </c>
      <c r="F46" s="441" t="s">
        <v>329</v>
      </c>
      <c r="G46" s="442" t="s">
        <v>333</v>
      </c>
      <c r="H46" s="445"/>
      <c r="I46" s="445"/>
      <c r="J46" s="475"/>
      <c r="K46" s="473"/>
    </row>
    <row r="47" spans="1:11" s="437" customFormat="1" ht="21" customHeight="1">
      <c r="A47" s="480">
        <v>21</v>
      </c>
      <c r="B47" s="482" t="s">
        <v>107</v>
      </c>
      <c r="C47" s="431" t="s">
        <v>5</v>
      </c>
      <c r="D47" s="432">
        <v>15</v>
      </c>
      <c r="E47" s="433" t="s">
        <v>100</v>
      </c>
      <c r="F47" s="434" t="s">
        <v>327</v>
      </c>
      <c r="G47" s="435" t="s">
        <v>328</v>
      </c>
      <c r="H47" s="436">
        <v>15</v>
      </c>
      <c r="I47" s="436" t="s">
        <v>397</v>
      </c>
      <c r="J47" s="474" t="s">
        <v>93</v>
      </c>
      <c r="K47" s="472" t="s">
        <v>94</v>
      </c>
    </row>
    <row r="48" spans="1:11" s="437" customFormat="1" ht="73.5" customHeight="1">
      <c r="A48" s="481"/>
      <c r="B48" s="483"/>
      <c r="C48" s="438" t="s">
        <v>6</v>
      </c>
      <c r="D48" s="444"/>
      <c r="E48" s="445" t="s">
        <v>104</v>
      </c>
      <c r="F48" s="441" t="s">
        <v>329</v>
      </c>
      <c r="G48" s="442" t="s">
        <v>333</v>
      </c>
      <c r="H48" s="445"/>
      <c r="I48" s="445"/>
      <c r="J48" s="475"/>
      <c r="K48" s="473"/>
    </row>
    <row r="49" spans="1:11" s="437" customFormat="1" ht="21" customHeight="1">
      <c r="A49" s="480">
        <v>22</v>
      </c>
      <c r="B49" s="482" t="s">
        <v>108</v>
      </c>
      <c r="C49" s="431" t="s">
        <v>5</v>
      </c>
      <c r="D49" s="432">
        <v>15</v>
      </c>
      <c r="E49" s="433" t="s">
        <v>100</v>
      </c>
      <c r="F49" s="434" t="s">
        <v>327</v>
      </c>
      <c r="G49" s="435" t="s">
        <v>328</v>
      </c>
      <c r="H49" s="436">
        <v>15</v>
      </c>
      <c r="I49" s="436" t="s">
        <v>398</v>
      </c>
      <c r="J49" s="474" t="s">
        <v>93</v>
      </c>
      <c r="K49" s="472" t="s">
        <v>94</v>
      </c>
    </row>
    <row r="50" spans="1:11" s="437" customFormat="1" ht="70.5" customHeight="1">
      <c r="A50" s="481"/>
      <c r="B50" s="483"/>
      <c r="C50" s="438" t="s">
        <v>6</v>
      </c>
      <c r="D50" s="444"/>
      <c r="E50" s="445" t="s">
        <v>67</v>
      </c>
      <c r="F50" s="441" t="s">
        <v>329</v>
      </c>
      <c r="G50" s="442" t="s">
        <v>333</v>
      </c>
      <c r="H50" s="445"/>
      <c r="I50" s="445"/>
      <c r="J50" s="475"/>
      <c r="K50" s="473"/>
    </row>
    <row r="51" spans="1:11" s="437" customFormat="1" ht="21" customHeight="1">
      <c r="A51" s="480">
        <v>23</v>
      </c>
      <c r="B51" s="482" t="s">
        <v>109</v>
      </c>
      <c r="C51" s="431" t="s">
        <v>5</v>
      </c>
      <c r="D51" s="432">
        <v>15</v>
      </c>
      <c r="E51" s="433" t="s">
        <v>100</v>
      </c>
      <c r="F51" s="434" t="s">
        <v>327</v>
      </c>
      <c r="G51" s="435" t="s">
        <v>328</v>
      </c>
      <c r="H51" s="436">
        <v>15</v>
      </c>
      <c r="I51" s="436" t="s">
        <v>399</v>
      </c>
      <c r="J51" s="474" t="s">
        <v>93</v>
      </c>
      <c r="K51" s="472" t="s">
        <v>94</v>
      </c>
    </row>
    <row r="52" spans="1:11" s="437" customFormat="1" ht="68.25" customHeight="1">
      <c r="A52" s="481"/>
      <c r="B52" s="483"/>
      <c r="C52" s="438" t="s">
        <v>6</v>
      </c>
      <c r="D52" s="444"/>
      <c r="E52" s="445" t="s">
        <v>110</v>
      </c>
      <c r="F52" s="441" t="s">
        <v>329</v>
      </c>
      <c r="G52" s="442" t="s">
        <v>333</v>
      </c>
      <c r="H52" s="445"/>
      <c r="I52" s="445"/>
      <c r="J52" s="475"/>
      <c r="K52" s="473"/>
    </row>
    <row r="53" spans="1:11" s="437" customFormat="1" ht="21" customHeight="1">
      <c r="A53" s="480">
        <v>24</v>
      </c>
      <c r="B53" s="482" t="s">
        <v>111</v>
      </c>
      <c r="C53" s="431" t="s">
        <v>5</v>
      </c>
      <c r="D53" s="432">
        <v>15</v>
      </c>
      <c r="E53" s="433" t="s">
        <v>100</v>
      </c>
      <c r="F53" s="434" t="s">
        <v>327</v>
      </c>
      <c r="G53" s="435" t="s">
        <v>328</v>
      </c>
      <c r="H53" s="436">
        <v>15</v>
      </c>
      <c r="I53" s="436" t="s">
        <v>400</v>
      </c>
      <c r="J53" s="474" t="s">
        <v>93</v>
      </c>
      <c r="K53" s="472" t="s">
        <v>94</v>
      </c>
    </row>
    <row r="54" spans="1:11" s="437" customFormat="1" ht="90.75" customHeight="1">
      <c r="A54" s="481"/>
      <c r="B54" s="483"/>
      <c r="C54" s="438" t="s">
        <v>6</v>
      </c>
      <c r="D54" s="444"/>
      <c r="E54" s="445" t="s">
        <v>72</v>
      </c>
      <c r="F54" s="441" t="s">
        <v>329</v>
      </c>
      <c r="G54" s="442" t="s">
        <v>333</v>
      </c>
      <c r="H54" s="445"/>
      <c r="I54" s="445"/>
      <c r="J54" s="475"/>
      <c r="K54" s="473"/>
    </row>
    <row r="55" spans="1:11" s="437" customFormat="1" ht="21" customHeight="1">
      <c r="A55" s="480">
        <v>25</v>
      </c>
      <c r="B55" s="482" t="s">
        <v>113</v>
      </c>
      <c r="C55" s="431" t="s">
        <v>5</v>
      </c>
      <c r="D55" s="432">
        <v>30</v>
      </c>
      <c r="E55" s="433" t="s">
        <v>100</v>
      </c>
      <c r="F55" s="434" t="s">
        <v>327</v>
      </c>
      <c r="G55" s="435" t="s">
        <v>328</v>
      </c>
      <c r="H55" s="436">
        <v>30</v>
      </c>
      <c r="I55" s="436">
        <v>0</v>
      </c>
      <c r="J55" s="474" t="s">
        <v>93</v>
      </c>
      <c r="K55" s="472" t="s">
        <v>94</v>
      </c>
    </row>
    <row r="56" spans="1:11" s="437" customFormat="1" ht="60" customHeight="1">
      <c r="A56" s="481"/>
      <c r="B56" s="483"/>
      <c r="C56" s="438" t="s">
        <v>6</v>
      </c>
      <c r="D56" s="444"/>
      <c r="E56" s="445" t="s">
        <v>72</v>
      </c>
      <c r="F56" s="441" t="s">
        <v>329</v>
      </c>
      <c r="G56" s="442" t="s">
        <v>333</v>
      </c>
      <c r="H56" s="445"/>
      <c r="I56" s="445"/>
      <c r="J56" s="475"/>
      <c r="K56" s="473"/>
    </row>
    <row r="57" spans="1:11" s="437" customFormat="1" ht="21" customHeight="1">
      <c r="A57" s="480">
        <v>26</v>
      </c>
      <c r="B57" s="482" t="s">
        <v>114</v>
      </c>
      <c r="C57" s="431" t="s">
        <v>5</v>
      </c>
      <c r="D57" s="432">
        <v>15</v>
      </c>
      <c r="E57" s="433" t="s">
        <v>100</v>
      </c>
      <c r="F57" s="434" t="s">
        <v>327</v>
      </c>
      <c r="G57" s="435" t="s">
        <v>328</v>
      </c>
      <c r="H57" s="436">
        <v>15</v>
      </c>
      <c r="I57" s="446">
        <v>0</v>
      </c>
      <c r="J57" s="474" t="s">
        <v>93</v>
      </c>
      <c r="K57" s="472" t="s">
        <v>94</v>
      </c>
    </row>
    <row r="58" spans="1:11" s="437" customFormat="1" ht="89.25" customHeight="1">
      <c r="A58" s="481"/>
      <c r="B58" s="483"/>
      <c r="C58" s="438" t="s">
        <v>6</v>
      </c>
      <c r="D58" s="444"/>
      <c r="E58" s="445" t="s">
        <v>115</v>
      </c>
      <c r="F58" s="441" t="s">
        <v>329</v>
      </c>
      <c r="G58" s="442" t="s">
        <v>333</v>
      </c>
      <c r="H58" s="445"/>
      <c r="I58" s="445"/>
      <c r="J58" s="475"/>
      <c r="K58" s="473"/>
    </row>
    <row r="59" spans="1:11" s="437" customFormat="1" ht="21" customHeight="1">
      <c r="A59" s="480">
        <v>27</v>
      </c>
      <c r="B59" s="482" t="s">
        <v>116</v>
      </c>
      <c r="C59" s="431" t="s">
        <v>5</v>
      </c>
      <c r="D59" s="432">
        <v>15</v>
      </c>
      <c r="E59" s="433" t="s">
        <v>100</v>
      </c>
      <c r="F59" s="434" t="s">
        <v>327</v>
      </c>
      <c r="G59" s="435" t="s">
        <v>328</v>
      </c>
      <c r="H59" s="436">
        <v>15</v>
      </c>
      <c r="I59" s="447" t="s">
        <v>401</v>
      </c>
      <c r="J59" s="474" t="s">
        <v>93</v>
      </c>
      <c r="K59" s="472" t="s">
        <v>94</v>
      </c>
    </row>
    <row r="60" spans="1:11" s="437" customFormat="1" ht="82.5" customHeight="1">
      <c r="A60" s="481"/>
      <c r="B60" s="483"/>
      <c r="C60" s="438" t="s">
        <v>6</v>
      </c>
      <c r="D60" s="444"/>
      <c r="E60" s="445" t="s">
        <v>78</v>
      </c>
      <c r="F60" s="441" t="s">
        <v>329</v>
      </c>
      <c r="G60" s="442" t="s">
        <v>333</v>
      </c>
      <c r="H60" s="445"/>
      <c r="I60" s="445"/>
      <c r="J60" s="475"/>
      <c r="K60" s="473"/>
    </row>
    <row r="61" spans="1:11" s="437" customFormat="1" ht="21" customHeight="1">
      <c r="A61" s="480">
        <v>28</v>
      </c>
      <c r="B61" s="482" t="s">
        <v>117</v>
      </c>
      <c r="C61" s="431" t="s">
        <v>5</v>
      </c>
      <c r="D61" s="432">
        <v>15</v>
      </c>
      <c r="E61" s="433" t="s">
        <v>100</v>
      </c>
      <c r="F61" s="434" t="s">
        <v>327</v>
      </c>
      <c r="G61" s="435" t="s">
        <v>328</v>
      </c>
      <c r="H61" s="436">
        <v>15</v>
      </c>
      <c r="I61" s="447" t="s">
        <v>401</v>
      </c>
      <c r="J61" s="474" t="s">
        <v>93</v>
      </c>
      <c r="K61" s="472" t="s">
        <v>94</v>
      </c>
    </row>
    <row r="62" spans="1:11" s="437" customFormat="1" ht="59.25" customHeight="1">
      <c r="A62" s="481"/>
      <c r="B62" s="483"/>
      <c r="C62" s="438" t="s">
        <v>6</v>
      </c>
      <c r="D62" s="444"/>
      <c r="E62" s="445" t="s">
        <v>78</v>
      </c>
      <c r="F62" s="441" t="s">
        <v>329</v>
      </c>
      <c r="G62" s="442" t="s">
        <v>333</v>
      </c>
      <c r="H62" s="445"/>
      <c r="I62" s="445"/>
      <c r="J62" s="475"/>
      <c r="K62" s="473"/>
    </row>
    <row r="63" spans="1:11" s="85" customFormat="1" ht="21" customHeight="1">
      <c r="A63" s="466">
        <v>29</v>
      </c>
      <c r="B63" s="468" t="s">
        <v>118</v>
      </c>
      <c r="C63" s="286" t="s">
        <v>5</v>
      </c>
      <c r="D63" s="287">
        <v>80</v>
      </c>
      <c r="E63" s="294" t="s">
        <v>100</v>
      </c>
      <c r="F63" s="280" t="s">
        <v>402</v>
      </c>
      <c r="G63" s="281" t="s">
        <v>328</v>
      </c>
      <c r="H63" s="61">
        <v>80</v>
      </c>
      <c r="I63" s="464" t="s">
        <v>403</v>
      </c>
      <c r="J63" s="518" t="s">
        <v>93</v>
      </c>
      <c r="K63" s="488" t="s">
        <v>94</v>
      </c>
    </row>
    <row r="64" spans="1:11" s="85" customFormat="1" ht="71.25" customHeight="1">
      <c r="A64" s="467"/>
      <c r="B64" s="469"/>
      <c r="C64" s="96" t="s">
        <v>6</v>
      </c>
      <c r="D64" s="91">
        <v>32000</v>
      </c>
      <c r="E64" s="293" t="s">
        <v>119</v>
      </c>
      <c r="F64" s="274" t="s">
        <v>329</v>
      </c>
      <c r="G64" s="275" t="s">
        <v>404</v>
      </c>
      <c r="H64" s="293"/>
      <c r="I64" s="465"/>
      <c r="J64" s="519"/>
      <c r="K64" s="489"/>
    </row>
    <row r="65" spans="1:11" s="85" customFormat="1" ht="21" customHeight="1">
      <c r="A65" s="466">
        <v>30</v>
      </c>
      <c r="B65" s="468" t="s">
        <v>120</v>
      </c>
      <c r="C65" s="286" t="s">
        <v>5</v>
      </c>
      <c r="D65" s="287">
        <v>20</v>
      </c>
      <c r="E65" s="294" t="s">
        <v>100</v>
      </c>
      <c r="F65" s="280" t="s">
        <v>402</v>
      </c>
      <c r="G65" s="281" t="s">
        <v>328</v>
      </c>
      <c r="H65" s="61">
        <v>19</v>
      </c>
      <c r="I65" s="464" t="s">
        <v>405</v>
      </c>
      <c r="J65" s="518" t="s">
        <v>93</v>
      </c>
      <c r="K65" s="488" t="s">
        <v>94</v>
      </c>
    </row>
    <row r="66" spans="1:11" s="85" customFormat="1" ht="75" customHeight="1">
      <c r="A66" s="467"/>
      <c r="B66" s="469"/>
      <c r="C66" s="96" t="s">
        <v>6</v>
      </c>
      <c r="D66" s="91">
        <v>32000</v>
      </c>
      <c r="E66" s="293" t="s">
        <v>60</v>
      </c>
      <c r="F66" s="274" t="s">
        <v>329</v>
      </c>
      <c r="G66" s="275" t="s">
        <v>404</v>
      </c>
      <c r="H66" s="293"/>
      <c r="I66" s="465"/>
      <c r="J66" s="519"/>
      <c r="K66" s="489"/>
    </row>
    <row r="67" spans="1:11" s="455" customFormat="1">
      <c r="A67" s="476">
        <v>31</v>
      </c>
      <c r="B67" s="478" t="s">
        <v>406</v>
      </c>
      <c r="C67" s="448" t="s">
        <v>5</v>
      </c>
      <c r="D67" s="449">
        <v>80</v>
      </c>
      <c r="E67" s="450" t="s">
        <v>100</v>
      </c>
      <c r="F67" s="451" t="s">
        <v>407</v>
      </c>
      <c r="G67" s="452" t="s">
        <v>408</v>
      </c>
      <c r="H67" s="453">
        <v>80</v>
      </c>
      <c r="I67" s="454">
        <v>120000</v>
      </c>
      <c r="J67" s="520" t="s">
        <v>93</v>
      </c>
      <c r="K67" s="490" t="s">
        <v>94</v>
      </c>
    </row>
    <row r="68" spans="1:11" s="455" customFormat="1" ht="42">
      <c r="A68" s="477"/>
      <c r="B68" s="479"/>
      <c r="C68" s="456" t="s">
        <v>6</v>
      </c>
      <c r="D68" s="457">
        <v>60000</v>
      </c>
      <c r="E68" s="458" t="s">
        <v>119</v>
      </c>
      <c r="F68" s="459" t="s">
        <v>409</v>
      </c>
      <c r="G68" s="460" t="s">
        <v>410</v>
      </c>
      <c r="H68" s="458"/>
      <c r="I68" s="461" t="s">
        <v>382</v>
      </c>
      <c r="J68" s="521"/>
      <c r="K68" s="491"/>
    </row>
    <row r="69" spans="1:11" ht="21" customHeight="1">
      <c r="A69" s="513">
        <v>32</v>
      </c>
      <c r="B69" s="527" t="s">
        <v>121</v>
      </c>
      <c r="C69" s="211" t="s">
        <v>5</v>
      </c>
      <c r="D69" s="212">
        <v>64</v>
      </c>
      <c r="E69" s="218" t="s">
        <v>122</v>
      </c>
      <c r="F69" s="266" t="s">
        <v>327</v>
      </c>
      <c r="G69" s="267" t="s">
        <v>328</v>
      </c>
      <c r="H69" s="120">
        <v>64</v>
      </c>
      <c r="I69" s="120">
        <v>10000</v>
      </c>
      <c r="J69" s="492" t="s">
        <v>123</v>
      </c>
      <c r="K69" s="206" t="s">
        <v>124</v>
      </c>
    </row>
    <row r="70" spans="1:11" ht="61.5" customHeight="1" thickBot="1">
      <c r="A70" s="487"/>
      <c r="B70" s="515"/>
      <c r="C70" s="222" t="s">
        <v>6</v>
      </c>
      <c r="D70" s="223">
        <v>23220</v>
      </c>
      <c r="E70" s="224" t="s">
        <v>411</v>
      </c>
      <c r="F70" s="276" t="s">
        <v>329</v>
      </c>
      <c r="G70" s="277" t="s">
        <v>333</v>
      </c>
      <c r="H70" s="252"/>
      <c r="I70" s="224"/>
      <c r="J70" s="517"/>
      <c r="K70" s="225"/>
    </row>
    <row r="71" spans="1:11" ht="21" customHeight="1">
      <c r="A71" s="470">
        <v>33</v>
      </c>
      <c r="B71" s="471" t="s">
        <v>171</v>
      </c>
      <c r="C71" s="285" t="s">
        <v>5</v>
      </c>
      <c r="D71" s="69">
        <v>20</v>
      </c>
      <c r="E71" s="291" t="s">
        <v>172</v>
      </c>
      <c r="F71" s="282" t="s">
        <v>327</v>
      </c>
      <c r="G71" s="283" t="s">
        <v>328</v>
      </c>
      <c r="H71" s="48"/>
      <c r="I71" s="48"/>
      <c r="J71" s="545" t="s">
        <v>34</v>
      </c>
      <c r="K71" s="484" t="s">
        <v>174</v>
      </c>
    </row>
    <row r="72" spans="1:11" ht="100.5" customHeight="1">
      <c r="A72" s="467"/>
      <c r="B72" s="469"/>
      <c r="C72" s="96" t="s">
        <v>6</v>
      </c>
      <c r="D72" s="91"/>
      <c r="E72" s="293" t="s">
        <v>173</v>
      </c>
      <c r="F72" s="274" t="s">
        <v>329</v>
      </c>
      <c r="G72" s="275" t="s">
        <v>333</v>
      </c>
      <c r="H72" s="293"/>
      <c r="I72" s="293"/>
      <c r="J72" s="545"/>
      <c r="K72" s="485"/>
    </row>
    <row r="73" spans="1:11" ht="21" customHeight="1">
      <c r="A73" s="466">
        <v>34</v>
      </c>
      <c r="B73" s="468" t="s">
        <v>175</v>
      </c>
      <c r="C73" s="286" t="s">
        <v>5</v>
      </c>
      <c r="D73" s="287">
        <v>20</v>
      </c>
      <c r="E73" s="294" t="s">
        <v>176</v>
      </c>
      <c r="F73" s="280" t="s">
        <v>327</v>
      </c>
      <c r="G73" s="281" t="s">
        <v>328</v>
      </c>
      <c r="H73" s="61"/>
      <c r="I73" s="61"/>
      <c r="J73" s="545"/>
      <c r="K73" s="288" t="s">
        <v>11</v>
      </c>
    </row>
    <row r="74" spans="1:11" ht="99.75" customHeight="1" thickBot="1">
      <c r="A74" s="470"/>
      <c r="B74" s="471"/>
      <c r="C74" s="56" t="s">
        <v>6</v>
      </c>
      <c r="D74" s="97"/>
      <c r="E74" s="292" t="s">
        <v>177</v>
      </c>
      <c r="F74" s="282" t="s">
        <v>329</v>
      </c>
      <c r="G74" s="284" t="s">
        <v>333</v>
      </c>
      <c r="H74" s="292"/>
      <c r="I74" s="292"/>
      <c r="J74" s="545"/>
      <c r="K74" s="290"/>
    </row>
    <row r="75" spans="1:11" ht="21" customHeight="1">
      <c r="A75" s="486">
        <v>35</v>
      </c>
      <c r="B75" s="514" t="s">
        <v>191</v>
      </c>
      <c r="C75" s="200" t="s">
        <v>5</v>
      </c>
      <c r="D75" s="201">
        <v>10</v>
      </c>
      <c r="E75" s="202" t="s">
        <v>189</v>
      </c>
      <c r="F75" s="270" t="s">
        <v>327</v>
      </c>
      <c r="G75" s="271" t="s">
        <v>328</v>
      </c>
      <c r="H75" s="114"/>
      <c r="I75" s="114"/>
      <c r="J75" s="516" t="s">
        <v>36</v>
      </c>
      <c r="K75" s="203" t="s">
        <v>11</v>
      </c>
    </row>
    <row r="76" spans="1:11" ht="63" customHeight="1" thickBot="1">
      <c r="A76" s="487"/>
      <c r="B76" s="515"/>
      <c r="C76" s="222" t="s">
        <v>6</v>
      </c>
      <c r="D76" s="223"/>
      <c r="E76" s="224" t="s">
        <v>36</v>
      </c>
      <c r="F76" s="276" t="s">
        <v>329</v>
      </c>
      <c r="G76" s="277" t="s">
        <v>333</v>
      </c>
      <c r="H76" s="224"/>
      <c r="I76" s="224"/>
      <c r="J76" s="517"/>
      <c r="K76" s="225"/>
    </row>
    <row r="77" spans="1:11" ht="21" customHeight="1">
      <c r="A77" s="470">
        <v>36</v>
      </c>
      <c r="B77" s="471" t="s">
        <v>215</v>
      </c>
      <c r="C77" s="285" t="s">
        <v>5</v>
      </c>
      <c r="D77" s="69">
        <v>1700</v>
      </c>
      <c r="E77" s="291" t="s">
        <v>216</v>
      </c>
      <c r="F77" s="282" t="s">
        <v>327</v>
      </c>
      <c r="G77" s="283" t="s">
        <v>328</v>
      </c>
      <c r="H77" s="48"/>
      <c r="I77" s="48"/>
      <c r="J77" s="545" t="s">
        <v>37</v>
      </c>
      <c r="K77" s="290" t="s">
        <v>11</v>
      </c>
    </row>
    <row r="78" spans="1:11" ht="84" customHeight="1" thickBot="1">
      <c r="A78" s="470"/>
      <c r="B78" s="471"/>
      <c r="C78" s="56" t="s">
        <v>6</v>
      </c>
      <c r="D78" s="97"/>
      <c r="E78" s="292" t="s">
        <v>169</v>
      </c>
      <c r="F78" s="282" t="s">
        <v>329</v>
      </c>
      <c r="G78" s="284" t="s">
        <v>333</v>
      </c>
      <c r="H78" s="292"/>
      <c r="I78" s="292"/>
      <c r="J78" s="545"/>
      <c r="K78" s="290"/>
    </row>
    <row r="79" spans="1:11" ht="21" customHeight="1">
      <c r="A79" s="486">
        <v>37</v>
      </c>
      <c r="B79" s="512" t="s">
        <v>261</v>
      </c>
      <c r="C79" s="200" t="s">
        <v>5</v>
      </c>
      <c r="D79" s="230">
        <v>65</v>
      </c>
      <c r="E79" s="231" t="s">
        <v>264</v>
      </c>
      <c r="F79" s="270" t="s">
        <v>327</v>
      </c>
      <c r="G79" s="271" t="s">
        <v>328</v>
      </c>
      <c r="H79" s="148"/>
      <c r="I79" s="149"/>
      <c r="J79" s="546" t="s">
        <v>267</v>
      </c>
      <c r="K79" s="232"/>
    </row>
    <row r="80" spans="1:11" ht="64.5" customHeight="1">
      <c r="A80" s="503"/>
      <c r="B80" s="510"/>
      <c r="C80" s="204" t="s">
        <v>6</v>
      </c>
      <c r="D80" s="233"/>
      <c r="E80" s="137" t="s">
        <v>265</v>
      </c>
      <c r="F80" s="268" t="s">
        <v>329</v>
      </c>
      <c r="G80" s="269" t="s">
        <v>333</v>
      </c>
      <c r="H80" s="184"/>
      <c r="I80" s="185"/>
      <c r="J80" s="547"/>
      <c r="K80" s="234"/>
    </row>
    <row r="81" spans="1:11" ht="21" customHeight="1">
      <c r="A81" s="513">
        <v>38</v>
      </c>
      <c r="B81" s="510" t="s">
        <v>262</v>
      </c>
      <c r="C81" s="207" t="s">
        <v>5</v>
      </c>
      <c r="D81" s="235">
        <v>55</v>
      </c>
      <c r="E81" s="236" t="s">
        <v>264</v>
      </c>
      <c r="F81" s="266" t="s">
        <v>327</v>
      </c>
      <c r="G81" s="267" t="s">
        <v>328</v>
      </c>
      <c r="H81" s="158"/>
      <c r="I81" s="159"/>
      <c r="J81" s="547"/>
      <c r="K81" s="237"/>
    </row>
    <row r="82" spans="1:11" ht="66.75" customHeight="1">
      <c r="A82" s="503"/>
      <c r="B82" s="549"/>
      <c r="C82" s="204" t="s">
        <v>6</v>
      </c>
      <c r="D82" s="238"/>
      <c r="E82" s="137" t="s">
        <v>265</v>
      </c>
      <c r="F82" s="268" t="s">
        <v>329</v>
      </c>
      <c r="G82" s="269" t="s">
        <v>333</v>
      </c>
      <c r="H82" s="155"/>
      <c r="I82" s="156"/>
      <c r="J82" s="547"/>
      <c r="K82" s="239"/>
    </row>
    <row r="83" spans="1:11" ht="21" customHeight="1">
      <c r="A83" s="513">
        <v>39</v>
      </c>
      <c r="B83" s="510" t="s">
        <v>263</v>
      </c>
      <c r="C83" s="207" t="s">
        <v>5</v>
      </c>
      <c r="D83" s="212">
        <v>40</v>
      </c>
      <c r="E83" s="236" t="s">
        <v>266</v>
      </c>
      <c r="F83" s="266" t="s">
        <v>327</v>
      </c>
      <c r="G83" s="267" t="s">
        <v>328</v>
      </c>
      <c r="H83" s="120"/>
      <c r="I83" s="120"/>
      <c r="J83" s="547"/>
      <c r="K83" s="206"/>
    </row>
    <row r="84" spans="1:11" ht="65.25" customHeight="1" thickBot="1">
      <c r="A84" s="487"/>
      <c r="B84" s="511"/>
      <c r="C84" s="222" t="s">
        <v>6</v>
      </c>
      <c r="D84" s="223"/>
      <c r="E84" s="141" t="s">
        <v>265</v>
      </c>
      <c r="F84" s="276" t="s">
        <v>329</v>
      </c>
      <c r="G84" s="277" t="s">
        <v>333</v>
      </c>
      <c r="H84" s="224"/>
      <c r="I84" s="224"/>
      <c r="J84" s="548"/>
      <c r="K84" s="225"/>
    </row>
    <row r="85" spans="1:11" ht="21" customHeight="1">
      <c r="A85" s="470">
        <v>40</v>
      </c>
      <c r="B85" s="471" t="s">
        <v>242</v>
      </c>
      <c r="C85" s="285" t="s">
        <v>5</v>
      </c>
      <c r="D85" s="69">
        <v>150</v>
      </c>
      <c r="E85" s="78" t="s">
        <v>295</v>
      </c>
      <c r="F85" s="282" t="s">
        <v>327</v>
      </c>
      <c r="G85" s="283" t="s">
        <v>328</v>
      </c>
      <c r="H85" s="79"/>
      <c r="I85" s="85"/>
      <c r="J85" s="545" t="s">
        <v>243</v>
      </c>
      <c r="K85" s="496" t="s">
        <v>11</v>
      </c>
    </row>
    <row r="86" spans="1:11" ht="58.5" customHeight="1">
      <c r="A86" s="467"/>
      <c r="B86" s="469"/>
      <c r="C86" s="96" t="s">
        <v>6</v>
      </c>
      <c r="D86" s="91"/>
      <c r="E86" s="81" t="s">
        <v>245</v>
      </c>
      <c r="F86" s="274" t="s">
        <v>329</v>
      </c>
      <c r="G86" s="275" t="s">
        <v>333</v>
      </c>
      <c r="H86" s="82"/>
      <c r="I86" s="83"/>
      <c r="J86" s="545"/>
      <c r="K86" s="489"/>
    </row>
    <row r="87" spans="1:11" ht="21" customHeight="1">
      <c r="A87" s="466">
        <v>41</v>
      </c>
      <c r="B87" s="468" t="s">
        <v>244</v>
      </c>
      <c r="C87" s="286" t="s">
        <v>5</v>
      </c>
      <c r="D87" s="287">
        <v>1200</v>
      </c>
      <c r="E87" s="86" t="s">
        <v>294</v>
      </c>
      <c r="F87" s="280" t="s">
        <v>327</v>
      </c>
      <c r="G87" s="281" t="s">
        <v>328</v>
      </c>
      <c r="H87" s="87"/>
      <c r="I87" s="88"/>
      <c r="J87" s="545"/>
      <c r="K87" s="288" t="s">
        <v>11</v>
      </c>
    </row>
    <row r="88" spans="1:11" ht="63" customHeight="1">
      <c r="A88" s="467"/>
      <c r="B88" s="469"/>
      <c r="C88" s="96" t="s">
        <v>6</v>
      </c>
      <c r="D88" s="91"/>
      <c r="E88" s="81" t="s">
        <v>245</v>
      </c>
      <c r="F88" s="274" t="s">
        <v>329</v>
      </c>
      <c r="G88" s="275" t="s">
        <v>333</v>
      </c>
      <c r="H88" s="82"/>
      <c r="I88" s="83"/>
      <c r="J88" s="545"/>
      <c r="K88" s="289"/>
    </row>
    <row r="89" spans="1:11" ht="21" customHeight="1">
      <c r="A89" s="466">
        <v>42</v>
      </c>
      <c r="B89" s="468" t="s">
        <v>246</v>
      </c>
      <c r="C89" s="286" t="s">
        <v>5</v>
      </c>
      <c r="D89" s="287">
        <v>250</v>
      </c>
      <c r="E89" s="86" t="s">
        <v>296</v>
      </c>
      <c r="F89" s="280" t="s">
        <v>327</v>
      </c>
      <c r="G89" s="281" t="s">
        <v>328</v>
      </c>
      <c r="H89" s="87"/>
      <c r="I89" s="88"/>
      <c r="J89" s="545"/>
      <c r="K89" s="288" t="s">
        <v>11</v>
      </c>
    </row>
    <row r="90" spans="1:11" ht="59.25" customHeight="1" thickBot="1">
      <c r="A90" s="470"/>
      <c r="B90" s="471"/>
      <c r="C90" s="56" t="s">
        <v>6</v>
      </c>
      <c r="D90" s="97"/>
      <c r="E90" s="84" t="s">
        <v>245</v>
      </c>
      <c r="F90" s="282" t="s">
        <v>329</v>
      </c>
      <c r="G90" s="284" t="s">
        <v>333</v>
      </c>
      <c r="H90" s="79"/>
      <c r="I90" s="85"/>
      <c r="J90" s="545"/>
      <c r="K90" s="290"/>
    </row>
    <row r="91" spans="1:11" ht="21" customHeight="1">
      <c r="A91" s="486">
        <v>43</v>
      </c>
      <c r="B91" s="514" t="s">
        <v>285</v>
      </c>
      <c r="C91" s="200" t="s">
        <v>5</v>
      </c>
      <c r="D91" s="201">
        <v>1000</v>
      </c>
      <c r="E91" s="163" t="s">
        <v>286</v>
      </c>
      <c r="F91" s="270" t="s">
        <v>327</v>
      </c>
      <c r="G91" s="271" t="s">
        <v>328</v>
      </c>
      <c r="H91" s="148"/>
      <c r="I91" s="149"/>
      <c r="J91" s="516" t="s">
        <v>50</v>
      </c>
      <c r="K91" s="203" t="s">
        <v>11</v>
      </c>
    </row>
    <row r="92" spans="1:11" ht="62.25" customHeight="1" thickBot="1">
      <c r="A92" s="487"/>
      <c r="B92" s="515"/>
      <c r="C92" s="222" t="s">
        <v>6</v>
      </c>
      <c r="D92" s="223"/>
      <c r="E92" s="166" t="s">
        <v>50</v>
      </c>
      <c r="F92" s="276" t="s">
        <v>329</v>
      </c>
      <c r="G92" s="277" t="s">
        <v>333</v>
      </c>
      <c r="H92" s="151"/>
      <c r="I92" s="152"/>
      <c r="J92" s="517"/>
      <c r="K92" s="225"/>
    </row>
    <row r="93" spans="1:11">
      <c r="A93" s="508"/>
      <c r="B93" s="504"/>
      <c r="C93" s="226" t="s">
        <v>5</v>
      </c>
      <c r="D93" s="331"/>
      <c r="E93" s="108" t="s">
        <v>286</v>
      </c>
      <c r="F93" s="332" t="s">
        <v>327</v>
      </c>
      <c r="G93" s="333" t="s">
        <v>328</v>
      </c>
      <c r="H93" s="104"/>
      <c r="I93" s="105"/>
      <c r="J93" s="506"/>
      <c r="K93" s="334"/>
    </row>
    <row r="94" spans="1:11" ht="54" customHeight="1" thickBot="1">
      <c r="A94" s="509"/>
      <c r="B94" s="505"/>
      <c r="C94" s="227" t="s">
        <v>6</v>
      </c>
      <c r="D94" s="228"/>
      <c r="E94" s="109"/>
      <c r="F94" s="335" t="s">
        <v>329</v>
      </c>
      <c r="G94" s="336" t="s">
        <v>333</v>
      </c>
      <c r="H94" s="106"/>
      <c r="I94" s="107"/>
      <c r="J94" s="507"/>
      <c r="K94" s="229"/>
    </row>
    <row r="95" spans="1:11">
      <c r="A95" s="508"/>
      <c r="B95" s="504"/>
      <c r="C95" s="226" t="s">
        <v>5</v>
      </c>
      <c r="D95" s="331"/>
      <c r="E95" s="108" t="s">
        <v>286</v>
      </c>
      <c r="F95" s="332" t="s">
        <v>327</v>
      </c>
      <c r="G95" s="333" t="s">
        <v>328</v>
      </c>
      <c r="H95" s="104"/>
      <c r="I95" s="105"/>
      <c r="J95" s="506"/>
      <c r="K95" s="334"/>
    </row>
    <row r="96" spans="1:11" ht="54" customHeight="1" thickBot="1">
      <c r="A96" s="509"/>
      <c r="B96" s="505"/>
      <c r="C96" s="227" t="s">
        <v>6</v>
      </c>
      <c r="D96" s="228"/>
      <c r="E96" s="109"/>
      <c r="F96" s="335" t="s">
        <v>329</v>
      </c>
      <c r="G96" s="336" t="s">
        <v>333</v>
      </c>
      <c r="H96" s="106"/>
      <c r="I96" s="107"/>
      <c r="J96" s="507"/>
      <c r="K96" s="229"/>
    </row>
    <row r="97" spans="1:11">
      <c r="A97" s="508"/>
      <c r="B97" s="504"/>
      <c r="C97" s="226" t="s">
        <v>5</v>
      </c>
      <c r="D97" s="331"/>
      <c r="E97" s="108" t="s">
        <v>286</v>
      </c>
      <c r="F97" s="332" t="s">
        <v>327</v>
      </c>
      <c r="G97" s="333" t="s">
        <v>328</v>
      </c>
      <c r="H97" s="104"/>
      <c r="I97" s="105"/>
      <c r="J97" s="506"/>
      <c r="K97" s="334"/>
    </row>
    <row r="98" spans="1:11" ht="39.75" thickBot="1">
      <c r="A98" s="509"/>
      <c r="B98" s="505"/>
      <c r="C98" s="227" t="s">
        <v>6</v>
      </c>
      <c r="D98" s="228"/>
      <c r="E98" s="109"/>
      <c r="F98" s="335" t="s">
        <v>329</v>
      </c>
      <c r="G98" s="336" t="s">
        <v>333</v>
      </c>
      <c r="H98" s="106"/>
      <c r="I98" s="107"/>
      <c r="J98" s="507"/>
      <c r="K98" s="229"/>
    </row>
    <row r="99" spans="1:11">
      <c r="A99" s="508"/>
      <c r="B99" s="504"/>
      <c r="C99" s="226" t="s">
        <v>5</v>
      </c>
      <c r="D99" s="331"/>
      <c r="E99" s="108" t="s">
        <v>286</v>
      </c>
      <c r="F99" s="332" t="s">
        <v>327</v>
      </c>
      <c r="G99" s="333" t="s">
        <v>328</v>
      </c>
      <c r="H99" s="104"/>
      <c r="I99" s="105"/>
      <c r="J99" s="506"/>
      <c r="K99" s="334"/>
    </row>
    <row r="100" spans="1:11" ht="57.75" customHeight="1" thickBot="1">
      <c r="A100" s="509"/>
      <c r="B100" s="505"/>
      <c r="C100" s="227" t="s">
        <v>6</v>
      </c>
      <c r="D100" s="228"/>
      <c r="E100" s="109"/>
      <c r="F100" s="335" t="s">
        <v>329</v>
      </c>
      <c r="G100" s="336" t="s">
        <v>333</v>
      </c>
      <c r="H100" s="106"/>
      <c r="I100" s="107"/>
      <c r="J100" s="507"/>
      <c r="K100" s="229"/>
    </row>
    <row r="101" spans="1:11">
      <c r="A101" s="508"/>
      <c r="B101" s="504"/>
      <c r="C101" s="226" t="s">
        <v>5</v>
      </c>
      <c r="D101" s="331"/>
      <c r="E101" s="108" t="s">
        <v>286</v>
      </c>
      <c r="F101" s="332" t="s">
        <v>327</v>
      </c>
      <c r="G101" s="333" t="s">
        <v>328</v>
      </c>
      <c r="H101" s="104"/>
      <c r="I101" s="105"/>
      <c r="J101" s="506"/>
      <c r="K101" s="334"/>
    </row>
    <row r="102" spans="1:11" ht="57.75" customHeight="1" thickBot="1">
      <c r="A102" s="509"/>
      <c r="B102" s="505"/>
      <c r="C102" s="227" t="s">
        <v>6</v>
      </c>
      <c r="D102" s="228"/>
      <c r="E102" s="109"/>
      <c r="F102" s="335" t="s">
        <v>329</v>
      </c>
      <c r="G102" s="336" t="s">
        <v>333</v>
      </c>
      <c r="H102" s="106"/>
      <c r="I102" s="107"/>
      <c r="J102" s="507"/>
      <c r="K102" s="229"/>
    </row>
    <row r="103" spans="1:11">
      <c r="A103" s="508"/>
      <c r="B103" s="504"/>
      <c r="C103" s="226" t="s">
        <v>5</v>
      </c>
      <c r="D103" s="331"/>
      <c r="E103" s="108" t="s">
        <v>286</v>
      </c>
      <c r="F103" s="332" t="s">
        <v>327</v>
      </c>
      <c r="G103" s="333" t="s">
        <v>328</v>
      </c>
      <c r="H103" s="104"/>
      <c r="I103" s="105"/>
      <c r="J103" s="506"/>
      <c r="K103" s="334"/>
    </row>
    <row r="104" spans="1:11" ht="57.75" customHeight="1" thickBot="1">
      <c r="A104" s="509"/>
      <c r="B104" s="505"/>
      <c r="C104" s="227" t="s">
        <v>6</v>
      </c>
      <c r="D104" s="228"/>
      <c r="E104" s="109"/>
      <c r="F104" s="335" t="s">
        <v>329</v>
      </c>
      <c r="G104" s="336" t="s">
        <v>333</v>
      </c>
      <c r="H104" s="106"/>
      <c r="I104" s="107"/>
      <c r="J104" s="507"/>
      <c r="K104" s="229"/>
    </row>
  </sheetData>
  <mergeCells count="196">
    <mergeCell ref="A101:A102"/>
    <mergeCell ref="A103:A104"/>
    <mergeCell ref="B103:B104"/>
    <mergeCell ref="J103:J104"/>
    <mergeCell ref="B101:B102"/>
    <mergeCell ref="J101:J102"/>
    <mergeCell ref="A97:A98"/>
    <mergeCell ref="A39:A40"/>
    <mergeCell ref="B39:B40"/>
    <mergeCell ref="A49:A50"/>
    <mergeCell ref="B49:B50"/>
    <mergeCell ref="J49:J50"/>
    <mergeCell ref="A51:A52"/>
    <mergeCell ref="B51:B52"/>
    <mergeCell ref="J51:J52"/>
    <mergeCell ref="A41:A42"/>
    <mergeCell ref="B41:B42"/>
    <mergeCell ref="A43:A44"/>
    <mergeCell ref="B43:B44"/>
    <mergeCell ref="A47:A48"/>
    <mergeCell ref="A45:A46"/>
    <mergeCell ref="B45:B46"/>
    <mergeCell ref="J43:J44"/>
    <mergeCell ref="B97:B98"/>
    <mergeCell ref="J97:J98"/>
    <mergeCell ref="A81:A82"/>
    <mergeCell ref="B95:B96"/>
    <mergeCell ref="B99:B100"/>
    <mergeCell ref="J99:J100"/>
    <mergeCell ref="A95:A96"/>
    <mergeCell ref="B69:B70"/>
    <mergeCell ref="J69:J70"/>
    <mergeCell ref="B71:B72"/>
    <mergeCell ref="B73:B74"/>
    <mergeCell ref="A77:A78"/>
    <mergeCell ref="B77:B78"/>
    <mergeCell ref="J77:J78"/>
    <mergeCell ref="J71:J74"/>
    <mergeCell ref="J79:J84"/>
    <mergeCell ref="J85:J90"/>
    <mergeCell ref="A99:A100"/>
    <mergeCell ref="A69:A70"/>
    <mergeCell ref="A71:A72"/>
    <mergeCell ref="A73:A74"/>
    <mergeCell ref="B75:B76"/>
    <mergeCell ref="B81:B82"/>
    <mergeCell ref="J95:J96"/>
    <mergeCell ref="A25:A26"/>
    <mergeCell ref="A23:A24"/>
    <mergeCell ref="A7:A8"/>
    <mergeCell ref="B17:B18"/>
    <mergeCell ref="A9:A10"/>
    <mergeCell ref="B7:B8"/>
    <mergeCell ref="B29:B30"/>
    <mergeCell ref="A59:A60"/>
    <mergeCell ref="B59:B60"/>
    <mergeCell ref="A37:A38"/>
    <mergeCell ref="B37:B38"/>
    <mergeCell ref="A31:A32"/>
    <mergeCell ref="A33:A34"/>
    <mergeCell ref="A35:A36"/>
    <mergeCell ref="B35:B36"/>
    <mergeCell ref="B47:B48"/>
    <mergeCell ref="A27:A28"/>
    <mergeCell ref="B27:B28"/>
    <mergeCell ref="B19:B20"/>
    <mergeCell ref="A21:A22"/>
    <mergeCell ref="B21:B22"/>
    <mergeCell ref="A17:A18"/>
    <mergeCell ref="A11:A12"/>
    <mergeCell ref="B11:B12"/>
    <mergeCell ref="B13:B14"/>
    <mergeCell ref="B15:B16"/>
    <mergeCell ref="A15:A16"/>
    <mergeCell ref="A13:A14"/>
    <mergeCell ref="A19:A20"/>
    <mergeCell ref="A1:K1"/>
    <mergeCell ref="A2:K2"/>
    <mergeCell ref="A3:A4"/>
    <mergeCell ref="B3:B4"/>
    <mergeCell ref="C3:C4"/>
    <mergeCell ref="J3:J4"/>
    <mergeCell ref="K3:K4"/>
    <mergeCell ref="F3:F4"/>
    <mergeCell ref="H3:H4"/>
    <mergeCell ref="I3:I4"/>
    <mergeCell ref="E3:E4"/>
    <mergeCell ref="G3:G4"/>
    <mergeCell ref="B5:B6"/>
    <mergeCell ref="K9:K10"/>
    <mergeCell ref="K11:K12"/>
    <mergeCell ref="K17:K18"/>
    <mergeCell ref="K15:K16"/>
    <mergeCell ref="K13:K14"/>
    <mergeCell ref="J7:J8"/>
    <mergeCell ref="J11:J12"/>
    <mergeCell ref="J17:J18"/>
    <mergeCell ref="J15:J16"/>
    <mergeCell ref="J13:J14"/>
    <mergeCell ref="J9:J10"/>
    <mergeCell ref="B9:B10"/>
    <mergeCell ref="K19:K20"/>
    <mergeCell ref="K5:K6"/>
    <mergeCell ref="A5:A6"/>
    <mergeCell ref="K7:K8"/>
    <mergeCell ref="J19:J20"/>
    <mergeCell ref="K57:K58"/>
    <mergeCell ref="K59:K60"/>
    <mergeCell ref="B31:B32"/>
    <mergeCell ref="B25:B26"/>
    <mergeCell ref="B33:B34"/>
    <mergeCell ref="J5:J6"/>
    <mergeCell ref="I5:I6"/>
    <mergeCell ref="B23:B24"/>
    <mergeCell ref="J45:J46"/>
    <mergeCell ref="J37:J38"/>
    <mergeCell ref="K37:K38"/>
    <mergeCell ref="J35:J36"/>
    <mergeCell ref="K53:K54"/>
    <mergeCell ref="I41:I42"/>
    <mergeCell ref="K31:K32"/>
    <mergeCell ref="K33:K34"/>
    <mergeCell ref="J33:J34"/>
    <mergeCell ref="K21:K22"/>
    <mergeCell ref="K29:K30"/>
    <mergeCell ref="K23:K24"/>
    <mergeCell ref="J29:J30"/>
    <mergeCell ref="J31:J32"/>
    <mergeCell ref="J21:J22"/>
    <mergeCell ref="J23:J24"/>
    <mergeCell ref="A79:A80"/>
    <mergeCell ref="B93:B94"/>
    <mergeCell ref="J93:J94"/>
    <mergeCell ref="A93:A94"/>
    <mergeCell ref="B83:B84"/>
    <mergeCell ref="B79:B80"/>
    <mergeCell ref="A83:A84"/>
    <mergeCell ref="A85:A86"/>
    <mergeCell ref="B85:B86"/>
    <mergeCell ref="A91:A92"/>
    <mergeCell ref="B91:B92"/>
    <mergeCell ref="J91:J92"/>
    <mergeCell ref="B63:B64"/>
    <mergeCell ref="J63:J64"/>
    <mergeCell ref="A65:A66"/>
    <mergeCell ref="B65:B66"/>
    <mergeCell ref="J65:J66"/>
    <mergeCell ref="J67:J68"/>
    <mergeCell ref="J75:J76"/>
    <mergeCell ref="K85:K86"/>
    <mergeCell ref="K25:K26"/>
    <mergeCell ref="K27:K28"/>
    <mergeCell ref="J39:J40"/>
    <mergeCell ref="K39:K40"/>
    <mergeCell ref="J41:J42"/>
    <mergeCell ref="K41:K42"/>
    <mergeCell ref="K43:K44"/>
    <mergeCell ref="K45:K46"/>
    <mergeCell ref="K47:K48"/>
    <mergeCell ref="J25:J26"/>
    <mergeCell ref="K71:K72"/>
    <mergeCell ref="A75:A76"/>
    <mergeCell ref="K49:K50"/>
    <mergeCell ref="K51:K52"/>
    <mergeCell ref="K61:K62"/>
    <mergeCell ref="K63:K64"/>
    <mergeCell ref="K65:K66"/>
    <mergeCell ref="K67:K68"/>
    <mergeCell ref="J27:J28"/>
    <mergeCell ref="K35:K36"/>
    <mergeCell ref="A29:A30"/>
    <mergeCell ref="A63:A64"/>
    <mergeCell ref="I43:I44"/>
    <mergeCell ref="I63:I64"/>
    <mergeCell ref="I65:I66"/>
    <mergeCell ref="A87:A88"/>
    <mergeCell ref="B87:B88"/>
    <mergeCell ref="A89:A90"/>
    <mergeCell ref="B89:B90"/>
    <mergeCell ref="K55:K56"/>
    <mergeCell ref="J47:J48"/>
    <mergeCell ref="A67:A68"/>
    <mergeCell ref="B67:B68"/>
    <mergeCell ref="J59:J60"/>
    <mergeCell ref="A61:A62"/>
    <mergeCell ref="B61:B62"/>
    <mergeCell ref="J61:J62"/>
    <mergeCell ref="A53:A54"/>
    <mergeCell ref="B53:B54"/>
    <mergeCell ref="J53:J54"/>
    <mergeCell ref="A55:A56"/>
    <mergeCell ref="B55:B56"/>
    <mergeCell ref="J55:J56"/>
    <mergeCell ref="A57:A58"/>
    <mergeCell ref="B57:B58"/>
    <mergeCell ref="J57:J58"/>
  </mergeCells>
  <pageMargins left="0.23622047244094491" right="0.19685039370078741" top="0.47244094488188981" bottom="0.43307086614173229" header="0.31496062992125984" footer="0.31496062992125984"/>
  <pageSetup paperSize="9" scale="80" orientation="landscape"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5AA7D-A949-408D-9449-99E60D881815}">
  <dimension ref="A1:K80"/>
  <sheetViews>
    <sheetView view="pageBreakPreview" topLeftCell="A12" zoomScaleNormal="100" zoomScaleSheetLayoutView="100" workbookViewId="0">
      <selection activeCell="D12" sqref="D12"/>
    </sheetView>
  </sheetViews>
  <sheetFormatPr defaultRowHeight="21"/>
  <cols>
    <col min="1" max="1" width="4.75" style="1" customWidth="1"/>
    <col min="2" max="2" width="39.25" style="1" customWidth="1"/>
    <col min="3" max="3" width="14.75" style="1" customWidth="1"/>
    <col min="4" max="4" width="11.875" style="26" customWidth="1"/>
    <col min="5" max="5" width="27.75" style="1" customWidth="1"/>
    <col min="6" max="6" width="21.625" style="6" customWidth="1"/>
    <col min="7" max="7" width="20.25" style="6" customWidth="1"/>
    <col min="8" max="8" width="11.375" style="6" customWidth="1"/>
    <col min="9" max="9" width="12.125" style="6" customWidth="1"/>
    <col min="10" max="10" width="17.25" style="99" customWidth="1"/>
    <col min="11" max="11" width="11.75" style="6" customWidth="1"/>
    <col min="12" max="16384" width="9" style="1"/>
  </cols>
  <sheetData>
    <row r="1" spans="1:11" ht="25.5" customHeight="1">
      <c r="A1" s="597" t="s">
        <v>326</v>
      </c>
      <c r="B1" s="597"/>
      <c r="C1" s="597"/>
      <c r="D1" s="597"/>
      <c r="E1" s="597"/>
      <c r="F1" s="597"/>
      <c r="G1" s="597"/>
      <c r="H1" s="597"/>
      <c r="I1" s="597"/>
      <c r="J1" s="597"/>
      <c r="K1" s="597"/>
    </row>
    <row r="2" spans="1:11" ht="25.5" customHeight="1">
      <c r="A2" s="598" t="s">
        <v>19</v>
      </c>
      <c r="B2" s="598"/>
      <c r="C2" s="598"/>
      <c r="D2" s="598"/>
      <c r="E2" s="598"/>
      <c r="F2" s="598"/>
      <c r="G2" s="598"/>
      <c r="H2" s="598"/>
      <c r="I2" s="598"/>
      <c r="J2" s="598"/>
      <c r="K2" s="598"/>
    </row>
    <row r="3" spans="1:11" ht="21" customHeight="1">
      <c r="A3" s="599" t="s">
        <v>0</v>
      </c>
      <c r="B3" s="599" t="s">
        <v>1</v>
      </c>
      <c r="C3" s="600" t="s">
        <v>2</v>
      </c>
      <c r="D3" s="2" t="s">
        <v>292</v>
      </c>
      <c r="E3" s="539" t="s">
        <v>54</v>
      </c>
      <c r="F3" s="537" t="s">
        <v>51</v>
      </c>
      <c r="G3" s="539" t="s">
        <v>53</v>
      </c>
      <c r="H3" s="539" t="s">
        <v>293</v>
      </c>
      <c r="I3" s="539" t="s">
        <v>52</v>
      </c>
      <c r="J3" s="601" t="s">
        <v>3</v>
      </c>
      <c r="K3" s="602" t="s">
        <v>4</v>
      </c>
    </row>
    <row r="4" spans="1:11">
      <c r="A4" s="599"/>
      <c r="B4" s="599"/>
      <c r="C4" s="600"/>
      <c r="D4" s="11" t="s">
        <v>55</v>
      </c>
      <c r="E4" s="540"/>
      <c r="F4" s="538"/>
      <c r="G4" s="540"/>
      <c r="H4" s="540"/>
      <c r="I4" s="540"/>
      <c r="J4" s="601"/>
      <c r="K4" s="602"/>
    </row>
    <row r="5" spans="1:11">
      <c r="A5" s="522"/>
      <c r="B5" s="522"/>
      <c r="C5" s="4" t="s">
        <v>5</v>
      </c>
      <c r="D5" s="12"/>
      <c r="E5" s="13"/>
      <c r="F5" s="13"/>
      <c r="G5" s="13"/>
      <c r="H5" s="20"/>
      <c r="I5" s="531"/>
      <c r="J5" s="529"/>
      <c r="K5" s="522"/>
    </row>
    <row r="6" spans="1:11" ht="21.75" thickBot="1">
      <c r="A6" s="523"/>
      <c r="B6" s="523"/>
      <c r="C6" s="5" t="s">
        <v>6</v>
      </c>
      <c r="D6" s="10"/>
      <c r="E6" s="14"/>
      <c r="F6" s="14"/>
      <c r="G6" s="14"/>
      <c r="H6" s="45"/>
      <c r="I6" s="532"/>
      <c r="J6" s="530"/>
      <c r="K6" s="523"/>
    </row>
    <row r="7" spans="1:11" ht="21.75" customHeight="1">
      <c r="A7" s="575">
        <v>1</v>
      </c>
      <c r="B7" s="584" t="s">
        <v>131</v>
      </c>
      <c r="C7" s="201" t="s">
        <v>5</v>
      </c>
      <c r="D7" s="240">
        <v>50</v>
      </c>
      <c r="E7" s="202" t="s">
        <v>132</v>
      </c>
      <c r="F7" s="270" t="s">
        <v>327</v>
      </c>
      <c r="G7" s="271" t="s">
        <v>328</v>
      </c>
      <c r="H7" s="114"/>
      <c r="I7" s="114"/>
      <c r="J7" s="516" t="s">
        <v>31</v>
      </c>
      <c r="K7" s="524" t="s">
        <v>11</v>
      </c>
    </row>
    <row r="8" spans="1:11" ht="65.25" customHeight="1" thickBot="1">
      <c r="A8" s="587"/>
      <c r="B8" s="585"/>
      <c r="C8" s="121" t="s">
        <v>6</v>
      </c>
      <c r="D8" s="241"/>
      <c r="E8" s="251" t="s">
        <v>133</v>
      </c>
      <c r="F8" s="276" t="s">
        <v>334</v>
      </c>
      <c r="G8" s="277" t="s">
        <v>336</v>
      </c>
      <c r="H8" s="123"/>
      <c r="I8" s="123"/>
      <c r="J8" s="517"/>
      <c r="K8" s="588"/>
    </row>
    <row r="9" spans="1:11" ht="30.75" customHeight="1">
      <c r="A9" s="581">
        <v>2</v>
      </c>
      <c r="B9" s="582" t="s">
        <v>186</v>
      </c>
      <c r="C9" s="296" t="s">
        <v>5</v>
      </c>
      <c r="D9" s="297">
        <v>120</v>
      </c>
      <c r="E9" s="100" t="s">
        <v>184</v>
      </c>
      <c r="F9" s="272" t="s">
        <v>327</v>
      </c>
      <c r="G9" s="273" t="s">
        <v>328</v>
      </c>
      <c r="H9" s="101"/>
      <c r="I9" s="101"/>
      <c r="J9" s="592" t="s">
        <v>187</v>
      </c>
      <c r="K9" s="589" t="s">
        <v>11</v>
      </c>
    </row>
    <row r="10" spans="1:11" ht="129.75" customHeight="1" thickBot="1">
      <c r="A10" s="590"/>
      <c r="B10" s="591"/>
      <c r="C10" s="73" t="s">
        <v>6</v>
      </c>
      <c r="D10" s="179"/>
      <c r="E10" s="298" t="s">
        <v>185</v>
      </c>
      <c r="F10" s="299" t="s">
        <v>334</v>
      </c>
      <c r="G10" s="300" t="s">
        <v>336</v>
      </c>
      <c r="H10" s="111"/>
      <c r="I10" s="111"/>
      <c r="J10" s="593"/>
      <c r="K10" s="595"/>
    </row>
    <row r="11" spans="1:11" ht="21.75" customHeight="1">
      <c r="A11" s="575">
        <v>3</v>
      </c>
      <c r="B11" s="584" t="s">
        <v>181</v>
      </c>
      <c r="C11" s="112" t="s">
        <v>5</v>
      </c>
      <c r="D11" s="254">
        <v>20</v>
      </c>
      <c r="E11" s="113" t="s">
        <v>96</v>
      </c>
      <c r="F11" s="270" t="s">
        <v>327</v>
      </c>
      <c r="G11" s="271" t="s">
        <v>328</v>
      </c>
      <c r="H11" s="255"/>
      <c r="I11" s="255"/>
      <c r="J11" s="516" t="s">
        <v>34</v>
      </c>
      <c r="K11" s="524" t="s">
        <v>11</v>
      </c>
    </row>
    <row r="12" spans="1:11" ht="62.25" customHeight="1">
      <c r="A12" s="513"/>
      <c r="B12" s="573"/>
      <c r="C12" s="119" t="s">
        <v>6</v>
      </c>
      <c r="D12" s="256"/>
      <c r="E12" s="116"/>
      <c r="F12" s="268" t="s">
        <v>334</v>
      </c>
      <c r="G12" s="269" t="s">
        <v>336</v>
      </c>
      <c r="H12" s="117"/>
      <c r="I12" s="117"/>
      <c r="J12" s="594"/>
      <c r="K12" s="586"/>
    </row>
    <row r="13" spans="1:11" ht="21.75" customHeight="1">
      <c r="A13" s="576">
        <v>4</v>
      </c>
      <c r="B13" s="573" t="s">
        <v>182</v>
      </c>
      <c r="C13" s="212" t="s">
        <v>5</v>
      </c>
      <c r="D13" s="244">
        <v>20</v>
      </c>
      <c r="E13" s="118" t="s">
        <v>183</v>
      </c>
      <c r="F13" s="266" t="s">
        <v>327</v>
      </c>
      <c r="G13" s="267" t="s">
        <v>328</v>
      </c>
      <c r="H13" s="119"/>
      <c r="I13" s="119"/>
      <c r="J13" s="594"/>
      <c r="K13" s="499" t="s">
        <v>11</v>
      </c>
    </row>
    <row r="14" spans="1:11" ht="60.75" customHeight="1" thickBot="1">
      <c r="A14" s="587"/>
      <c r="B14" s="585"/>
      <c r="C14" s="121" t="s">
        <v>6</v>
      </c>
      <c r="D14" s="241"/>
      <c r="E14" s="122"/>
      <c r="F14" s="276" t="s">
        <v>334</v>
      </c>
      <c r="G14" s="277" t="s">
        <v>336</v>
      </c>
      <c r="H14" s="123"/>
      <c r="I14" s="123"/>
      <c r="J14" s="517"/>
      <c r="K14" s="588"/>
    </row>
    <row r="15" spans="1:11" ht="21.75" customHeight="1">
      <c r="A15" s="581">
        <v>5</v>
      </c>
      <c r="B15" s="582" t="s">
        <v>188</v>
      </c>
      <c r="C15" s="296" t="s">
        <v>5</v>
      </c>
      <c r="D15" s="297">
        <v>10</v>
      </c>
      <c r="E15" s="305" t="s">
        <v>189</v>
      </c>
      <c r="F15" s="272" t="s">
        <v>327</v>
      </c>
      <c r="G15" s="273" t="s">
        <v>328</v>
      </c>
      <c r="H15" s="101"/>
      <c r="I15" s="101"/>
      <c r="J15" s="592" t="s">
        <v>36</v>
      </c>
      <c r="K15" s="589" t="s">
        <v>11</v>
      </c>
    </row>
    <row r="16" spans="1:11" ht="62.25" customHeight="1">
      <c r="A16" s="574"/>
      <c r="B16" s="577"/>
      <c r="C16" s="49" t="s">
        <v>6</v>
      </c>
      <c r="D16" s="177"/>
      <c r="E16" s="62" t="s">
        <v>36</v>
      </c>
      <c r="F16" s="274" t="s">
        <v>334</v>
      </c>
      <c r="G16" s="275" t="s">
        <v>336</v>
      </c>
      <c r="H16" s="52"/>
      <c r="I16" s="52"/>
      <c r="J16" s="545"/>
      <c r="K16" s="485"/>
    </row>
    <row r="17" spans="1:11" ht="21.75" customHeight="1">
      <c r="A17" s="574">
        <v>6</v>
      </c>
      <c r="B17" s="577" t="s">
        <v>190</v>
      </c>
      <c r="C17" s="287" t="s">
        <v>5</v>
      </c>
      <c r="D17" s="302">
        <v>10</v>
      </c>
      <c r="E17" s="294" t="s">
        <v>189</v>
      </c>
      <c r="F17" s="280" t="s">
        <v>327</v>
      </c>
      <c r="G17" s="281" t="s">
        <v>328</v>
      </c>
      <c r="H17" s="61"/>
      <c r="I17" s="61"/>
      <c r="J17" s="545"/>
      <c r="K17" s="583" t="s">
        <v>11</v>
      </c>
    </row>
    <row r="18" spans="1:11" ht="65.25" customHeight="1">
      <c r="A18" s="466"/>
      <c r="B18" s="577"/>
      <c r="C18" s="49" t="s">
        <v>6</v>
      </c>
      <c r="D18" s="177"/>
      <c r="E18" s="62" t="s">
        <v>36</v>
      </c>
      <c r="F18" s="274" t="s">
        <v>334</v>
      </c>
      <c r="G18" s="275" t="s">
        <v>336</v>
      </c>
      <c r="H18" s="52"/>
      <c r="I18" s="52"/>
      <c r="J18" s="545"/>
      <c r="K18" s="485"/>
    </row>
    <row r="19" spans="1:11" ht="21.75" customHeight="1">
      <c r="A19" s="574">
        <v>7</v>
      </c>
      <c r="B19" s="577" t="s">
        <v>192</v>
      </c>
      <c r="C19" s="287" t="s">
        <v>5</v>
      </c>
      <c r="D19" s="303">
        <v>20</v>
      </c>
      <c r="E19" s="294" t="s">
        <v>189</v>
      </c>
      <c r="F19" s="280" t="s">
        <v>327</v>
      </c>
      <c r="G19" s="281" t="s">
        <v>328</v>
      </c>
      <c r="H19" s="61"/>
      <c r="I19" s="61"/>
      <c r="J19" s="545"/>
      <c r="K19" s="583" t="s">
        <v>11</v>
      </c>
    </row>
    <row r="20" spans="1:11" ht="66.75" customHeight="1">
      <c r="A20" s="574"/>
      <c r="B20" s="577"/>
      <c r="C20" s="178" t="s">
        <v>6</v>
      </c>
      <c r="D20" s="171">
        <v>2500</v>
      </c>
      <c r="E20" s="62" t="s">
        <v>36</v>
      </c>
      <c r="F20" s="274" t="s">
        <v>334</v>
      </c>
      <c r="G20" s="275" t="s">
        <v>336</v>
      </c>
      <c r="H20" s="52"/>
      <c r="I20" s="52"/>
      <c r="J20" s="545"/>
      <c r="K20" s="485"/>
    </row>
    <row r="21" spans="1:11" ht="21.75" customHeight="1">
      <c r="A21" s="574">
        <v>8</v>
      </c>
      <c r="B21" s="577" t="s">
        <v>193</v>
      </c>
      <c r="C21" s="304" t="s">
        <v>5</v>
      </c>
      <c r="D21" s="303">
        <v>20</v>
      </c>
      <c r="E21" s="294" t="s">
        <v>189</v>
      </c>
      <c r="F21" s="280" t="s">
        <v>327</v>
      </c>
      <c r="G21" s="281" t="s">
        <v>328</v>
      </c>
      <c r="H21" s="61"/>
      <c r="I21" s="61"/>
      <c r="J21" s="545"/>
      <c r="K21" s="583" t="s">
        <v>11</v>
      </c>
    </row>
    <row r="22" spans="1:11" ht="57.75" customHeight="1">
      <c r="A22" s="574"/>
      <c r="B22" s="577"/>
      <c r="C22" s="178" t="s">
        <v>6</v>
      </c>
      <c r="D22" s="171">
        <v>2000</v>
      </c>
      <c r="E22" s="62" t="s">
        <v>36</v>
      </c>
      <c r="F22" s="274" t="s">
        <v>334</v>
      </c>
      <c r="G22" s="275" t="s">
        <v>336</v>
      </c>
      <c r="H22" s="52"/>
      <c r="I22" s="52"/>
      <c r="J22" s="545"/>
      <c r="K22" s="485"/>
    </row>
    <row r="23" spans="1:11" ht="21.75" customHeight="1">
      <c r="A23" s="574">
        <v>9</v>
      </c>
      <c r="B23" s="577" t="s">
        <v>196</v>
      </c>
      <c r="C23" s="304" t="s">
        <v>5</v>
      </c>
      <c r="D23" s="303">
        <v>30</v>
      </c>
      <c r="E23" s="294" t="s">
        <v>189</v>
      </c>
      <c r="F23" s="280" t="s">
        <v>327</v>
      </c>
      <c r="G23" s="281" t="s">
        <v>328</v>
      </c>
      <c r="H23" s="61"/>
      <c r="I23" s="61"/>
      <c r="J23" s="545"/>
      <c r="K23" s="583" t="s">
        <v>11</v>
      </c>
    </row>
    <row r="24" spans="1:11" ht="60" customHeight="1">
      <c r="A24" s="574"/>
      <c r="B24" s="577"/>
      <c r="C24" s="178" t="s">
        <v>6</v>
      </c>
      <c r="D24" s="171">
        <v>2000</v>
      </c>
      <c r="E24" s="62" t="s">
        <v>36</v>
      </c>
      <c r="F24" s="274" t="s">
        <v>334</v>
      </c>
      <c r="G24" s="275" t="s">
        <v>336</v>
      </c>
      <c r="H24" s="52"/>
      <c r="I24" s="52"/>
      <c r="J24" s="545"/>
      <c r="K24" s="485"/>
    </row>
    <row r="25" spans="1:11" ht="21.75" customHeight="1">
      <c r="A25" s="574">
        <v>10</v>
      </c>
      <c r="B25" s="577" t="s">
        <v>198</v>
      </c>
      <c r="C25" s="304" t="s">
        <v>5</v>
      </c>
      <c r="D25" s="303">
        <v>50</v>
      </c>
      <c r="E25" s="294" t="s">
        <v>189</v>
      </c>
      <c r="F25" s="280" t="s">
        <v>327</v>
      </c>
      <c r="G25" s="281" t="s">
        <v>328</v>
      </c>
      <c r="H25" s="61"/>
      <c r="I25" s="61"/>
      <c r="J25" s="545"/>
      <c r="K25" s="583" t="s">
        <v>11</v>
      </c>
    </row>
    <row r="26" spans="1:11" ht="61.5" customHeight="1">
      <c r="A26" s="466"/>
      <c r="B26" s="577"/>
      <c r="C26" s="178" t="s">
        <v>6</v>
      </c>
      <c r="D26" s="171"/>
      <c r="E26" s="62" t="s">
        <v>36</v>
      </c>
      <c r="F26" s="274" t="s">
        <v>334</v>
      </c>
      <c r="G26" s="275" t="s">
        <v>336</v>
      </c>
      <c r="H26" s="52"/>
      <c r="I26" s="52"/>
      <c r="J26" s="545"/>
      <c r="K26" s="485"/>
    </row>
    <row r="27" spans="1:11" ht="21.75" customHeight="1">
      <c r="A27" s="574">
        <v>11</v>
      </c>
      <c r="B27" s="577" t="s">
        <v>199</v>
      </c>
      <c r="C27" s="304" t="s">
        <v>5</v>
      </c>
      <c r="D27" s="303">
        <v>50</v>
      </c>
      <c r="E27" s="294" t="s">
        <v>189</v>
      </c>
      <c r="F27" s="280" t="s">
        <v>327</v>
      </c>
      <c r="G27" s="281" t="s">
        <v>328</v>
      </c>
      <c r="H27" s="61"/>
      <c r="I27" s="61"/>
      <c r="J27" s="545"/>
      <c r="K27" s="583" t="s">
        <v>11</v>
      </c>
    </row>
    <row r="28" spans="1:11" ht="57.75" customHeight="1">
      <c r="A28" s="574"/>
      <c r="B28" s="577"/>
      <c r="C28" s="49" t="s">
        <v>6</v>
      </c>
      <c r="D28" s="177"/>
      <c r="E28" s="62" t="s">
        <v>36</v>
      </c>
      <c r="F28" s="274" t="s">
        <v>334</v>
      </c>
      <c r="G28" s="275" t="s">
        <v>336</v>
      </c>
      <c r="H28" s="52"/>
      <c r="I28" s="52"/>
      <c r="J28" s="545"/>
      <c r="K28" s="485"/>
    </row>
    <row r="29" spans="1:11" ht="32.25" customHeight="1">
      <c r="A29" s="466">
        <v>12</v>
      </c>
      <c r="B29" s="468" t="s">
        <v>289</v>
      </c>
      <c r="C29" s="287" t="s">
        <v>5</v>
      </c>
      <c r="D29" s="302">
        <v>30</v>
      </c>
      <c r="E29" s="294" t="s">
        <v>189</v>
      </c>
      <c r="F29" s="280" t="s">
        <v>327</v>
      </c>
      <c r="G29" s="281" t="s">
        <v>328</v>
      </c>
      <c r="H29" s="64"/>
      <c r="I29" s="64"/>
      <c r="J29" s="545"/>
      <c r="K29" s="583" t="s">
        <v>11</v>
      </c>
    </row>
    <row r="30" spans="1:11" ht="57.75" customHeight="1" thickBot="1">
      <c r="A30" s="578"/>
      <c r="B30" s="596"/>
      <c r="C30" s="73" t="s">
        <v>6</v>
      </c>
      <c r="D30" s="173">
        <v>3000</v>
      </c>
      <c r="E30" s="110" t="s">
        <v>36</v>
      </c>
      <c r="F30" s="299" t="s">
        <v>334</v>
      </c>
      <c r="G30" s="300" t="s">
        <v>336</v>
      </c>
      <c r="H30" s="111"/>
      <c r="I30" s="111"/>
      <c r="J30" s="593"/>
      <c r="K30" s="595"/>
    </row>
    <row r="31" spans="1:11" ht="21.75" customHeight="1">
      <c r="A31" s="503">
        <v>13</v>
      </c>
      <c r="B31" s="528" t="s">
        <v>204</v>
      </c>
      <c r="C31" s="138" t="s">
        <v>5</v>
      </c>
      <c r="D31" s="242">
        <v>50</v>
      </c>
      <c r="E31" s="208" t="s">
        <v>205</v>
      </c>
      <c r="F31" s="278" t="s">
        <v>327</v>
      </c>
      <c r="G31" s="295" t="s">
        <v>328</v>
      </c>
      <c r="H31" s="131"/>
      <c r="I31" s="131"/>
      <c r="J31" s="594" t="s">
        <v>12</v>
      </c>
      <c r="K31" s="586" t="s">
        <v>11</v>
      </c>
    </row>
    <row r="32" spans="1:11" ht="60" customHeight="1">
      <c r="A32" s="513"/>
      <c r="B32" s="573"/>
      <c r="C32" s="115" t="s">
        <v>6</v>
      </c>
      <c r="D32" s="243"/>
      <c r="E32" s="219" t="s">
        <v>173</v>
      </c>
      <c r="F32" s="268" t="s">
        <v>334</v>
      </c>
      <c r="G32" s="269" t="s">
        <v>336</v>
      </c>
      <c r="H32" s="117"/>
      <c r="I32" s="117"/>
      <c r="J32" s="594"/>
      <c r="K32" s="500"/>
    </row>
    <row r="33" spans="1:11" ht="21.75" customHeight="1">
      <c r="A33" s="576">
        <v>14</v>
      </c>
      <c r="B33" s="573" t="s">
        <v>206</v>
      </c>
      <c r="C33" s="212" t="s">
        <v>5</v>
      </c>
      <c r="D33" s="244">
        <v>40</v>
      </c>
      <c r="E33" s="218" t="s">
        <v>207</v>
      </c>
      <c r="F33" s="266" t="s">
        <v>327</v>
      </c>
      <c r="G33" s="267" t="s">
        <v>328</v>
      </c>
      <c r="H33" s="120"/>
      <c r="I33" s="120"/>
      <c r="J33" s="594"/>
      <c r="K33" s="499" t="s">
        <v>11</v>
      </c>
    </row>
    <row r="34" spans="1:11" ht="61.5" customHeight="1" thickBot="1">
      <c r="A34" s="513"/>
      <c r="B34" s="527"/>
      <c r="C34" s="119" t="s">
        <v>6</v>
      </c>
      <c r="D34" s="256"/>
      <c r="E34" s="319" t="s">
        <v>291</v>
      </c>
      <c r="F34" s="278" t="s">
        <v>334</v>
      </c>
      <c r="G34" s="279" t="s">
        <v>336</v>
      </c>
      <c r="H34" s="210"/>
      <c r="I34" s="210"/>
      <c r="J34" s="594"/>
      <c r="K34" s="586"/>
    </row>
    <row r="35" spans="1:11" ht="24" customHeight="1">
      <c r="A35" s="581">
        <v>15</v>
      </c>
      <c r="B35" s="603" t="s">
        <v>268</v>
      </c>
      <c r="C35" s="70" t="s">
        <v>5</v>
      </c>
      <c r="D35" s="306">
        <v>100</v>
      </c>
      <c r="E35" s="307" t="s">
        <v>271</v>
      </c>
      <c r="F35" s="272" t="s">
        <v>327</v>
      </c>
      <c r="G35" s="273" t="s">
        <v>328</v>
      </c>
      <c r="H35" s="308"/>
      <c r="I35" s="309"/>
      <c r="J35" s="606" t="s">
        <v>15</v>
      </c>
      <c r="K35" s="589" t="s">
        <v>11</v>
      </c>
    </row>
    <row r="36" spans="1:11" ht="72.75" customHeight="1">
      <c r="A36" s="574"/>
      <c r="B36" s="604"/>
      <c r="C36" s="49" t="s">
        <v>6</v>
      </c>
      <c r="D36" s="310"/>
      <c r="E36" s="51" t="s">
        <v>265</v>
      </c>
      <c r="F36" s="274" t="s">
        <v>334</v>
      </c>
      <c r="G36" s="275" t="s">
        <v>336</v>
      </c>
      <c r="H36" s="83"/>
      <c r="I36" s="82"/>
      <c r="J36" s="607"/>
      <c r="K36" s="485"/>
    </row>
    <row r="37" spans="1:11" ht="24.75" customHeight="1">
      <c r="A37" s="466">
        <v>16</v>
      </c>
      <c r="B37" s="604" t="s">
        <v>269</v>
      </c>
      <c r="C37" s="49" t="s">
        <v>5</v>
      </c>
      <c r="D37" s="311">
        <v>20</v>
      </c>
      <c r="E37" s="312" t="s">
        <v>271</v>
      </c>
      <c r="F37" s="280" t="s">
        <v>327</v>
      </c>
      <c r="G37" s="281" t="s">
        <v>328</v>
      </c>
      <c r="H37" s="313"/>
      <c r="I37" s="313"/>
      <c r="J37" s="607"/>
      <c r="K37" s="583" t="s">
        <v>11</v>
      </c>
    </row>
    <row r="38" spans="1:11" ht="72.75" customHeight="1">
      <c r="A38" s="467"/>
      <c r="B38" s="604"/>
      <c r="C38" s="49" t="s">
        <v>6</v>
      </c>
      <c r="D38" s="314"/>
      <c r="E38" s="51" t="s">
        <v>265</v>
      </c>
      <c r="F38" s="274" t="s">
        <v>334</v>
      </c>
      <c r="G38" s="275" t="s">
        <v>336</v>
      </c>
      <c r="H38" s="315"/>
      <c r="I38" s="315"/>
      <c r="J38" s="607"/>
      <c r="K38" s="485"/>
    </row>
    <row r="39" spans="1:11" ht="24.75" customHeight="1">
      <c r="A39" s="466">
        <v>17</v>
      </c>
      <c r="B39" s="609" t="s">
        <v>270</v>
      </c>
      <c r="C39" s="49" t="s">
        <v>5</v>
      </c>
      <c r="D39" s="311">
        <v>20</v>
      </c>
      <c r="E39" s="316" t="s">
        <v>271</v>
      </c>
      <c r="F39" s="280" t="s">
        <v>327</v>
      </c>
      <c r="G39" s="281" t="s">
        <v>328</v>
      </c>
      <c r="H39" s="313"/>
      <c r="I39" s="313"/>
      <c r="J39" s="607"/>
      <c r="K39" s="583" t="s">
        <v>11</v>
      </c>
    </row>
    <row r="40" spans="1:11" ht="72.75" customHeight="1" thickBot="1">
      <c r="A40" s="578"/>
      <c r="B40" s="610"/>
      <c r="C40" s="73" t="s">
        <v>6</v>
      </c>
      <c r="D40" s="317"/>
      <c r="E40" s="298" t="s">
        <v>265</v>
      </c>
      <c r="F40" s="299" t="s">
        <v>334</v>
      </c>
      <c r="G40" s="300" t="s">
        <v>336</v>
      </c>
      <c r="H40" s="318"/>
      <c r="I40" s="318"/>
      <c r="J40" s="608"/>
      <c r="K40" s="595"/>
    </row>
    <row r="41" spans="1:11" ht="25.5" customHeight="1">
      <c r="A41" s="580">
        <v>18</v>
      </c>
      <c r="B41" s="579" t="s">
        <v>277</v>
      </c>
      <c r="C41" s="125" t="s">
        <v>5</v>
      </c>
      <c r="D41" s="320">
        <v>20</v>
      </c>
      <c r="E41" s="261" t="s">
        <v>281</v>
      </c>
      <c r="F41" s="278" t="s">
        <v>327</v>
      </c>
      <c r="G41" s="295" t="s">
        <v>328</v>
      </c>
      <c r="H41" s="249"/>
      <c r="I41" s="249"/>
      <c r="J41" s="547" t="s">
        <v>46</v>
      </c>
      <c r="K41" s="586" t="s">
        <v>11</v>
      </c>
    </row>
    <row r="42" spans="1:11" ht="72.75" customHeight="1">
      <c r="A42" s="503"/>
      <c r="B42" s="528"/>
      <c r="C42" s="115" t="s">
        <v>6</v>
      </c>
      <c r="D42" s="245"/>
      <c r="E42" s="219" t="s">
        <v>46</v>
      </c>
      <c r="F42" s="268" t="s">
        <v>334</v>
      </c>
      <c r="G42" s="269" t="s">
        <v>336</v>
      </c>
      <c r="H42" s="246"/>
      <c r="I42" s="246"/>
      <c r="J42" s="547"/>
      <c r="K42" s="500"/>
    </row>
    <row r="43" spans="1:11" ht="23.25" customHeight="1">
      <c r="A43" s="513">
        <v>19</v>
      </c>
      <c r="B43" s="527" t="s">
        <v>278</v>
      </c>
      <c r="C43" s="115" t="s">
        <v>5</v>
      </c>
      <c r="D43" s="247">
        <v>40</v>
      </c>
      <c r="E43" s="248" t="s">
        <v>281</v>
      </c>
      <c r="F43" s="266" t="s">
        <v>327</v>
      </c>
      <c r="G43" s="267" t="s">
        <v>328</v>
      </c>
      <c r="H43" s="249"/>
      <c r="I43" s="249"/>
      <c r="J43" s="547"/>
      <c r="K43" s="499" t="s">
        <v>11</v>
      </c>
    </row>
    <row r="44" spans="1:11" ht="72.75" customHeight="1">
      <c r="A44" s="503"/>
      <c r="B44" s="528"/>
      <c r="C44" s="115" t="s">
        <v>6</v>
      </c>
      <c r="D44" s="245"/>
      <c r="E44" s="219" t="s">
        <v>46</v>
      </c>
      <c r="F44" s="268" t="s">
        <v>334</v>
      </c>
      <c r="G44" s="269" t="s">
        <v>336</v>
      </c>
      <c r="H44" s="249"/>
      <c r="I44" s="249"/>
      <c r="J44" s="547"/>
      <c r="K44" s="500"/>
    </row>
    <row r="45" spans="1:11" ht="25.5" customHeight="1">
      <c r="A45" s="513">
        <v>20</v>
      </c>
      <c r="B45" s="527" t="s">
        <v>279</v>
      </c>
      <c r="C45" s="115" t="s">
        <v>5</v>
      </c>
      <c r="D45" s="247">
        <v>40</v>
      </c>
      <c r="E45" s="248" t="s">
        <v>281</v>
      </c>
      <c r="F45" s="266" t="s">
        <v>327</v>
      </c>
      <c r="G45" s="267" t="s">
        <v>328</v>
      </c>
      <c r="H45" s="250"/>
      <c r="I45" s="250"/>
      <c r="J45" s="547"/>
      <c r="K45" s="499" t="s">
        <v>11</v>
      </c>
    </row>
    <row r="46" spans="1:11" ht="57.75" customHeight="1">
      <c r="A46" s="503"/>
      <c r="B46" s="528"/>
      <c r="C46" s="115" t="s">
        <v>6</v>
      </c>
      <c r="D46" s="245"/>
      <c r="E46" s="219" t="s">
        <v>46</v>
      </c>
      <c r="F46" s="268" t="s">
        <v>334</v>
      </c>
      <c r="G46" s="269" t="s">
        <v>336</v>
      </c>
      <c r="H46" s="246"/>
      <c r="I46" s="246"/>
      <c r="J46" s="547"/>
      <c r="K46" s="500"/>
    </row>
    <row r="47" spans="1:11" ht="23.25" customHeight="1">
      <c r="A47" s="513">
        <v>21</v>
      </c>
      <c r="B47" s="527" t="s">
        <v>280</v>
      </c>
      <c r="C47" s="115" t="s">
        <v>5</v>
      </c>
      <c r="D47" s="247">
        <v>40</v>
      </c>
      <c r="E47" s="248" t="s">
        <v>281</v>
      </c>
      <c r="F47" s="266" t="s">
        <v>327</v>
      </c>
      <c r="G47" s="267" t="s">
        <v>328</v>
      </c>
      <c r="H47" s="249"/>
      <c r="I47" s="249"/>
      <c r="J47" s="547"/>
      <c r="K47" s="499" t="s">
        <v>11</v>
      </c>
    </row>
    <row r="48" spans="1:11" ht="63" customHeight="1">
      <c r="A48" s="503"/>
      <c r="B48" s="528"/>
      <c r="C48" s="115" t="s">
        <v>6</v>
      </c>
      <c r="D48" s="245"/>
      <c r="E48" s="219" t="s">
        <v>46</v>
      </c>
      <c r="F48" s="268" t="s">
        <v>334</v>
      </c>
      <c r="G48" s="269" t="s">
        <v>336</v>
      </c>
      <c r="H48" s="249"/>
      <c r="I48" s="249"/>
      <c r="J48" s="547"/>
      <c r="K48" s="500"/>
    </row>
    <row r="49" spans="1:11" ht="21" customHeight="1">
      <c r="A49" s="513">
        <v>22</v>
      </c>
      <c r="B49" s="527" t="s">
        <v>282</v>
      </c>
      <c r="C49" s="115" t="s">
        <v>5</v>
      </c>
      <c r="D49" s="247">
        <v>20</v>
      </c>
      <c r="E49" s="248" t="s">
        <v>281</v>
      </c>
      <c r="F49" s="266" t="s">
        <v>327</v>
      </c>
      <c r="G49" s="267" t="s">
        <v>328</v>
      </c>
      <c r="H49" s="250"/>
      <c r="I49" s="250"/>
      <c r="J49" s="547"/>
      <c r="K49" s="499" t="s">
        <v>11</v>
      </c>
    </row>
    <row r="50" spans="1:11" ht="63" customHeight="1" thickBot="1">
      <c r="A50" s="580"/>
      <c r="B50" s="579"/>
      <c r="C50" s="119" t="s">
        <v>6</v>
      </c>
      <c r="D50" s="245"/>
      <c r="E50" s="261" t="s">
        <v>46</v>
      </c>
      <c r="F50" s="278" t="s">
        <v>334</v>
      </c>
      <c r="G50" s="279" t="s">
        <v>336</v>
      </c>
      <c r="H50" s="249"/>
      <c r="I50" s="249"/>
      <c r="J50" s="547"/>
      <c r="K50" s="586"/>
    </row>
    <row r="51" spans="1:11" ht="21.75" customHeight="1">
      <c r="A51" s="581">
        <v>23</v>
      </c>
      <c r="B51" s="605" t="s">
        <v>227</v>
      </c>
      <c r="C51" s="321" t="s">
        <v>5</v>
      </c>
      <c r="D51" s="296">
        <v>25</v>
      </c>
      <c r="E51" s="192" t="s">
        <v>225</v>
      </c>
      <c r="F51" s="272" t="s">
        <v>327</v>
      </c>
      <c r="G51" s="273" t="s">
        <v>328</v>
      </c>
      <c r="H51" s="169"/>
      <c r="I51" s="170"/>
      <c r="J51" s="592" t="s">
        <v>47</v>
      </c>
      <c r="K51" s="589" t="s">
        <v>11</v>
      </c>
    </row>
    <row r="52" spans="1:11" ht="60.75" customHeight="1">
      <c r="A52" s="574"/>
      <c r="B52" s="469"/>
      <c r="C52" s="96" t="s">
        <v>6</v>
      </c>
      <c r="D52" s="91"/>
      <c r="E52" s="89" t="s">
        <v>60</v>
      </c>
      <c r="F52" s="274" t="s">
        <v>334</v>
      </c>
      <c r="G52" s="275" t="s">
        <v>336</v>
      </c>
      <c r="H52" s="82"/>
      <c r="I52" s="83"/>
      <c r="J52" s="545"/>
      <c r="K52" s="485"/>
    </row>
    <row r="53" spans="1:11" ht="21.75" customHeight="1">
      <c r="A53" s="574">
        <v>24</v>
      </c>
      <c r="B53" s="468" t="s">
        <v>228</v>
      </c>
      <c r="C53" s="286" t="s">
        <v>5</v>
      </c>
      <c r="D53" s="287">
        <v>25</v>
      </c>
      <c r="E53" s="86" t="s">
        <v>225</v>
      </c>
      <c r="F53" s="280" t="s">
        <v>327</v>
      </c>
      <c r="G53" s="281" t="s">
        <v>328</v>
      </c>
      <c r="H53" s="87"/>
      <c r="I53" s="88"/>
      <c r="J53" s="545"/>
      <c r="K53" s="484" t="s">
        <v>11</v>
      </c>
    </row>
    <row r="54" spans="1:11" ht="64.5" customHeight="1">
      <c r="A54" s="574"/>
      <c r="B54" s="469"/>
      <c r="C54" s="96" t="s">
        <v>6</v>
      </c>
      <c r="D54" s="91"/>
      <c r="E54" s="89" t="s">
        <v>60</v>
      </c>
      <c r="F54" s="274" t="s">
        <v>334</v>
      </c>
      <c r="G54" s="275" t="s">
        <v>336</v>
      </c>
      <c r="H54" s="82"/>
      <c r="I54" s="83"/>
      <c r="J54" s="545"/>
      <c r="K54" s="485"/>
    </row>
    <row r="55" spans="1:11" ht="21" customHeight="1">
      <c r="A55" s="574">
        <v>25</v>
      </c>
      <c r="B55" s="468" t="s">
        <v>229</v>
      </c>
      <c r="C55" s="286" t="s">
        <v>5</v>
      </c>
      <c r="D55" s="287">
        <v>25</v>
      </c>
      <c r="E55" s="86" t="s">
        <v>225</v>
      </c>
      <c r="F55" s="280" t="s">
        <v>327</v>
      </c>
      <c r="G55" s="281" t="s">
        <v>328</v>
      </c>
      <c r="H55" s="87"/>
      <c r="I55" s="88"/>
      <c r="J55" s="545"/>
      <c r="K55" s="583" t="s">
        <v>11</v>
      </c>
    </row>
    <row r="56" spans="1:11" ht="69" customHeight="1">
      <c r="A56" s="574"/>
      <c r="B56" s="469"/>
      <c r="C56" s="96" t="s">
        <v>6</v>
      </c>
      <c r="D56" s="91"/>
      <c r="E56" s="89" t="s">
        <v>60</v>
      </c>
      <c r="F56" s="274" t="s">
        <v>334</v>
      </c>
      <c r="G56" s="275" t="s">
        <v>336</v>
      </c>
      <c r="H56" s="82"/>
      <c r="I56" s="83"/>
      <c r="J56" s="545"/>
      <c r="K56" s="485"/>
    </row>
    <row r="57" spans="1:11" ht="21" customHeight="1">
      <c r="A57" s="574">
        <v>26</v>
      </c>
      <c r="B57" s="577" t="s">
        <v>230</v>
      </c>
      <c r="C57" s="287" t="s">
        <v>5</v>
      </c>
      <c r="D57" s="302">
        <v>25</v>
      </c>
      <c r="E57" s="86" t="s">
        <v>225</v>
      </c>
      <c r="F57" s="280" t="s">
        <v>327</v>
      </c>
      <c r="G57" s="281" t="s">
        <v>328</v>
      </c>
      <c r="H57" s="87"/>
      <c r="I57" s="88"/>
      <c r="J57" s="545"/>
      <c r="K57" s="583" t="s">
        <v>11</v>
      </c>
    </row>
    <row r="58" spans="1:11" ht="72" customHeight="1">
      <c r="A58" s="574"/>
      <c r="B58" s="577"/>
      <c r="C58" s="49" t="s">
        <v>6</v>
      </c>
      <c r="D58" s="171"/>
      <c r="E58" s="89" t="s">
        <v>60</v>
      </c>
      <c r="F58" s="274" t="s">
        <v>334</v>
      </c>
      <c r="G58" s="275" t="s">
        <v>336</v>
      </c>
      <c r="H58" s="82"/>
      <c r="I58" s="83"/>
      <c r="J58" s="545"/>
      <c r="K58" s="485"/>
    </row>
    <row r="59" spans="1:11" ht="21" customHeight="1">
      <c r="A59" s="574">
        <v>27</v>
      </c>
      <c r="B59" s="577" t="s">
        <v>232</v>
      </c>
      <c r="C59" s="287" t="s">
        <v>5</v>
      </c>
      <c r="D59" s="302">
        <v>25</v>
      </c>
      <c r="E59" s="86" t="s">
        <v>225</v>
      </c>
      <c r="F59" s="280" t="s">
        <v>327</v>
      </c>
      <c r="G59" s="281" t="s">
        <v>328</v>
      </c>
      <c r="H59" s="87"/>
      <c r="I59" s="88"/>
      <c r="J59" s="545"/>
      <c r="K59" s="583" t="s">
        <v>11</v>
      </c>
    </row>
    <row r="60" spans="1:11" ht="67.5" customHeight="1">
      <c r="A60" s="574"/>
      <c r="B60" s="577"/>
      <c r="C60" s="49" t="s">
        <v>6</v>
      </c>
      <c r="D60" s="171"/>
      <c r="E60" s="89" t="s">
        <v>60</v>
      </c>
      <c r="F60" s="274" t="s">
        <v>334</v>
      </c>
      <c r="G60" s="275" t="s">
        <v>336</v>
      </c>
      <c r="H60" s="82"/>
      <c r="I60" s="83"/>
      <c r="J60" s="545"/>
      <c r="K60" s="485"/>
    </row>
    <row r="61" spans="1:11" ht="22.5" customHeight="1">
      <c r="A61" s="574">
        <v>28</v>
      </c>
      <c r="B61" s="469" t="s">
        <v>234</v>
      </c>
      <c r="C61" s="69" t="s">
        <v>5</v>
      </c>
      <c r="D61" s="301">
        <v>25</v>
      </c>
      <c r="E61" s="86" t="s">
        <v>225</v>
      </c>
      <c r="F61" s="280" t="s">
        <v>327</v>
      </c>
      <c r="G61" s="281" t="s">
        <v>328</v>
      </c>
      <c r="H61" s="87"/>
      <c r="I61" s="88"/>
      <c r="J61" s="545"/>
      <c r="K61" s="484" t="s">
        <v>11</v>
      </c>
    </row>
    <row r="62" spans="1:11" ht="69.75" customHeight="1">
      <c r="A62" s="574"/>
      <c r="B62" s="577"/>
      <c r="C62" s="49" t="s">
        <v>6</v>
      </c>
      <c r="D62" s="171"/>
      <c r="E62" s="89" t="s">
        <v>60</v>
      </c>
      <c r="F62" s="274" t="s">
        <v>334</v>
      </c>
      <c r="G62" s="275" t="s">
        <v>336</v>
      </c>
      <c r="H62" s="82"/>
      <c r="I62" s="83"/>
      <c r="J62" s="545"/>
      <c r="K62" s="485"/>
    </row>
    <row r="63" spans="1:11" ht="22.5" customHeight="1">
      <c r="A63" s="574">
        <v>29</v>
      </c>
      <c r="B63" s="468" t="s">
        <v>226</v>
      </c>
      <c r="C63" s="69" t="s">
        <v>5</v>
      </c>
      <c r="D63" s="301">
        <v>25</v>
      </c>
      <c r="E63" s="86" t="s">
        <v>225</v>
      </c>
      <c r="F63" s="280" t="s">
        <v>327</v>
      </c>
      <c r="G63" s="281" t="s">
        <v>328</v>
      </c>
      <c r="H63" s="87"/>
      <c r="I63" s="88"/>
      <c r="J63" s="545"/>
      <c r="K63" s="484" t="s">
        <v>11</v>
      </c>
    </row>
    <row r="64" spans="1:11" ht="69.75" customHeight="1" thickBot="1">
      <c r="A64" s="590"/>
      <c r="B64" s="596"/>
      <c r="C64" s="73" t="s">
        <v>6</v>
      </c>
      <c r="D64" s="173"/>
      <c r="E64" s="180" t="s">
        <v>60</v>
      </c>
      <c r="F64" s="299" t="s">
        <v>334</v>
      </c>
      <c r="G64" s="300" t="s">
        <v>336</v>
      </c>
      <c r="H64" s="175"/>
      <c r="I64" s="176"/>
      <c r="J64" s="593"/>
      <c r="K64" s="595"/>
    </row>
    <row r="65" spans="1:11" ht="24" customHeight="1">
      <c r="A65" s="575">
        <v>30</v>
      </c>
      <c r="B65" s="514" t="s">
        <v>237</v>
      </c>
      <c r="C65" s="112" t="s">
        <v>5</v>
      </c>
      <c r="D65" s="112">
        <v>40</v>
      </c>
      <c r="E65" s="114" t="s">
        <v>239</v>
      </c>
      <c r="F65" s="270" t="s">
        <v>327</v>
      </c>
      <c r="G65" s="271" t="s">
        <v>328</v>
      </c>
      <c r="H65" s="114"/>
      <c r="I65" s="114"/>
      <c r="J65" s="516" t="s">
        <v>240</v>
      </c>
      <c r="K65" s="524" t="s">
        <v>11</v>
      </c>
    </row>
    <row r="66" spans="1:11" ht="66.75" customHeight="1">
      <c r="A66" s="576"/>
      <c r="B66" s="528"/>
      <c r="C66" s="115" t="s">
        <v>6</v>
      </c>
      <c r="D66" s="220" t="s">
        <v>238</v>
      </c>
      <c r="E66" s="221" t="s">
        <v>173</v>
      </c>
      <c r="F66" s="268" t="s">
        <v>334</v>
      </c>
      <c r="G66" s="269" t="s">
        <v>336</v>
      </c>
      <c r="H66" s="246"/>
      <c r="I66" s="246"/>
      <c r="J66" s="594"/>
      <c r="K66" s="500"/>
    </row>
    <row r="67" spans="1:11" ht="24" customHeight="1">
      <c r="A67" s="576">
        <v>31</v>
      </c>
      <c r="B67" s="527" t="s">
        <v>241</v>
      </c>
      <c r="C67" s="115" t="s">
        <v>5</v>
      </c>
      <c r="D67" s="115">
        <v>50</v>
      </c>
      <c r="E67" s="120"/>
      <c r="F67" s="266" t="s">
        <v>327</v>
      </c>
      <c r="G67" s="267" t="s">
        <v>328</v>
      </c>
      <c r="H67" s="120"/>
      <c r="I67" s="120"/>
      <c r="J67" s="594"/>
      <c r="K67" s="499" t="s">
        <v>11</v>
      </c>
    </row>
    <row r="68" spans="1:11" ht="65.25" customHeight="1" thickBot="1">
      <c r="A68" s="587"/>
      <c r="B68" s="515"/>
      <c r="C68" s="121" t="s">
        <v>6</v>
      </c>
      <c r="D68" s="223"/>
      <c r="E68" s="224" t="s">
        <v>60</v>
      </c>
      <c r="F68" s="276" t="s">
        <v>334</v>
      </c>
      <c r="G68" s="277" t="s">
        <v>336</v>
      </c>
      <c r="H68" s="252"/>
      <c r="I68" s="252"/>
      <c r="J68" s="517"/>
      <c r="K68" s="588"/>
    </row>
    <row r="69" spans="1:11">
      <c r="A69" s="508"/>
      <c r="B69" s="504"/>
      <c r="C69" s="226" t="s">
        <v>5</v>
      </c>
      <c r="D69" s="331"/>
      <c r="E69" s="108" t="s">
        <v>286</v>
      </c>
      <c r="F69" s="332" t="s">
        <v>327</v>
      </c>
      <c r="G69" s="333" t="s">
        <v>328</v>
      </c>
      <c r="H69" s="104"/>
      <c r="I69" s="105"/>
      <c r="J69" s="506"/>
      <c r="K69" s="334"/>
    </row>
    <row r="70" spans="1:11" ht="39.75" thickBot="1">
      <c r="A70" s="509"/>
      <c r="B70" s="505"/>
      <c r="C70" s="227" t="s">
        <v>6</v>
      </c>
      <c r="D70" s="228"/>
      <c r="E70" s="109"/>
      <c r="F70" s="335" t="s">
        <v>329</v>
      </c>
      <c r="G70" s="336" t="s">
        <v>333</v>
      </c>
      <c r="H70" s="106"/>
      <c r="I70" s="107"/>
      <c r="J70" s="507"/>
      <c r="K70" s="229"/>
    </row>
    <row r="71" spans="1:11">
      <c r="A71" s="508"/>
      <c r="B71" s="504"/>
      <c r="C71" s="226" t="s">
        <v>5</v>
      </c>
      <c r="D71" s="331"/>
      <c r="E71" s="108" t="s">
        <v>286</v>
      </c>
      <c r="F71" s="332" t="s">
        <v>327</v>
      </c>
      <c r="G71" s="333" t="s">
        <v>328</v>
      </c>
      <c r="H71" s="104"/>
      <c r="I71" s="105"/>
      <c r="J71" s="506"/>
      <c r="K71" s="334"/>
    </row>
    <row r="72" spans="1:11" ht="39.75" thickBot="1">
      <c r="A72" s="509"/>
      <c r="B72" s="505"/>
      <c r="C72" s="227" t="s">
        <v>6</v>
      </c>
      <c r="D72" s="228"/>
      <c r="E72" s="109"/>
      <c r="F72" s="335" t="s">
        <v>329</v>
      </c>
      <c r="G72" s="336" t="s">
        <v>333</v>
      </c>
      <c r="H72" s="106"/>
      <c r="I72" s="107"/>
      <c r="J72" s="507"/>
      <c r="K72" s="229"/>
    </row>
    <row r="73" spans="1:11">
      <c r="A73" s="508"/>
      <c r="B73" s="504"/>
      <c r="C73" s="226" t="s">
        <v>5</v>
      </c>
      <c r="D73" s="331"/>
      <c r="E73" s="108" t="s">
        <v>286</v>
      </c>
      <c r="F73" s="332" t="s">
        <v>327</v>
      </c>
      <c r="G73" s="333" t="s">
        <v>328</v>
      </c>
      <c r="H73" s="104"/>
      <c r="I73" s="105"/>
      <c r="J73" s="506"/>
      <c r="K73" s="334"/>
    </row>
    <row r="74" spans="1:11" ht="39.75" thickBot="1">
      <c r="A74" s="509"/>
      <c r="B74" s="505"/>
      <c r="C74" s="227" t="s">
        <v>6</v>
      </c>
      <c r="D74" s="228"/>
      <c r="E74" s="109"/>
      <c r="F74" s="335" t="s">
        <v>329</v>
      </c>
      <c r="G74" s="336" t="s">
        <v>333</v>
      </c>
      <c r="H74" s="106"/>
      <c r="I74" s="107"/>
      <c r="J74" s="507"/>
      <c r="K74" s="229"/>
    </row>
    <row r="75" spans="1:11">
      <c r="A75" s="508"/>
      <c r="B75" s="504"/>
      <c r="C75" s="226" t="s">
        <v>5</v>
      </c>
      <c r="D75" s="331"/>
      <c r="E75" s="108" t="s">
        <v>286</v>
      </c>
      <c r="F75" s="332" t="s">
        <v>327</v>
      </c>
      <c r="G75" s="333" t="s">
        <v>328</v>
      </c>
      <c r="H75" s="104"/>
      <c r="I75" s="105"/>
      <c r="J75" s="506"/>
      <c r="K75" s="334"/>
    </row>
    <row r="76" spans="1:11" ht="39.75" thickBot="1">
      <c r="A76" s="509"/>
      <c r="B76" s="505"/>
      <c r="C76" s="227" t="s">
        <v>6</v>
      </c>
      <c r="D76" s="228"/>
      <c r="E76" s="109"/>
      <c r="F76" s="335" t="s">
        <v>329</v>
      </c>
      <c r="G76" s="336" t="s">
        <v>333</v>
      </c>
      <c r="H76" s="106"/>
      <c r="I76" s="107"/>
      <c r="J76" s="507"/>
      <c r="K76" s="229"/>
    </row>
    <row r="77" spans="1:11">
      <c r="A77" s="508"/>
      <c r="B77" s="504"/>
      <c r="C77" s="226" t="s">
        <v>5</v>
      </c>
      <c r="D77" s="331"/>
      <c r="E77" s="108" t="s">
        <v>286</v>
      </c>
      <c r="F77" s="332" t="s">
        <v>327</v>
      </c>
      <c r="G77" s="333" t="s">
        <v>328</v>
      </c>
      <c r="H77" s="104"/>
      <c r="I77" s="105"/>
      <c r="J77" s="506"/>
      <c r="K77" s="334"/>
    </row>
    <row r="78" spans="1:11" ht="39.75" thickBot="1">
      <c r="A78" s="509"/>
      <c r="B78" s="505"/>
      <c r="C78" s="227" t="s">
        <v>6</v>
      </c>
      <c r="D78" s="228"/>
      <c r="E78" s="109"/>
      <c r="F78" s="335" t="s">
        <v>329</v>
      </c>
      <c r="G78" s="336" t="s">
        <v>333</v>
      </c>
      <c r="H78" s="106"/>
      <c r="I78" s="107"/>
      <c r="J78" s="507"/>
      <c r="K78" s="229"/>
    </row>
    <row r="79" spans="1:11">
      <c r="A79" s="508"/>
      <c r="B79" s="504"/>
      <c r="C79" s="226" t="s">
        <v>5</v>
      </c>
      <c r="D79" s="331"/>
      <c r="E79" s="108" t="s">
        <v>286</v>
      </c>
      <c r="F79" s="332" t="s">
        <v>327</v>
      </c>
      <c r="G79" s="333" t="s">
        <v>328</v>
      </c>
      <c r="H79" s="104"/>
      <c r="I79" s="105"/>
      <c r="J79" s="506"/>
      <c r="K79" s="334"/>
    </row>
    <row r="80" spans="1:11" ht="39.75" thickBot="1">
      <c r="A80" s="509"/>
      <c r="B80" s="505"/>
      <c r="C80" s="227" t="s">
        <v>6</v>
      </c>
      <c r="D80" s="228"/>
      <c r="E80" s="109"/>
      <c r="F80" s="335" t="s">
        <v>329</v>
      </c>
      <c r="G80" s="336" t="s">
        <v>333</v>
      </c>
      <c r="H80" s="106"/>
      <c r="I80" s="107"/>
      <c r="J80" s="507"/>
      <c r="K80" s="229"/>
    </row>
  </sheetData>
  <mergeCells count="137">
    <mergeCell ref="J51:J64"/>
    <mergeCell ref="J65:J68"/>
    <mergeCell ref="B69:B70"/>
    <mergeCell ref="J69:J70"/>
    <mergeCell ref="A69:A70"/>
    <mergeCell ref="A73:A74"/>
    <mergeCell ref="B73:B74"/>
    <mergeCell ref="A75:A76"/>
    <mergeCell ref="B75:B76"/>
    <mergeCell ref="J75:J76"/>
    <mergeCell ref="A77:A78"/>
    <mergeCell ref="B77:B78"/>
    <mergeCell ref="J77:J78"/>
    <mergeCell ref="A79:A80"/>
    <mergeCell ref="B79:B80"/>
    <mergeCell ref="J79:J80"/>
    <mergeCell ref="J73:J74"/>
    <mergeCell ref="J5:J6"/>
    <mergeCell ref="B19:B20"/>
    <mergeCell ref="A21:A22"/>
    <mergeCell ref="B21:B22"/>
    <mergeCell ref="A71:A72"/>
    <mergeCell ref="B71:B72"/>
    <mergeCell ref="J71:J72"/>
    <mergeCell ref="A35:A36"/>
    <mergeCell ref="B37:B38"/>
    <mergeCell ref="B39:B40"/>
    <mergeCell ref="A33:A34"/>
    <mergeCell ref="B23:B24"/>
    <mergeCell ref="A67:A68"/>
    <mergeCell ref="A63:A64"/>
    <mergeCell ref="A57:A58"/>
    <mergeCell ref="A53:A54"/>
    <mergeCell ref="A13:A14"/>
    <mergeCell ref="B13:B14"/>
    <mergeCell ref="I5:I6"/>
    <mergeCell ref="A51:A52"/>
    <mergeCell ref="A27:A28"/>
    <mergeCell ref="B27:B28"/>
    <mergeCell ref="A47:A48"/>
    <mergeCell ref="A49:A50"/>
    <mergeCell ref="K55:K56"/>
    <mergeCell ref="K51:K52"/>
    <mergeCell ref="K33:K34"/>
    <mergeCell ref="B53:B54"/>
    <mergeCell ref="K37:K38"/>
    <mergeCell ref="K39:K40"/>
    <mergeCell ref="K23:K24"/>
    <mergeCell ref="K5:K6"/>
    <mergeCell ref="A5:A6"/>
    <mergeCell ref="B5:B6"/>
    <mergeCell ref="A25:A26"/>
    <mergeCell ref="B25:B26"/>
    <mergeCell ref="K25:K26"/>
    <mergeCell ref="A23:A24"/>
    <mergeCell ref="K9:K10"/>
    <mergeCell ref="K13:K14"/>
    <mergeCell ref="K21:K22"/>
    <mergeCell ref="K61:K62"/>
    <mergeCell ref="K63:K64"/>
    <mergeCell ref="B67:B68"/>
    <mergeCell ref="K35:K36"/>
    <mergeCell ref="K59:K60"/>
    <mergeCell ref="B35:B36"/>
    <mergeCell ref="B33:B34"/>
    <mergeCell ref="K65:K66"/>
    <mergeCell ref="B63:B64"/>
    <mergeCell ref="B57:B58"/>
    <mergeCell ref="K67:K68"/>
    <mergeCell ref="B51:B52"/>
    <mergeCell ref="K41:K42"/>
    <mergeCell ref="K43:K44"/>
    <mergeCell ref="K45:K46"/>
    <mergeCell ref="K47:K48"/>
    <mergeCell ref="J31:J34"/>
    <mergeCell ref="J35:J40"/>
    <mergeCell ref="K57:K58"/>
    <mergeCell ref="B55:B56"/>
    <mergeCell ref="K53:K54"/>
    <mergeCell ref="K31:K32"/>
    <mergeCell ref="K49:K50"/>
    <mergeCell ref="J41:J50"/>
    <mergeCell ref="A1:K1"/>
    <mergeCell ref="A2:K2"/>
    <mergeCell ref="A3:A4"/>
    <mergeCell ref="B3:B4"/>
    <mergeCell ref="C3:C4"/>
    <mergeCell ref="J3:J4"/>
    <mergeCell ref="K3:K4"/>
    <mergeCell ref="E3:E4"/>
    <mergeCell ref="F3:F4"/>
    <mergeCell ref="G3:G4"/>
    <mergeCell ref="I3:I4"/>
    <mergeCell ref="H3:H4"/>
    <mergeCell ref="A17:A18"/>
    <mergeCell ref="B17:B18"/>
    <mergeCell ref="A15:A16"/>
    <mergeCell ref="B15:B16"/>
    <mergeCell ref="A19:A20"/>
    <mergeCell ref="K19:K20"/>
    <mergeCell ref="B7:B8"/>
    <mergeCell ref="K11:K12"/>
    <mergeCell ref="A7:A8"/>
    <mergeCell ref="J7:J8"/>
    <mergeCell ref="K7:K8"/>
    <mergeCell ref="A11:A12"/>
    <mergeCell ref="B11:B12"/>
    <mergeCell ref="K15:K16"/>
    <mergeCell ref="A9:A10"/>
    <mergeCell ref="B9:B10"/>
    <mergeCell ref="J9:J10"/>
    <mergeCell ref="K17:K18"/>
    <mergeCell ref="J11:J14"/>
    <mergeCell ref="J15:J30"/>
    <mergeCell ref="A29:A30"/>
    <mergeCell ref="K27:K28"/>
    <mergeCell ref="K29:K30"/>
    <mergeCell ref="B29:B30"/>
    <mergeCell ref="A31:A32"/>
    <mergeCell ref="B31:B32"/>
    <mergeCell ref="A55:A56"/>
    <mergeCell ref="A65:A66"/>
    <mergeCell ref="B65:B66"/>
    <mergeCell ref="A61:A62"/>
    <mergeCell ref="B61:B62"/>
    <mergeCell ref="A59:A60"/>
    <mergeCell ref="B59:B60"/>
    <mergeCell ref="A37:A38"/>
    <mergeCell ref="A39:A40"/>
    <mergeCell ref="B41:B42"/>
    <mergeCell ref="B43:B44"/>
    <mergeCell ref="B45:B46"/>
    <mergeCell ref="B47:B48"/>
    <mergeCell ref="B49:B50"/>
    <mergeCell ref="A41:A42"/>
    <mergeCell ref="A43:A44"/>
    <mergeCell ref="A45:A46"/>
  </mergeCells>
  <phoneticPr fontId="6" type="noConversion"/>
  <pageMargins left="0.23622047244094491" right="0.19685039370078741" top="0.55118110236220474" bottom="0.51181102362204722" header="0.31496062992125984" footer="0.31496062992125984"/>
  <pageSetup paperSize="9" scale="8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6B598-F7E5-4B29-9A07-692C6F5E3EA1}">
  <dimension ref="A1:K50"/>
  <sheetViews>
    <sheetView view="pageBreakPreview" topLeftCell="A28" zoomScaleNormal="100" zoomScaleSheetLayoutView="100" workbookViewId="0">
      <selection activeCell="E36" sqref="E36"/>
    </sheetView>
  </sheetViews>
  <sheetFormatPr defaultRowHeight="21"/>
  <cols>
    <col min="1" max="1" width="4.75" style="1" customWidth="1"/>
    <col min="2" max="2" width="35" style="1" customWidth="1"/>
    <col min="3" max="3" width="14.625" style="18" customWidth="1"/>
    <col min="4" max="4" width="10.5" style="1" customWidth="1"/>
    <col min="5" max="5" width="34.625" style="1" customWidth="1"/>
    <col min="6" max="6" width="21.25" style="1" customWidth="1"/>
    <col min="7" max="7" width="21" style="1" customWidth="1"/>
    <col min="8" max="8" width="12" style="1" customWidth="1"/>
    <col min="9" max="9" width="11.75" style="1" customWidth="1"/>
    <col min="10" max="10" width="17.125" style="99" customWidth="1"/>
    <col min="11" max="11" width="11.5" style="1" customWidth="1"/>
    <col min="12" max="16384" width="9" style="1"/>
  </cols>
  <sheetData>
    <row r="1" spans="1:11" ht="25.5" customHeight="1">
      <c r="A1" s="597" t="s">
        <v>326</v>
      </c>
      <c r="B1" s="597"/>
      <c r="C1" s="597"/>
      <c r="D1" s="597"/>
      <c r="E1" s="597"/>
      <c r="F1" s="597"/>
      <c r="G1" s="597"/>
      <c r="H1" s="597"/>
      <c r="I1" s="597"/>
      <c r="J1" s="597"/>
      <c r="K1" s="597"/>
    </row>
    <row r="2" spans="1:11" ht="25.5" customHeight="1">
      <c r="A2" s="598" t="s">
        <v>8</v>
      </c>
      <c r="B2" s="598"/>
      <c r="C2" s="598"/>
      <c r="D2" s="598"/>
      <c r="E2" s="598"/>
      <c r="F2" s="598"/>
      <c r="G2" s="598"/>
      <c r="H2" s="598"/>
      <c r="I2" s="598"/>
      <c r="J2" s="598"/>
      <c r="K2" s="598"/>
    </row>
    <row r="3" spans="1:11" ht="21" customHeight="1">
      <c r="A3" s="599" t="s">
        <v>0</v>
      </c>
      <c r="B3" s="599" t="s">
        <v>1</v>
      </c>
      <c r="C3" s="623" t="s">
        <v>2</v>
      </c>
      <c r="D3" s="2" t="s">
        <v>292</v>
      </c>
      <c r="E3" s="539" t="s">
        <v>54</v>
      </c>
      <c r="F3" s="537" t="s">
        <v>51</v>
      </c>
      <c r="G3" s="539" t="s">
        <v>53</v>
      </c>
      <c r="H3" s="539" t="s">
        <v>293</v>
      </c>
      <c r="I3" s="539" t="s">
        <v>52</v>
      </c>
      <c r="J3" s="601" t="s">
        <v>3</v>
      </c>
      <c r="K3" s="602" t="s">
        <v>4</v>
      </c>
    </row>
    <row r="4" spans="1:11">
      <c r="A4" s="599"/>
      <c r="B4" s="599"/>
      <c r="C4" s="623"/>
      <c r="D4" s="3" t="s">
        <v>55</v>
      </c>
      <c r="E4" s="540"/>
      <c r="F4" s="538"/>
      <c r="G4" s="540"/>
      <c r="H4" s="540"/>
      <c r="I4" s="540"/>
      <c r="J4" s="601"/>
      <c r="K4" s="602"/>
    </row>
    <row r="5" spans="1:11">
      <c r="A5" s="522"/>
      <c r="B5" s="522"/>
      <c r="C5" s="17" t="s">
        <v>5</v>
      </c>
      <c r="D5" s="9"/>
      <c r="E5" s="13"/>
      <c r="F5" s="13"/>
      <c r="G5" s="13"/>
      <c r="H5" s="531"/>
      <c r="I5" s="531"/>
      <c r="J5" s="529"/>
      <c r="K5" s="522"/>
    </row>
    <row r="6" spans="1:11" ht="25.5" customHeight="1" thickBot="1">
      <c r="A6" s="523"/>
      <c r="B6" s="523"/>
      <c r="C6" s="16" t="s">
        <v>6</v>
      </c>
      <c r="D6" s="10"/>
      <c r="E6" s="14"/>
      <c r="F6" s="14"/>
      <c r="G6" s="14"/>
      <c r="H6" s="532"/>
      <c r="I6" s="532"/>
      <c r="J6" s="530"/>
      <c r="K6" s="523"/>
    </row>
    <row r="7" spans="1:11" ht="24" customHeight="1">
      <c r="A7" s="486">
        <v>1</v>
      </c>
      <c r="B7" s="617" t="s">
        <v>249</v>
      </c>
      <c r="C7" s="257" t="s">
        <v>5</v>
      </c>
      <c r="D7" s="112">
        <v>25</v>
      </c>
      <c r="E7" s="351" t="s">
        <v>100</v>
      </c>
      <c r="F7" s="270" t="s">
        <v>327</v>
      </c>
      <c r="G7" s="271" t="s">
        <v>328</v>
      </c>
      <c r="H7" s="128"/>
      <c r="I7" s="128"/>
      <c r="J7" s="516" t="s">
        <v>32</v>
      </c>
      <c r="K7" s="619" t="s">
        <v>11</v>
      </c>
    </row>
    <row r="8" spans="1:11" ht="45" customHeight="1">
      <c r="A8" s="503"/>
      <c r="B8" s="618"/>
      <c r="C8" s="204" t="s">
        <v>6</v>
      </c>
      <c r="D8" s="205"/>
      <c r="E8" s="260" t="s">
        <v>253</v>
      </c>
      <c r="F8" s="278" t="s">
        <v>334</v>
      </c>
      <c r="G8" s="279" t="s">
        <v>335</v>
      </c>
      <c r="H8" s="139"/>
      <c r="I8" s="139"/>
      <c r="J8" s="594"/>
      <c r="K8" s="620"/>
    </row>
    <row r="9" spans="1:11" ht="27.75" customHeight="1">
      <c r="A9" s="513">
        <v>2</v>
      </c>
      <c r="B9" s="621" t="s">
        <v>252</v>
      </c>
      <c r="C9" s="258" t="s">
        <v>5</v>
      </c>
      <c r="D9" s="125">
        <v>35</v>
      </c>
      <c r="E9" s="352" t="s">
        <v>100</v>
      </c>
      <c r="F9" s="266" t="s">
        <v>327</v>
      </c>
      <c r="G9" s="267" t="s">
        <v>328</v>
      </c>
      <c r="H9" s="188"/>
      <c r="I9" s="159"/>
      <c r="J9" s="594"/>
      <c r="K9" s="586" t="s">
        <v>11</v>
      </c>
    </row>
    <row r="10" spans="1:11" ht="46.5" customHeight="1">
      <c r="A10" s="503"/>
      <c r="B10" s="618"/>
      <c r="C10" s="204" t="s">
        <v>6</v>
      </c>
      <c r="D10" s="205"/>
      <c r="E10" s="259" t="s">
        <v>254</v>
      </c>
      <c r="F10" s="268" t="s">
        <v>334</v>
      </c>
      <c r="G10" s="269" t="s">
        <v>335</v>
      </c>
      <c r="H10" s="343"/>
      <c r="I10" s="156"/>
      <c r="J10" s="594"/>
      <c r="K10" s="500"/>
    </row>
    <row r="11" spans="1:11" ht="27.75" customHeight="1">
      <c r="A11" s="513">
        <v>3</v>
      </c>
      <c r="B11" s="618" t="s">
        <v>255</v>
      </c>
      <c r="C11" s="204" t="s">
        <v>5</v>
      </c>
      <c r="D11" s="115">
        <v>35</v>
      </c>
      <c r="E11" s="352" t="s">
        <v>100</v>
      </c>
      <c r="F11" s="278" t="s">
        <v>327</v>
      </c>
      <c r="G11" s="295" t="s">
        <v>328</v>
      </c>
      <c r="H11" s="188"/>
      <c r="I11" s="159"/>
      <c r="J11" s="594"/>
      <c r="K11" s="499" t="s">
        <v>11</v>
      </c>
    </row>
    <row r="12" spans="1:11" ht="44.25" customHeight="1">
      <c r="A12" s="503"/>
      <c r="B12" s="618"/>
      <c r="C12" s="204" t="s">
        <v>6</v>
      </c>
      <c r="D12" s="205"/>
      <c r="E12" s="260" t="s">
        <v>256</v>
      </c>
      <c r="F12" s="278" t="s">
        <v>334</v>
      </c>
      <c r="G12" s="279" t="s">
        <v>335</v>
      </c>
      <c r="H12" s="343"/>
      <c r="I12" s="156"/>
      <c r="J12" s="594"/>
      <c r="K12" s="500"/>
    </row>
    <row r="13" spans="1:11" ht="24.75" customHeight="1">
      <c r="A13" s="513">
        <v>4</v>
      </c>
      <c r="B13" s="618" t="s">
        <v>257</v>
      </c>
      <c r="C13" s="204" t="s">
        <v>5</v>
      </c>
      <c r="D13" s="115">
        <v>30</v>
      </c>
      <c r="E13" s="352" t="s">
        <v>100</v>
      </c>
      <c r="F13" s="266" t="s">
        <v>327</v>
      </c>
      <c r="G13" s="267" t="s">
        <v>328</v>
      </c>
      <c r="H13" s="188"/>
      <c r="I13" s="159"/>
      <c r="J13" s="594"/>
      <c r="K13" s="499" t="s">
        <v>11</v>
      </c>
    </row>
    <row r="14" spans="1:11" ht="45.75" customHeight="1" thickBot="1">
      <c r="A14" s="580"/>
      <c r="B14" s="622"/>
      <c r="C14" s="209" t="s">
        <v>6</v>
      </c>
      <c r="D14" s="135"/>
      <c r="E14" s="354" t="s">
        <v>258</v>
      </c>
      <c r="F14" s="278" t="s">
        <v>334</v>
      </c>
      <c r="G14" s="279" t="s">
        <v>335</v>
      </c>
      <c r="H14" s="186"/>
      <c r="I14" s="185"/>
      <c r="J14" s="594"/>
      <c r="K14" s="586"/>
    </row>
    <row r="15" spans="1:11" ht="21.75" customHeight="1">
      <c r="A15" s="581">
        <v>5</v>
      </c>
      <c r="B15" s="582" t="s">
        <v>197</v>
      </c>
      <c r="C15" s="322" t="s">
        <v>5</v>
      </c>
      <c r="D15" s="70">
        <v>30</v>
      </c>
      <c r="E15" s="323" t="s">
        <v>189</v>
      </c>
      <c r="F15" s="272" t="s">
        <v>327</v>
      </c>
      <c r="G15" s="273" t="s">
        <v>328</v>
      </c>
      <c r="H15" s="193"/>
      <c r="I15" s="170"/>
      <c r="J15" s="592" t="s">
        <v>36</v>
      </c>
      <c r="K15" s="624" t="s">
        <v>11</v>
      </c>
    </row>
    <row r="16" spans="1:11" ht="52.5" customHeight="1">
      <c r="A16" s="574"/>
      <c r="B16" s="577"/>
      <c r="C16" s="96" t="s">
        <v>6</v>
      </c>
      <c r="D16" s="49"/>
      <c r="E16" s="324" t="s">
        <v>36</v>
      </c>
      <c r="F16" s="282" t="s">
        <v>334</v>
      </c>
      <c r="G16" s="284" t="s">
        <v>335</v>
      </c>
      <c r="H16" s="92"/>
      <c r="I16" s="83"/>
      <c r="J16" s="545"/>
      <c r="K16" s="489"/>
    </row>
    <row r="17" spans="1:11" ht="21.75" customHeight="1">
      <c r="A17" s="574">
        <v>6</v>
      </c>
      <c r="B17" s="577" t="s">
        <v>200</v>
      </c>
      <c r="C17" s="286" t="s">
        <v>5</v>
      </c>
      <c r="D17" s="287">
        <v>30</v>
      </c>
      <c r="E17" s="325" t="s">
        <v>189</v>
      </c>
      <c r="F17" s="280" t="s">
        <v>327</v>
      </c>
      <c r="G17" s="281" t="s">
        <v>328</v>
      </c>
      <c r="H17" s="90"/>
      <c r="I17" s="88"/>
      <c r="J17" s="545"/>
      <c r="K17" s="583" t="s">
        <v>11</v>
      </c>
    </row>
    <row r="18" spans="1:11" ht="46.5" customHeight="1">
      <c r="A18" s="574"/>
      <c r="B18" s="577"/>
      <c r="C18" s="96" t="s">
        <v>6</v>
      </c>
      <c r="D18" s="49"/>
      <c r="E18" s="324" t="s">
        <v>36</v>
      </c>
      <c r="F18" s="274" t="s">
        <v>334</v>
      </c>
      <c r="G18" s="275" t="s">
        <v>335</v>
      </c>
      <c r="H18" s="92"/>
      <c r="I18" s="83"/>
      <c r="J18" s="545"/>
      <c r="K18" s="485"/>
    </row>
    <row r="19" spans="1:11" ht="21.75" customHeight="1">
      <c r="A19" s="574">
        <v>7</v>
      </c>
      <c r="B19" s="577" t="s">
        <v>201</v>
      </c>
      <c r="C19" s="286" t="s">
        <v>5</v>
      </c>
      <c r="D19" s="287">
        <v>30</v>
      </c>
      <c r="E19" s="325" t="s">
        <v>189</v>
      </c>
      <c r="F19" s="282" t="s">
        <v>327</v>
      </c>
      <c r="G19" s="283" t="s">
        <v>328</v>
      </c>
      <c r="H19" s="90"/>
      <c r="I19" s="88"/>
      <c r="J19" s="545"/>
      <c r="K19" s="583" t="s">
        <v>11</v>
      </c>
    </row>
    <row r="20" spans="1:11" ht="49.5" customHeight="1" thickBot="1">
      <c r="A20" s="590"/>
      <c r="B20" s="591"/>
      <c r="C20" s="326" t="s">
        <v>6</v>
      </c>
      <c r="D20" s="73"/>
      <c r="E20" s="146" t="s">
        <v>36</v>
      </c>
      <c r="F20" s="299" t="s">
        <v>334</v>
      </c>
      <c r="G20" s="300" t="s">
        <v>335</v>
      </c>
      <c r="H20" s="353"/>
      <c r="I20" s="176"/>
      <c r="J20" s="593"/>
      <c r="K20" s="595"/>
    </row>
    <row r="21" spans="1:11" ht="21.75" customHeight="1">
      <c r="A21" s="503">
        <v>8</v>
      </c>
      <c r="B21" s="621" t="s">
        <v>213</v>
      </c>
      <c r="C21" s="258" t="s">
        <v>5</v>
      </c>
      <c r="D21" s="125">
        <v>25</v>
      </c>
      <c r="E21" s="131" t="s">
        <v>212</v>
      </c>
      <c r="F21" s="278" t="s">
        <v>327</v>
      </c>
      <c r="G21" s="295" t="s">
        <v>328</v>
      </c>
      <c r="H21" s="131"/>
      <c r="I21" s="131"/>
      <c r="J21" s="262" t="s">
        <v>12</v>
      </c>
      <c r="K21" s="586" t="s">
        <v>11</v>
      </c>
    </row>
    <row r="22" spans="1:11" ht="61.5" customHeight="1" thickBot="1">
      <c r="A22" s="513"/>
      <c r="B22" s="622"/>
      <c r="C22" s="209" t="s">
        <v>6</v>
      </c>
      <c r="D22" s="119"/>
      <c r="E22" s="253" t="s">
        <v>214</v>
      </c>
      <c r="F22" s="278" t="s">
        <v>334</v>
      </c>
      <c r="G22" s="279" t="s">
        <v>335</v>
      </c>
      <c r="H22" s="210"/>
      <c r="I22" s="210"/>
      <c r="J22" s="262"/>
      <c r="K22" s="586"/>
    </row>
    <row r="23" spans="1:11" ht="39" customHeight="1">
      <c r="A23" s="611">
        <v>9</v>
      </c>
      <c r="B23" s="582" t="s">
        <v>272</v>
      </c>
      <c r="C23" s="322" t="s">
        <v>5</v>
      </c>
      <c r="D23" s="168">
        <v>0</v>
      </c>
      <c r="E23" s="327" t="s">
        <v>271</v>
      </c>
      <c r="F23" s="272" t="s">
        <v>327</v>
      </c>
      <c r="G23" s="273" t="s">
        <v>328</v>
      </c>
      <c r="H23" s="169"/>
      <c r="I23" s="170"/>
      <c r="J23" s="592" t="s">
        <v>15</v>
      </c>
      <c r="K23" s="589" t="s">
        <v>11</v>
      </c>
    </row>
    <row r="24" spans="1:11" ht="65.25" customHeight="1">
      <c r="A24" s="467"/>
      <c r="B24" s="468"/>
      <c r="C24" s="56" t="s">
        <v>6</v>
      </c>
      <c r="D24" s="67"/>
      <c r="E24" s="72" t="s">
        <v>265</v>
      </c>
      <c r="F24" s="282" t="s">
        <v>334</v>
      </c>
      <c r="G24" s="284" t="s">
        <v>335</v>
      </c>
      <c r="H24" s="79"/>
      <c r="I24" s="85"/>
      <c r="J24" s="545"/>
      <c r="K24" s="484"/>
    </row>
    <row r="25" spans="1:11" ht="23.25" customHeight="1">
      <c r="A25" s="466">
        <v>10</v>
      </c>
      <c r="B25" s="577" t="s">
        <v>273</v>
      </c>
      <c r="C25" s="96" t="s">
        <v>5</v>
      </c>
      <c r="D25" s="171">
        <v>60</v>
      </c>
      <c r="E25" s="328" t="s">
        <v>271</v>
      </c>
      <c r="F25" s="280" t="s">
        <v>327</v>
      </c>
      <c r="G25" s="281" t="s">
        <v>328</v>
      </c>
      <c r="H25" s="87"/>
      <c r="I25" s="88"/>
      <c r="J25" s="545"/>
      <c r="K25" s="583" t="s">
        <v>11</v>
      </c>
    </row>
    <row r="26" spans="1:11" ht="68.25" customHeight="1">
      <c r="A26" s="467"/>
      <c r="B26" s="577"/>
      <c r="C26" s="96" t="s">
        <v>6</v>
      </c>
      <c r="D26" s="171"/>
      <c r="E26" s="51" t="s">
        <v>265</v>
      </c>
      <c r="F26" s="274" t="s">
        <v>334</v>
      </c>
      <c r="G26" s="275" t="s">
        <v>335</v>
      </c>
      <c r="H26" s="82"/>
      <c r="I26" s="83"/>
      <c r="J26" s="545"/>
      <c r="K26" s="485"/>
    </row>
    <row r="27" spans="1:11" ht="26.25" customHeight="1">
      <c r="A27" s="466">
        <v>11</v>
      </c>
      <c r="B27" s="469" t="s">
        <v>274</v>
      </c>
      <c r="C27" s="53" t="s">
        <v>5</v>
      </c>
      <c r="D27" s="52">
        <v>20</v>
      </c>
      <c r="E27" s="329" t="s">
        <v>271</v>
      </c>
      <c r="F27" s="282" t="s">
        <v>327</v>
      </c>
      <c r="G27" s="283" t="s">
        <v>328</v>
      </c>
      <c r="H27" s="79"/>
      <c r="I27" s="85"/>
      <c r="J27" s="545"/>
      <c r="K27" s="484" t="s">
        <v>11</v>
      </c>
    </row>
    <row r="28" spans="1:11" ht="66.75" customHeight="1">
      <c r="A28" s="467"/>
      <c r="B28" s="468"/>
      <c r="C28" s="56" t="s">
        <v>6</v>
      </c>
      <c r="D28" s="67"/>
      <c r="E28" s="330" t="s">
        <v>265</v>
      </c>
      <c r="F28" s="282" t="s">
        <v>334</v>
      </c>
      <c r="G28" s="284" t="s">
        <v>335</v>
      </c>
      <c r="H28" s="79"/>
      <c r="I28" s="85"/>
      <c r="J28" s="545"/>
      <c r="K28" s="484"/>
    </row>
    <row r="29" spans="1:11" ht="23.25" customHeight="1">
      <c r="A29" s="466">
        <v>12</v>
      </c>
      <c r="B29" s="577" t="s">
        <v>275</v>
      </c>
      <c r="C29" s="96" t="s">
        <v>5</v>
      </c>
      <c r="D29" s="171">
        <v>20</v>
      </c>
      <c r="E29" s="328" t="s">
        <v>271</v>
      </c>
      <c r="F29" s="280" t="s">
        <v>327</v>
      </c>
      <c r="G29" s="281" t="s">
        <v>328</v>
      </c>
      <c r="H29" s="87"/>
      <c r="I29" s="88"/>
      <c r="J29" s="545"/>
      <c r="K29" s="583" t="s">
        <v>11</v>
      </c>
    </row>
    <row r="30" spans="1:11" ht="66" customHeight="1">
      <c r="A30" s="467"/>
      <c r="B30" s="577"/>
      <c r="C30" s="96" t="s">
        <v>6</v>
      </c>
      <c r="D30" s="171"/>
      <c r="E30" s="51" t="s">
        <v>265</v>
      </c>
      <c r="F30" s="274" t="s">
        <v>334</v>
      </c>
      <c r="G30" s="275" t="s">
        <v>335</v>
      </c>
      <c r="H30" s="82"/>
      <c r="I30" s="83"/>
      <c r="J30" s="545"/>
      <c r="K30" s="485"/>
    </row>
    <row r="31" spans="1:11">
      <c r="A31" s="466">
        <v>13</v>
      </c>
      <c r="B31" s="469" t="s">
        <v>276</v>
      </c>
      <c r="C31" s="53" t="s">
        <v>5</v>
      </c>
      <c r="D31" s="52">
        <v>40</v>
      </c>
      <c r="E31" s="329" t="s">
        <v>271</v>
      </c>
      <c r="F31" s="282" t="s">
        <v>327</v>
      </c>
      <c r="G31" s="283" t="s">
        <v>328</v>
      </c>
      <c r="H31" s="79"/>
      <c r="I31" s="85"/>
      <c r="J31" s="545"/>
      <c r="K31" s="484" t="s">
        <v>11</v>
      </c>
    </row>
    <row r="32" spans="1:11" ht="63.75" customHeight="1" thickBot="1">
      <c r="A32" s="470"/>
      <c r="B32" s="468"/>
      <c r="C32" s="56" t="s">
        <v>6</v>
      </c>
      <c r="D32" s="67"/>
      <c r="E32" s="330" t="s">
        <v>265</v>
      </c>
      <c r="F32" s="282" t="s">
        <v>334</v>
      </c>
      <c r="G32" s="284" t="s">
        <v>335</v>
      </c>
      <c r="H32" s="79"/>
      <c r="I32" s="85"/>
      <c r="J32" s="545"/>
      <c r="K32" s="484"/>
    </row>
    <row r="33" spans="1:11">
      <c r="A33" s="575">
        <v>14</v>
      </c>
      <c r="B33" s="617" t="s">
        <v>231</v>
      </c>
      <c r="C33" s="257" t="s">
        <v>5</v>
      </c>
      <c r="D33" s="112">
        <v>25</v>
      </c>
      <c r="E33" s="263" t="s">
        <v>225</v>
      </c>
      <c r="F33" s="270" t="s">
        <v>327</v>
      </c>
      <c r="G33" s="271" t="s">
        <v>328</v>
      </c>
      <c r="H33" s="148"/>
      <c r="I33" s="149"/>
      <c r="J33" s="516" t="s">
        <v>47</v>
      </c>
      <c r="K33" s="524" t="s">
        <v>11</v>
      </c>
    </row>
    <row r="34" spans="1:11" ht="62.25" customHeight="1">
      <c r="A34" s="576"/>
      <c r="B34" s="618"/>
      <c r="C34" s="204" t="s">
        <v>6</v>
      </c>
      <c r="D34" s="115"/>
      <c r="E34" s="259" t="s">
        <v>60</v>
      </c>
      <c r="F34" s="278" t="s">
        <v>334</v>
      </c>
      <c r="G34" s="279" t="s">
        <v>335</v>
      </c>
      <c r="H34" s="155"/>
      <c r="I34" s="156"/>
      <c r="J34" s="594"/>
      <c r="K34" s="500"/>
    </row>
    <row r="35" spans="1:11" ht="21" customHeight="1">
      <c r="A35" s="576">
        <v>15</v>
      </c>
      <c r="B35" s="618" t="s">
        <v>233</v>
      </c>
      <c r="C35" s="204" t="s">
        <v>5</v>
      </c>
      <c r="D35" s="115">
        <v>25</v>
      </c>
      <c r="E35" s="264" t="s">
        <v>225</v>
      </c>
      <c r="F35" s="266" t="s">
        <v>327</v>
      </c>
      <c r="G35" s="267" t="s">
        <v>328</v>
      </c>
      <c r="H35" s="158"/>
      <c r="I35" s="159"/>
      <c r="J35" s="594"/>
      <c r="K35" s="499" t="s">
        <v>11</v>
      </c>
    </row>
    <row r="36" spans="1:11" ht="61.5" customHeight="1">
      <c r="A36" s="576"/>
      <c r="B36" s="618"/>
      <c r="C36" s="204" t="s">
        <v>6</v>
      </c>
      <c r="D36" s="205"/>
      <c r="E36" s="259" t="s">
        <v>60</v>
      </c>
      <c r="F36" s="268" t="s">
        <v>334</v>
      </c>
      <c r="G36" s="269" t="s">
        <v>335</v>
      </c>
      <c r="H36" s="155"/>
      <c r="I36" s="156"/>
      <c r="J36" s="594"/>
      <c r="K36" s="500"/>
    </row>
    <row r="37" spans="1:11" ht="21" customHeight="1">
      <c r="A37" s="503">
        <v>16</v>
      </c>
      <c r="B37" s="621" t="s">
        <v>235</v>
      </c>
      <c r="C37" s="258" t="s">
        <v>5</v>
      </c>
      <c r="D37" s="125">
        <v>30</v>
      </c>
      <c r="E37" s="264" t="s">
        <v>225</v>
      </c>
      <c r="F37" s="278" t="s">
        <v>327</v>
      </c>
      <c r="G37" s="295" t="s">
        <v>328</v>
      </c>
      <c r="H37" s="158"/>
      <c r="I37" s="159"/>
      <c r="J37" s="594"/>
      <c r="K37" s="586" t="s">
        <v>11</v>
      </c>
    </row>
    <row r="38" spans="1:11" ht="47.25" customHeight="1" thickBot="1">
      <c r="A38" s="587"/>
      <c r="B38" s="625"/>
      <c r="C38" s="222" t="s">
        <v>6</v>
      </c>
      <c r="D38" s="165"/>
      <c r="E38" s="265" t="s">
        <v>60</v>
      </c>
      <c r="F38" s="276" t="s">
        <v>334</v>
      </c>
      <c r="G38" s="277" t="s">
        <v>335</v>
      </c>
      <c r="H38" s="151"/>
      <c r="I38" s="152"/>
      <c r="J38" s="517"/>
      <c r="K38" s="588"/>
    </row>
    <row r="39" spans="1:11">
      <c r="A39" s="626"/>
      <c r="B39" s="627"/>
      <c r="C39" s="28" t="s">
        <v>5</v>
      </c>
      <c r="D39" s="103"/>
      <c r="E39" s="43" t="s">
        <v>286</v>
      </c>
      <c r="F39" s="341" t="s">
        <v>327</v>
      </c>
      <c r="G39" s="342" t="s">
        <v>328</v>
      </c>
      <c r="H39" s="30"/>
      <c r="I39" s="33"/>
      <c r="J39" s="614"/>
      <c r="K39" s="44"/>
    </row>
    <row r="40" spans="1:11" ht="54.75" customHeight="1" thickBot="1">
      <c r="A40" s="613"/>
      <c r="B40" s="505"/>
      <c r="C40" s="227" t="s">
        <v>6</v>
      </c>
      <c r="D40" s="228"/>
      <c r="E40" s="109"/>
      <c r="F40" s="335" t="s">
        <v>329</v>
      </c>
      <c r="G40" s="336" t="s">
        <v>333</v>
      </c>
      <c r="H40" s="106"/>
      <c r="I40" s="107"/>
      <c r="J40" s="507"/>
      <c r="K40" s="337"/>
    </row>
    <row r="41" spans="1:11">
      <c r="A41" s="612"/>
      <c r="B41" s="504"/>
      <c r="C41" s="226" t="s">
        <v>5</v>
      </c>
      <c r="D41" s="331"/>
      <c r="E41" s="108" t="s">
        <v>286</v>
      </c>
      <c r="F41" s="332" t="s">
        <v>327</v>
      </c>
      <c r="G41" s="333" t="s">
        <v>328</v>
      </c>
      <c r="H41" s="104"/>
      <c r="I41" s="105"/>
      <c r="J41" s="506"/>
      <c r="K41" s="338"/>
    </row>
    <row r="42" spans="1:11" ht="50.25" customHeight="1" thickBot="1">
      <c r="A42" s="613"/>
      <c r="B42" s="505"/>
      <c r="C42" s="227" t="s">
        <v>6</v>
      </c>
      <c r="D42" s="228"/>
      <c r="E42" s="109"/>
      <c r="F42" s="335" t="s">
        <v>329</v>
      </c>
      <c r="G42" s="336" t="s">
        <v>333</v>
      </c>
      <c r="H42" s="106"/>
      <c r="I42" s="107"/>
      <c r="J42" s="507"/>
      <c r="K42" s="337"/>
    </row>
    <row r="43" spans="1:11">
      <c r="A43" s="612"/>
      <c r="B43" s="504"/>
      <c r="C43" s="226" t="s">
        <v>5</v>
      </c>
      <c r="D43" s="331"/>
      <c r="E43" s="108" t="s">
        <v>286</v>
      </c>
      <c r="F43" s="332" t="s">
        <v>327</v>
      </c>
      <c r="G43" s="333" t="s">
        <v>328</v>
      </c>
      <c r="H43" s="104"/>
      <c r="I43" s="105"/>
      <c r="J43" s="506"/>
      <c r="K43" s="338"/>
    </row>
    <row r="44" spans="1:11" ht="54.75" customHeight="1" thickBot="1">
      <c r="A44" s="613"/>
      <c r="B44" s="505"/>
      <c r="C44" s="227" t="s">
        <v>6</v>
      </c>
      <c r="D44" s="228"/>
      <c r="E44" s="109"/>
      <c r="F44" s="335" t="s">
        <v>329</v>
      </c>
      <c r="G44" s="336" t="s">
        <v>333</v>
      </c>
      <c r="H44" s="106"/>
      <c r="I44" s="107"/>
      <c r="J44" s="507"/>
      <c r="K44" s="337"/>
    </row>
    <row r="45" spans="1:11">
      <c r="A45" s="612"/>
      <c r="B45" s="504"/>
      <c r="C45" s="226" t="s">
        <v>5</v>
      </c>
      <c r="D45" s="331"/>
      <c r="E45" s="108" t="s">
        <v>286</v>
      </c>
      <c r="F45" s="332" t="s">
        <v>327</v>
      </c>
      <c r="G45" s="333" t="s">
        <v>328</v>
      </c>
      <c r="H45" s="104"/>
      <c r="I45" s="105"/>
      <c r="J45" s="506"/>
      <c r="K45" s="338"/>
    </row>
    <row r="46" spans="1:11" ht="54.75" customHeight="1" thickBot="1">
      <c r="A46" s="613"/>
      <c r="B46" s="505"/>
      <c r="C46" s="227" t="s">
        <v>6</v>
      </c>
      <c r="D46" s="228"/>
      <c r="E46" s="109"/>
      <c r="F46" s="335" t="s">
        <v>329</v>
      </c>
      <c r="G46" s="336" t="s">
        <v>333</v>
      </c>
      <c r="H46" s="106"/>
      <c r="I46" s="107"/>
      <c r="J46" s="507"/>
      <c r="K46" s="337"/>
    </row>
    <row r="47" spans="1:11">
      <c r="A47" s="612"/>
      <c r="B47" s="504"/>
      <c r="C47" s="226" t="s">
        <v>5</v>
      </c>
      <c r="D47" s="331"/>
      <c r="E47" s="108" t="s">
        <v>286</v>
      </c>
      <c r="F47" s="332" t="s">
        <v>327</v>
      </c>
      <c r="G47" s="333" t="s">
        <v>328</v>
      </c>
      <c r="H47" s="104"/>
      <c r="I47" s="105"/>
      <c r="J47" s="506"/>
      <c r="K47" s="338"/>
    </row>
    <row r="48" spans="1:11" ht="52.5" customHeight="1" thickBot="1">
      <c r="A48" s="613"/>
      <c r="B48" s="505"/>
      <c r="C48" s="227" t="s">
        <v>6</v>
      </c>
      <c r="D48" s="228"/>
      <c r="E48" s="109"/>
      <c r="F48" s="335" t="s">
        <v>329</v>
      </c>
      <c r="G48" s="336" t="s">
        <v>333</v>
      </c>
      <c r="H48" s="106"/>
      <c r="I48" s="107"/>
      <c r="J48" s="507"/>
      <c r="K48" s="337"/>
    </row>
    <row r="49" spans="1:11">
      <c r="A49" s="612"/>
      <c r="B49" s="504"/>
      <c r="C49" s="226" t="s">
        <v>5</v>
      </c>
      <c r="D49" s="331"/>
      <c r="E49" s="108" t="s">
        <v>286</v>
      </c>
      <c r="F49" s="332" t="s">
        <v>327</v>
      </c>
      <c r="G49" s="333" t="s">
        <v>328</v>
      </c>
      <c r="H49" s="104"/>
      <c r="I49" s="105"/>
      <c r="J49" s="506"/>
      <c r="K49" s="338"/>
    </row>
    <row r="50" spans="1:11" ht="54" customHeight="1" thickBot="1">
      <c r="A50" s="613"/>
      <c r="B50" s="616"/>
      <c r="C50" s="29" t="s">
        <v>6</v>
      </c>
      <c r="D50" s="15"/>
      <c r="E50" s="42"/>
      <c r="F50" s="339" t="s">
        <v>329</v>
      </c>
      <c r="G50" s="340" t="s">
        <v>333</v>
      </c>
      <c r="H50" s="31"/>
      <c r="I50" s="32"/>
      <c r="J50" s="615"/>
      <c r="K50" s="27"/>
    </row>
  </sheetData>
  <mergeCells count="88">
    <mergeCell ref="A45:A46"/>
    <mergeCell ref="B45:B46"/>
    <mergeCell ref="A47:A48"/>
    <mergeCell ref="B47:B48"/>
    <mergeCell ref="K37:K38"/>
    <mergeCell ref="B37:B38"/>
    <mergeCell ref="A39:A40"/>
    <mergeCell ref="B39:B40"/>
    <mergeCell ref="A41:A42"/>
    <mergeCell ref="B41:B42"/>
    <mergeCell ref="A43:A44"/>
    <mergeCell ref="B43:B44"/>
    <mergeCell ref="K21:K22"/>
    <mergeCell ref="K33:K34"/>
    <mergeCell ref="K35:K36"/>
    <mergeCell ref="J15:J20"/>
    <mergeCell ref="J23:J32"/>
    <mergeCell ref="J33:J38"/>
    <mergeCell ref="K15:K16"/>
    <mergeCell ref="A35:A36"/>
    <mergeCell ref="B35:B36"/>
    <mergeCell ref="A37:A38"/>
    <mergeCell ref="B13:B14"/>
    <mergeCell ref="B23:B24"/>
    <mergeCell ref="B25:B26"/>
    <mergeCell ref="B27:B28"/>
    <mergeCell ref="B29:B30"/>
    <mergeCell ref="B31:B32"/>
    <mergeCell ref="B33:B34"/>
    <mergeCell ref="A33:A34"/>
    <mergeCell ref="A25:A26"/>
    <mergeCell ref="A1:K1"/>
    <mergeCell ref="A2:K2"/>
    <mergeCell ref="A3:A4"/>
    <mergeCell ref="B3:B4"/>
    <mergeCell ref="C3:C4"/>
    <mergeCell ref="J3:J4"/>
    <mergeCell ref="K3:K4"/>
    <mergeCell ref="E3:E4"/>
    <mergeCell ref="F3:F4"/>
    <mergeCell ref="G3:G4"/>
    <mergeCell ref="I3:I4"/>
    <mergeCell ref="H3:H4"/>
    <mergeCell ref="J5:J6"/>
    <mergeCell ref="K5:K6"/>
    <mergeCell ref="A5:A6"/>
    <mergeCell ref="A21:A22"/>
    <mergeCell ref="A19:A20"/>
    <mergeCell ref="B19:B20"/>
    <mergeCell ref="K19:K20"/>
    <mergeCell ref="A17:A18"/>
    <mergeCell ref="B17:B18"/>
    <mergeCell ref="B5:B6"/>
    <mergeCell ref="B21:B22"/>
    <mergeCell ref="H5:H6"/>
    <mergeCell ref="I5:I6"/>
    <mergeCell ref="K17:K18"/>
    <mergeCell ref="A15:A16"/>
    <mergeCell ref="B15:B16"/>
    <mergeCell ref="J7:J14"/>
    <mergeCell ref="K13:K14"/>
    <mergeCell ref="B7:B8"/>
    <mergeCell ref="K7:K8"/>
    <mergeCell ref="B9:B10"/>
    <mergeCell ref="K9:K10"/>
    <mergeCell ref="B11:B12"/>
    <mergeCell ref="K11:K12"/>
    <mergeCell ref="A49:A50"/>
    <mergeCell ref="K23:K24"/>
    <mergeCell ref="K25:K26"/>
    <mergeCell ref="K27:K28"/>
    <mergeCell ref="K29:K30"/>
    <mergeCell ref="K31:K32"/>
    <mergeCell ref="J41:J42"/>
    <mergeCell ref="J39:J40"/>
    <mergeCell ref="J49:J50"/>
    <mergeCell ref="J47:J48"/>
    <mergeCell ref="J43:J44"/>
    <mergeCell ref="J45:J46"/>
    <mergeCell ref="B49:B50"/>
    <mergeCell ref="A31:A32"/>
    <mergeCell ref="A29:A30"/>
    <mergeCell ref="A27:A28"/>
    <mergeCell ref="A7:A8"/>
    <mergeCell ref="A23:A24"/>
    <mergeCell ref="A13:A14"/>
    <mergeCell ref="A11:A12"/>
    <mergeCell ref="A9:A10"/>
  </mergeCells>
  <pageMargins left="0.23622047244094491" right="0.19685039370078741" top="0.55118110236220474" bottom="0.51181102362204722" header="0.31496062992125984" footer="0.31496062992125984"/>
  <pageSetup paperSize="9" scale="8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8397A-6FC5-4B72-9C3B-A17DF0360262}">
  <dimension ref="A1:K136"/>
  <sheetViews>
    <sheetView view="pageBreakPreview" topLeftCell="A16" zoomScaleNormal="40" zoomScaleSheetLayoutView="100" workbookViewId="0">
      <selection activeCell="H27" sqref="H27"/>
    </sheetView>
  </sheetViews>
  <sheetFormatPr defaultRowHeight="21"/>
  <cols>
    <col min="1" max="1" width="4.75" style="1" customWidth="1"/>
    <col min="2" max="2" width="46.125" style="1" customWidth="1"/>
    <col min="3" max="3" width="14.125" style="1" customWidth="1"/>
    <col min="4" max="4" width="11.875" style="6" customWidth="1"/>
    <col min="5" max="5" width="27.5" style="23" customWidth="1"/>
    <col min="6" max="6" width="21.875" style="1" customWidth="1"/>
    <col min="7" max="7" width="20.75" style="1" customWidth="1"/>
    <col min="8" max="8" width="11.375" style="1" customWidth="1"/>
    <col min="9" max="9" width="12.375" style="1" customWidth="1"/>
    <col min="10" max="10" width="18.25" style="99" customWidth="1"/>
    <col min="11" max="11" width="13.625" style="19" customWidth="1"/>
    <col min="12" max="16384" width="9" style="1"/>
  </cols>
  <sheetData>
    <row r="1" spans="1:11" ht="25.5" customHeight="1">
      <c r="A1" s="597" t="s">
        <v>326</v>
      </c>
      <c r="B1" s="597"/>
      <c r="C1" s="597"/>
      <c r="D1" s="597"/>
      <c r="E1" s="597"/>
      <c r="F1" s="597"/>
      <c r="G1" s="597"/>
      <c r="H1" s="597"/>
      <c r="I1" s="597"/>
      <c r="J1" s="597"/>
      <c r="K1" s="597"/>
    </row>
    <row r="2" spans="1:11" ht="25.5" customHeight="1">
      <c r="A2" s="598" t="s">
        <v>9</v>
      </c>
      <c r="B2" s="598"/>
      <c r="C2" s="598"/>
      <c r="D2" s="598"/>
      <c r="E2" s="598"/>
      <c r="F2" s="598"/>
      <c r="G2" s="598"/>
      <c r="H2" s="598"/>
      <c r="I2" s="598"/>
      <c r="J2" s="598"/>
      <c r="K2" s="598"/>
    </row>
    <row r="3" spans="1:11" ht="21" customHeight="1">
      <c r="A3" s="599" t="s">
        <v>0</v>
      </c>
      <c r="B3" s="599" t="s">
        <v>1</v>
      </c>
      <c r="C3" s="600" t="s">
        <v>2</v>
      </c>
      <c r="D3" s="2" t="s">
        <v>292</v>
      </c>
      <c r="E3" s="641" t="s">
        <v>54</v>
      </c>
      <c r="F3" s="537" t="s">
        <v>51</v>
      </c>
      <c r="G3" s="539" t="s">
        <v>53</v>
      </c>
      <c r="H3" s="539" t="s">
        <v>293</v>
      </c>
      <c r="I3" s="539" t="s">
        <v>52</v>
      </c>
      <c r="J3" s="601" t="s">
        <v>3</v>
      </c>
      <c r="K3" s="602" t="s">
        <v>4</v>
      </c>
    </row>
    <row r="4" spans="1:11">
      <c r="A4" s="599"/>
      <c r="B4" s="599"/>
      <c r="C4" s="600"/>
      <c r="D4" s="3" t="s">
        <v>55</v>
      </c>
      <c r="E4" s="642"/>
      <c r="F4" s="538"/>
      <c r="G4" s="540"/>
      <c r="H4" s="540"/>
      <c r="I4" s="540"/>
      <c r="J4" s="601"/>
      <c r="K4" s="602"/>
    </row>
    <row r="5" spans="1:11">
      <c r="A5" s="522"/>
      <c r="B5" s="522"/>
      <c r="C5" s="4" t="s">
        <v>5</v>
      </c>
      <c r="D5" s="7"/>
      <c r="E5" s="21"/>
      <c r="F5" s="13"/>
      <c r="G5" s="13"/>
      <c r="H5" s="20"/>
      <c r="I5" s="531"/>
      <c r="J5" s="529"/>
      <c r="K5" s="650"/>
    </row>
    <row r="6" spans="1:11" ht="21.75" thickBot="1">
      <c r="A6" s="523"/>
      <c r="B6" s="523"/>
      <c r="C6" s="5" t="s">
        <v>6</v>
      </c>
      <c r="D6" s="8"/>
      <c r="E6" s="22"/>
      <c r="F6" s="14"/>
      <c r="G6" s="14"/>
      <c r="H6" s="45"/>
      <c r="I6" s="532"/>
      <c r="J6" s="530"/>
      <c r="K6" s="651"/>
    </row>
    <row r="7" spans="1:11" s="33" customFormat="1" ht="21.75" customHeight="1">
      <c r="A7" s="575">
        <v>1</v>
      </c>
      <c r="B7" s="584" t="s">
        <v>56</v>
      </c>
      <c r="C7" s="112" t="s">
        <v>5</v>
      </c>
      <c r="D7" s="112">
        <v>80</v>
      </c>
      <c r="E7" s="263" t="s">
        <v>57</v>
      </c>
      <c r="F7" s="270" t="s">
        <v>327</v>
      </c>
      <c r="G7" s="271" t="s">
        <v>328</v>
      </c>
      <c r="H7" s="346"/>
      <c r="I7" s="114"/>
      <c r="J7" s="516" t="s">
        <v>28</v>
      </c>
      <c r="K7" s="619" t="s">
        <v>11</v>
      </c>
    </row>
    <row r="8" spans="1:11" s="33" customFormat="1" ht="46.5" customHeight="1">
      <c r="A8" s="576"/>
      <c r="B8" s="573"/>
      <c r="C8" s="115" t="s">
        <v>6</v>
      </c>
      <c r="D8" s="115"/>
      <c r="E8" s="344" t="s">
        <v>60</v>
      </c>
      <c r="F8" s="278" t="s">
        <v>334</v>
      </c>
      <c r="G8" s="279" t="s">
        <v>335</v>
      </c>
      <c r="H8" s="347"/>
      <c r="I8" s="117"/>
      <c r="J8" s="594"/>
      <c r="K8" s="620"/>
    </row>
    <row r="9" spans="1:11" s="33" customFormat="1" ht="21.75" customHeight="1">
      <c r="A9" s="576">
        <v>2</v>
      </c>
      <c r="B9" s="573" t="s">
        <v>58</v>
      </c>
      <c r="C9" s="115" t="s">
        <v>5</v>
      </c>
      <c r="D9" s="115">
        <v>80</v>
      </c>
      <c r="E9" s="264" t="s">
        <v>59</v>
      </c>
      <c r="F9" s="266" t="s">
        <v>327</v>
      </c>
      <c r="G9" s="267" t="s">
        <v>328</v>
      </c>
      <c r="H9" s="348"/>
      <c r="I9" s="119"/>
      <c r="J9" s="594"/>
      <c r="K9" s="635" t="s">
        <v>11</v>
      </c>
    </row>
    <row r="10" spans="1:11" s="33" customFormat="1" ht="58.5" customHeight="1">
      <c r="A10" s="576"/>
      <c r="B10" s="573"/>
      <c r="C10" s="115" t="s">
        <v>6</v>
      </c>
      <c r="D10" s="115"/>
      <c r="E10" s="344" t="s">
        <v>60</v>
      </c>
      <c r="F10" s="268" t="s">
        <v>334</v>
      </c>
      <c r="G10" s="269" t="s">
        <v>335</v>
      </c>
      <c r="H10" s="347"/>
      <c r="I10" s="117"/>
      <c r="J10" s="594"/>
      <c r="K10" s="620"/>
    </row>
    <row r="11" spans="1:11" s="33" customFormat="1" ht="21.75" customHeight="1">
      <c r="A11" s="576">
        <v>3</v>
      </c>
      <c r="B11" s="573" t="s">
        <v>61</v>
      </c>
      <c r="C11" s="115" t="s">
        <v>5</v>
      </c>
      <c r="D11" s="115">
        <v>150</v>
      </c>
      <c r="E11" s="264" t="s">
        <v>62</v>
      </c>
      <c r="F11" s="278" t="s">
        <v>327</v>
      </c>
      <c r="G11" s="295" t="s">
        <v>328</v>
      </c>
      <c r="H11" s="348"/>
      <c r="I11" s="119"/>
      <c r="J11" s="594"/>
      <c r="K11" s="635" t="s">
        <v>11</v>
      </c>
    </row>
    <row r="12" spans="1:11" s="33" customFormat="1" ht="69" customHeight="1">
      <c r="A12" s="576"/>
      <c r="B12" s="573"/>
      <c r="C12" s="115" t="s">
        <v>6</v>
      </c>
      <c r="D12" s="115"/>
      <c r="E12" s="344" t="s">
        <v>60</v>
      </c>
      <c r="F12" s="278" t="s">
        <v>334</v>
      </c>
      <c r="G12" s="279" t="s">
        <v>335</v>
      </c>
      <c r="H12" s="347"/>
      <c r="I12" s="117"/>
      <c r="J12" s="594"/>
      <c r="K12" s="620"/>
    </row>
    <row r="13" spans="1:11" s="33" customFormat="1" ht="21.75" customHeight="1">
      <c r="A13" s="576">
        <v>4</v>
      </c>
      <c r="B13" s="573" t="s">
        <v>63</v>
      </c>
      <c r="C13" s="115" t="s">
        <v>5</v>
      </c>
      <c r="D13" s="115">
        <v>32</v>
      </c>
      <c r="E13" s="264" t="s">
        <v>64</v>
      </c>
      <c r="F13" s="266" t="s">
        <v>327</v>
      </c>
      <c r="G13" s="267" t="s">
        <v>328</v>
      </c>
      <c r="H13" s="349"/>
      <c r="I13" s="120"/>
      <c r="J13" s="594"/>
      <c r="K13" s="635" t="s">
        <v>11</v>
      </c>
    </row>
    <row r="14" spans="1:11" s="33" customFormat="1" ht="53.25" customHeight="1" thickBot="1">
      <c r="A14" s="587"/>
      <c r="B14" s="585"/>
      <c r="C14" s="121" t="s">
        <v>6</v>
      </c>
      <c r="D14" s="121">
        <v>0</v>
      </c>
      <c r="E14" s="345"/>
      <c r="F14" s="276" t="s">
        <v>334</v>
      </c>
      <c r="G14" s="277" t="s">
        <v>335</v>
      </c>
      <c r="H14" s="350"/>
      <c r="I14" s="123"/>
      <c r="J14" s="517"/>
      <c r="K14" s="632"/>
    </row>
    <row r="15" spans="1:11" s="33" customFormat="1" ht="21.75" customHeight="1">
      <c r="A15" s="467">
        <v>5</v>
      </c>
      <c r="B15" s="469" t="s">
        <v>84</v>
      </c>
      <c r="C15" s="46" t="s">
        <v>5</v>
      </c>
      <c r="D15" s="46">
        <v>45</v>
      </c>
      <c r="E15" s="47" t="s">
        <v>85</v>
      </c>
      <c r="F15" s="272" t="s">
        <v>327</v>
      </c>
      <c r="G15" s="273" t="s">
        <v>328</v>
      </c>
      <c r="H15" s="48"/>
      <c r="I15" s="48"/>
      <c r="J15" s="545" t="s">
        <v>87</v>
      </c>
      <c r="K15" s="496" t="s">
        <v>11</v>
      </c>
    </row>
    <row r="16" spans="1:11" s="33" customFormat="1" ht="51" customHeight="1" thickBot="1">
      <c r="A16" s="574"/>
      <c r="B16" s="577"/>
      <c r="C16" s="50" t="s">
        <v>6</v>
      </c>
      <c r="D16" s="50"/>
      <c r="E16" s="51" t="s">
        <v>86</v>
      </c>
      <c r="F16" s="274" t="s">
        <v>334</v>
      </c>
      <c r="G16" s="275" t="s">
        <v>335</v>
      </c>
      <c r="H16" s="52"/>
      <c r="I16" s="52"/>
      <c r="J16" s="519"/>
      <c r="K16" s="496"/>
    </row>
    <row r="17" spans="1:11" s="33" customFormat="1" ht="21.75" customHeight="1">
      <c r="A17" s="574">
        <v>6</v>
      </c>
      <c r="B17" s="577" t="s">
        <v>101</v>
      </c>
      <c r="C17" s="49" t="s">
        <v>5</v>
      </c>
      <c r="D17" s="49">
        <v>10</v>
      </c>
      <c r="E17" s="54" t="s">
        <v>100</v>
      </c>
      <c r="F17" s="272" t="s">
        <v>327</v>
      </c>
      <c r="G17" s="273" t="s">
        <v>328</v>
      </c>
      <c r="H17" s="55"/>
      <c r="I17" s="55"/>
      <c r="J17" s="518" t="s">
        <v>87</v>
      </c>
      <c r="K17" s="488" t="s">
        <v>11</v>
      </c>
    </row>
    <row r="18" spans="1:11" s="33" customFormat="1" ht="63.75" customHeight="1" thickBot="1">
      <c r="A18" s="574"/>
      <c r="B18" s="577"/>
      <c r="C18" s="49" t="s">
        <v>6</v>
      </c>
      <c r="D18" s="49"/>
      <c r="E18" s="57" t="s">
        <v>60</v>
      </c>
      <c r="F18" s="274" t="s">
        <v>334</v>
      </c>
      <c r="G18" s="275" t="s">
        <v>335</v>
      </c>
      <c r="H18" s="143"/>
      <c r="I18" s="46"/>
      <c r="J18" s="519"/>
      <c r="K18" s="496"/>
    </row>
    <row r="19" spans="1:11" s="33" customFormat="1" ht="21.75" customHeight="1">
      <c r="A19" s="574">
        <v>7</v>
      </c>
      <c r="B19" s="577" t="s">
        <v>111</v>
      </c>
      <c r="C19" s="49" t="s">
        <v>5</v>
      </c>
      <c r="D19" s="49">
        <v>15</v>
      </c>
      <c r="E19" s="58" t="s">
        <v>112</v>
      </c>
      <c r="F19" s="272" t="s">
        <v>327</v>
      </c>
      <c r="G19" s="273" t="s">
        <v>328</v>
      </c>
      <c r="H19" s="59"/>
      <c r="I19" s="59"/>
      <c r="J19" s="518" t="s">
        <v>93</v>
      </c>
      <c r="K19" s="488" t="s">
        <v>94</v>
      </c>
    </row>
    <row r="20" spans="1:11" s="33" customFormat="1" ht="80.25" customHeight="1" thickBot="1">
      <c r="A20" s="574"/>
      <c r="B20" s="577"/>
      <c r="C20" s="50" t="s">
        <v>6</v>
      </c>
      <c r="D20" s="50"/>
      <c r="E20" s="57" t="s">
        <v>72</v>
      </c>
      <c r="F20" s="274" t="s">
        <v>334</v>
      </c>
      <c r="G20" s="275" t="s">
        <v>335</v>
      </c>
      <c r="H20" s="46"/>
      <c r="I20" s="46"/>
      <c r="J20" s="519"/>
      <c r="K20" s="496"/>
    </row>
    <row r="21" spans="1:11" s="33" customFormat="1" ht="21.75" customHeight="1">
      <c r="A21" s="574">
        <v>8</v>
      </c>
      <c r="B21" s="577" t="s">
        <v>125</v>
      </c>
      <c r="C21" s="49" t="s">
        <v>5</v>
      </c>
      <c r="D21" s="49">
        <v>79</v>
      </c>
      <c r="E21" s="60" t="s">
        <v>59</v>
      </c>
      <c r="F21" s="272" t="s">
        <v>327</v>
      </c>
      <c r="G21" s="273" t="s">
        <v>328</v>
      </c>
      <c r="H21" s="61">
        <v>79</v>
      </c>
      <c r="I21" s="61"/>
      <c r="J21" s="518" t="s">
        <v>129</v>
      </c>
      <c r="K21" s="488" t="s">
        <v>11</v>
      </c>
    </row>
    <row r="22" spans="1:11" s="33" customFormat="1" ht="81" customHeight="1" thickBot="1">
      <c r="A22" s="574"/>
      <c r="B22" s="577"/>
      <c r="C22" s="49" t="s">
        <v>6</v>
      </c>
      <c r="D22" s="49">
        <v>22200</v>
      </c>
      <c r="E22" s="62" t="s">
        <v>60</v>
      </c>
      <c r="F22" s="274" t="s">
        <v>334</v>
      </c>
      <c r="G22" s="275" t="s">
        <v>335</v>
      </c>
      <c r="H22" s="52">
        <v>22200</v>
      </c>
      <c r="I22" s="52"/>
      <c r="J22" s="519"/>
      <c r="K22" s="489"/>
    </row>
    <row r="23" spans="1:11" s="33" customFormat="1" ht="26.25" customHeight="1">
      <c r="A23" s="574">
        <v>9</v>
      </c>
      <c r="B23" s="577" t="s">
        <v>126</v>
      </c>
      <c r="C23" s="49" t="s">
        <v>5</v>
      </c>
      <c r="D23" s="49">
        <v>130</v>
      </c>
      <c r="E23" s="60" t="s">
        <v>127</v>
      </c>
      <c r="F23" s="272" t="s">
        <v>327</v>
      </c>
      <c r="G23" s="273" t="s">
        <v>328</v>
      </c>
      <c r="H23" s="61">
        <v>130</v>
      </c>
      <c r="I23" s="61"/>
      <c r="J23" s="518" t="s">
        <v>129</v>
      </c>
      <c r="K23" s="488" t="s">
        <v>11</v>
      </c>
    </row>
    <row r="24" spans="1:11" s="33" customFormat="1" ht="45" customHeight="1" thickBot="1">
      <c r="A24" s="574"/>
      <c r="B24" s="577"/>
      <c r="C24" s="49" t="s">
        <v>6</v>
      </c>
      <c r="D24" s="49">
        <v>28400</v>
      </c>
      <c r="E24" s="63" t="s">
        <v>128</v>
      </c>
      <c r="F24" s="274" t="s">
        <v>334</v>
      </c>
      <c r="G24" s="275" t="s">
        <v>335</v>
      </c>
      <c r="H24" s="64">
        <v>28400</v>
      </c>
      <c r="I24" s="64"/>
      <c r="J24" s="519"/>
      <c r="K24" s="496"/>
    </row>
    <row r="25" spans="1:11" s="33" customFormat="1" ht="21.75" customHeight="1">
      <c r="A25" s="574">
        <v>10</v>
      </c>
      <c r="B25" s="577" t="s">
        <v>130</v>
      </c>
      <c r="C25" s="49" t="s">
        <v>5</v>
      </c>
      <c r="D25" s="65">
        <v>141</v>
      </c>
      <c r="E25" s="66" t="s">
        <v>59</v>
      </c>
      <c r="F25" s="272" t="s">
        <v>327</v>
      </c>
      <c r="G25" s="273" t="s">
        <v>328</v>
      </c>
      <c r="H25" s="68">
        <v>141</v>
      </c>
      <c r="I25" s="68"/>
      <c r="J25" s="518" t="s">
        <v>129</v>
      </c>
      <c r="K25" s="488" t="s">
        <v>11</v>
      </c>
    </row>
    <row r="26" spans="1:11" s="33" customFormat="1" ht="62.25" customHeight="1" thickBot="1">
      <c r="A26" s="590"/>
      <c r="B26" s="591"/>
      <c r="C26" s="73" t="s">
        <v>6</v>
      </c>
      <c r="D26" s="74">
        <v>24730</v>
      </c>
      <c r="E26" s="102" t="s">
        <v>128</v>
      </c>
      <c r="F26" s="274" t="s">
        <v>334</v>
      </c>
      <c r="G26" s="275" t="s">
        <v>335</v>
      </c>
      <c r="H26" s="414">
        <v>24730</v>
      </c>
      <c r="I26" s="76"/>
      <c r="J26" s="593"/>
      <c r="K26" s="630"/>
    </row>
    <row r="27" spans="1:11" s="33" customFormat="1" ht="21.75" customHeight="1">
      <c r="A27" s="575">
        <v>11</v>
      </c>
      <c r="B27" s="584" t="s">
        <v>135</v>
      </c>
      <c r="C27" s="112" t="s">
        <v>5</v>
      </c>
      <c r="D27" s="126">
        <v>100</v>
      </c>
      <c r="E27" s="127" t="s">
        <v>100</v>
      </c>
      <c r="F27" s="270" t="s">
        <v>327</v>
      </c>
      <c r="G27" s="271" t="s">
        <v>328</v>
      </c>
      <c r="H27" s="128"/>
      <c r="I27" s="128"/>
      <c r="J27" s="516" t="s">
        <v>32</v>
      </c>
      <c r="K27" s="619" t="s">
        <v>11</v>
      </c>
    </row>
    <row r="28" spans="1:11" s="33" customFormat="1" ht="43.5" customHeight="1" thickBot="1">
      <c r="A28" s="576"/>
      <c r="B28" s="527"/>
      <c r="C28" s="119" t="s">
        <v>6</v>
      </c>
      <c r="D28" s="129"/>
      <c r="E28" s="130" t="s">
        <v>134</v>
      </c>
      <c r="F28" s="268" t="s">
        <v>334</v>
      </c>
      <c r="G28" s="269" t="s">
        <v>335</v>
      </c>
      <c r="H28" s="132"/>
      <c r="I28" s="132"/>
      <c r="J28" s="594"/>
      <c r="K28" s="640"/>
    </row>
    <row r="29" spans="1:11" s="33" customFormat="1" ht="21.75" customHeight="1">
      <c r="A29" s="576">
        <v>12</v>
      </c>
      <c r="B29" s="573" t="s">
        <v>247</v>
      </c>
      <c r="C29" s="115" t="s">
        <v>5</v>
      </c>
      <c r="D29" s="133">
        <v>40</v>
      </c>
      <c r="E29" s="134" t="s">
        <v>100</v>
      </c>
      <c r="F29" s="270" t="s">
        <v>327</v>
      </c>
      <c r="G29" s="271" t="s">
        <v>328</v>
      </c>
      <c r="H29" s="136"/>
      <c r="I29" s="136"/>
      <c r="J29" s="594"/>
      <c r="K29" s="635" t="s">
        <v>11</v>
      </c>
    </row>
    <row r="30" spans="1:11" s="33" customFormat="1" ht="53.25" customHeight="1" thickBot="1">
      <c r="A30" s="576"/>
      <c r="B30" s="573"/>
      <c r="C30" s="115" t="s">
        <v>6</v>
      </c>
      <c r="D30" s="133"/>
      <c r="E30" s="137" t="s">
        <v>134</v>
      </c>
      <c r="F30" s="268" t="s">
        <v>334</v>
      </c>
      <c r="G30" s="269" t="s">
        <v>335</v>
      </c>
      <c r="H30" s="139"/>
      <c r="I30" s="139"/>
      <c r="J30" s="594"/>
      <c r="K30" s="620"/>
    </row>
    <row r="31" spans="1:11" s="33" customFormat="1" ht="21.75" customHeight="1">
      <c r="A31" s="576">
        <v>13</v>
      </c>
      <c r="B31" s="573" t="s">
        <v>248</v>
      </c>
      <c r="C31" s="115" t="s">
        <v>5</v>
      </c>
      <c r="D31" s="133">
        <v>32</v>
      </c>
      <c r="E31" s="134" t="s">
        <v>100</v>
      </c>
      <c r="F31" s="270" t="s">
        <v>327</v>
      </c>
      <c r="G31" s="271" t="s">
        <v>328</v>
      </c>
      <c r="H31" s="136"/>
      <c r="I31" s="136"/>
      <c r="J31" s="594"/>
      <c r="K31" s="635" t="s">
        <v>11</v>
      </c>
    </row>
    <row r="32" spans="1:11" s="33" customFormat="1" ht="48.75" customHeight="1" thickBot="1">
      <c r="A32" s="576"/>
      <c r="B32" s="573"/>
      <c r="C32" s="115" t="s">
        <v>6</v>
      </c>
      <c r="D32" s="133"/>
      <c r="E32" s="137" t="s">
        <v>223</v>
      </c>
      <c r="F32" s="268" t="s">
        <v>334</v>
      </c>
      <c r="G32" s="269" t="s">
        <v>335</v>
      </c>
      <c r="H32" s="139"/>
      <c r="I32" s="139"/>
      <c r="J32" s="594"/>
      <c r="K32" s="620"/>
    </row>
    <row r="33" spans="1:11" s="33" customFormat="1" ht="21.75" customHeight="1">
      <c r="A33" s="576">
        <v>14</v>
      </c>
      <c r="B33" s="573" t="s">
        <v>250</v>
      </c>
      <c r="C33" s="115" t="s">
        <v>5</v>
      </c>
      <c r="D33" s="133">
        <v>40</v>
      </c>
      <c r="E33" s="134" t="s">
        <v>100</v>
      </c>
      <c r="F33" s="270" t="s">
        <v>327</v>
      </c>
      <c r="G33" s="271" t="s">
        <v>328</v>
      </c>
      <c r="H33" s="136"/>
      <c r="I33" s="136"/>
      <c r="J33" s="594"/>
      <c r="K33" s="635" t="s">
        <v>11</v>
      </c>
    </row>
    <row r="34" spans="1:11" s="33" customFormat="1" ht="57.75" customHeight="1" thickBot="1">
      <c r="A34" s="576"/>
      <c r="B34" s="573"/>
      <c r="C34" s="115" t="s">
        <v>6</v>
      </c>
      <c r="D34" s="133"/>
      <c r="E34" s="137" t="s">
        <v>251</v>
      </c>
      <c r="F34" s="268" t="s">
        <v>334</v>
      </c>
      <c r="G34" s="269" t="s">
        <v>335</v>
      </c>
      <c r="H34" s="139"/>
      <c r="I34" s="139"/>
      <c r="J34" s="594"/>
      <c r="K34" s="620"/>
    </row>
    <row r="35" spans="1:11" s="33" customFormat="1" ht="21.75" customHeight="1">
      <c r="A35" s="576">
        <v>15</v>
      </c>
      <c r="B35" s="573" t="s">
        <v>259</v>
      </c>
      <c r="C35" s="115" t="s">
        <v>5</v>
      </c>
      <c r="D35" s="133">
        <v>40</v>
      </c>
      <c r="E35" s="134" t="s">
        <v>100</v>
      </c>
      <c r="F35" s="270" t="s">
        <v>327</v>
      </c>
      <c r="G35" s="271" t="s">
        <v>328</v>
      </c>
      <c r="H35" s="136"/>
      <c r="I35" s="136"/>
      <c r="J35" s="594"/>
      <c r="K35" s="635" t="s">
        <v>11</v>
      </c>
    </row>
    <row r="36" spans="1:11" s="33" customFormat="1" ht="54" customHeight="1" thickBot="1">
      <c r="A36" s="587"/>
      <c r="B36" s="585"/>
      <c r="C36" s="121" t="s">
        <v>6</v>
      </c>
      <c r="D36" s="140"/>
      <c r="E36" s="141" t="s">
        <v>260</v>
      </c>
      <c r="F36" s="268" t="s">
        <v>334</v>
      </c>
      <c r="G36" s="269" t="s">
        <v>335</v>
      </c>
      <c r="H36" s="142"/>
      <c r="I36" s="142"/>
      <c r="J36" s="517"/>
      <c r="K36" s="632"/>
    </row>
    <row r="37" spans="1:11" s="33" customFormat="1" ht="21.75" customHeight="1">
      <c r="A37" s="581">
        <v>16</v>
      </c>
      <c r="B37" s="582" t="s">
        <v>137</v>
      </c>
      <c r="C37" s="70" t="s">
        <v>5</v>
      </c>
      <c r="D37" s="71">
        <v>50</v>
      </c>
      <c r="E37" s="144" t="s">
        <v>138</v>
      </c>
      <c r="F37" s="272" t="s">
        <v>327</v>
      </c>
      <c r="G37" s="273" t="s">
        <v>328</v>
      </c>
      <c r="H37" s="145"/>
      <c r="I37" s="145"/>
      <c r="J37" s="636" t="s">
        <v>10</v>
      </c>
      <c r="K37" s="624" t="s">
        <v>11</v>
      </c>
    </row>
    <row r="38" spans="1:11" s="33" customFormat="1" ht="51" customHeight="1" thickBot="1">
      <c r="A38" s="590"/>
      <c r="B38" s="591"/>
      <c r="C38" s="73" t="s">
        <v>6</v>
      </c>
      <c r="D38" s="74"/>
      <c r="E38" s="146" t="s">
        <v>60</v>
      </c>
      <c r="F38" s="274" t="s">
        <v>334</v>
      </c>
      <c r="G38" s="275" t="s">
        <v>335</v>
      </c>
      <c r="H38" s="75"/>
      <c r="I38" s="75"/>
      <c r="J38" s="637"/>
      <c r="K38" s="630"/>
    </row>
    <row r="39" spans="1:11" s="33" customFormat="1" ht="21.75" customHeight="1">
      <c r="A39" s="575">
        <v>17</v>
      </c>
      <c r="B39" s="584" t="s">
        <v>139</v>
      </c>
      <c r="C39" s="112" t="s">
        <v>5</v>
      </c>
      <c r="D39" s="126">
        <v>320</v>
      </c>
      <c r="E39" s="147" t="s">
        <v>140</v>
      </c>
      <c r="F39" s="270" t="s">
        <v>327</v>
      </c>
      <c r="G39" s="271" t="s">
        <v>328</v>
      </c>
      <c r="H39" s="148"/>
      <c r="I39" s="148"/>
      <c r="J39" s="638" t="s">
        <v>33</v>
      </c>
      <c r="K39" s="633" t="s">
        <v>142</v>
      </c>
    </row>
    <row r="40" spans="1:11" s="33" customFormat="1" ht="106.5" customHeight="1" thickBot="1">
      <c r="A40" s="587"/>
      <c r="B40" s="585"/>
      <c r="C40" s="121" t="s">
        <v>6</v>
      </c>
      <c r="D40" s="140"/>
      <c r="E40" s="150" t="s">
        <v>141</v>
      </c>
      <c r="F40" s="276" t="s">
        <v>334</v>
      </c>
      <c r="G40" s="277" t="s">
        <v>335</v>
      </c>
      <c r="H40" s="151"/>
      <c r="I40" s="151"/>
      <c r="J40" s="639"/>
      <c r="K40" s="634"/>
    </row>
    <row r="41" spans="1:11" s="33" customFormat="1" ht="27" customHeight="1">
      <c r="A41" s="646">
        <v>18</v>
      </c>
      <c r="B41" s="469" t="s">
        <v>143</v>
      </c>
      <c r="C41" s="46" t="s">
        <v>5</v>
      </c>
      <c r="D41" s="77">
        <v>50</v>
      </c>
      <c r="E41" s="78" t="s">
        <v>144</v>
      </c>
      <c r="F41" s="282" t="s">
        <v>327</v>
      </c>
      <c r="G41" s="283" t="s">
        <v>328</v>
      </c>
      <c r="H41" s="79"/>
      <c r="I41" s="79"/>
      <c r="J41" s="545" t="s">
        <v>16</v>
      </c>
      <c r="K41" s="647" t="s">
        <v>11</v>
      </c>
    </row>
    <row r="42" spans="1:11" s="33" customFormat="1" ht="59.25" customHeight="1">
      <c r="A42" s="645"/>
      <c r="B42" s="577"/>
      <c r="C42" s="49" t="s">
        <v>6</v>
      </c>
      <c r="D42" s="80">
        <v>12500</v>
      </c>
      <c r="E42" s="81" t="s">
        <v>145</v>
      </c>
      <c r="F42" s="274" t="s">
        <v>334</v>
      </c>
      <c r="G42" s="275" t="s">
        <v>335</v>
      </c>
      <c r="H42" s="82"/>
      <c r="I42" s="82"/>
      <c r="J42" s="545"/>
      <c r="K42" s="644"/>
    </row>
    <row r="43" spans="1:11" s="33" customFormat="1" ht="21" customHeight="1">
      <c r="A43" s="646">
        <v>19</v>
      </c>
      <c r="B43" s="469" t="s">
        <v>146</v>
      </c>
      <c r="C43" s="46" t="s">
        <v>5</v>
      </c>
      <c r="D43" s="77">
        <v>50</v>
      </c>
      <c r="E43" s="78" t="s">
        <v>147</v>
      </c>
      <c r="F43" s="282" t="s">
        <v>327</v>
      </c>
      <c r="G43" s="283" t="s">
        <v>328</v>
      </c>
      <c r="H43" s="79"/>
      <c r="I43" s="79"/>
      <c r="J43" s="545"/>
      <c r="K43" s="647" t="s">
        <v>11</v>
      </c>
    </row>
    <row r="44" spans="1:11" s="33" customFormat="1" ht="58.5" customHeight="1">
      <c r="A44" s="645"/>
      <c r="B44" s="577"/>
      <c r="C44" s="49" t="s">
        <v>6</v>
      </c>
      <c r="D44" s="80">
        <v>18000</v>
      </c>
      <c r="E44" s="84"/>
      <c r="F44" s="282" t="s">
        <v>334</v>
      </c>
      <c r="G44" s="284" t="s">
        <v>335</v>
      </c>
      <c r="H44" s="79"/>
      <c r="I44" s="79"/>
      <c r="J44" s="545"/>
      <c r="K44" s="644"/>
    </row>
    <row r="45" spans="1:11" s="33" customFormat="1" ht="21" customHeight="1">
      <c r="A45" s="645">
        <v>20</v>
      </c>
      <c r="B45" s="577" t="s">
        <v>148</v>
      </c>
      <c r="C45" s="49" t="s">
        <v>5</v>
      </c>
      <c r="D45" s="65">
        <v>65</v>
      </c>
      <c r="E45" s="86" t="s">
        <v>149</v>
      </c>
      <c r="F45" s="280" t="s">
        <v>327</v>
      </c>
      <c r="G45" s="281" t="s">
        <v>328</v>
      </c>
      <c r="H45" s="87"/>
      <c r="I45" s="87"/>
      <c r="J45" s="545"/>
      <c r="K45" s="643" t="s">
        <v>11</v>
      </c>
    </row>
    <row r="46" spans="1:11" s="33" customFormat="1" ht="49.5" customHeight="1">
      <c r="A46" s="645"/>
      <c r="B46" s="577"/>
      <c r="C46" s="49" t="s">
        <v>6</v>
      </c>
      <c r="D46" s="80">
        <v>12000</v>
      </c>
      <c r="E46" s="89"/>
      <c r="F46" s="274" t="s">
        <v>334</v>
      </c>
      <c r="G46" s="275" t="s">
        <v>335</v>
      </c>
      <c r="H46" s="82"/>
      <c r="I46" s="82"/>
      <c r="J46" s="545"/>
      <c r="K46" s="644"/>
    </row>
    <row r="47" spans="1:11" s="33" customFormat="1" ht="22.5" customHeight="1">
      <c r="A47" s="645">
        <v>21</v>
      </c>
      <c r="B47" s="577" t="s">
        <v>150</v>
      </c>
      <c r="C47" s="49" t="s">
        <v>5</v>
      </c>
      <c r="D47" s="49">
        <v>20</v>
      </c>
      <c r="E47" s="86" t="s">
        <v>151</v>
      </c>
      <c r="F47" s="282" t="s">
        <v>327</v>
      </c>
      <c r="G47" s="283" t="s">
        <v>328</v>
      </c>
      <c r="H47" s="87"/>
      <c r="I47" s="90"/>
      <c r="J47" s="545"/>
      <c r="K47" s="643" t="s">
        <v>11</v>
      </c>
    </row>
    <row r="48" spans="1:11" s="33" customFormat="1" ht="67.5" customHeight="1">
      <c r="A48" s="645"/>
      <c r="B48" s="577"/>
      <c r="C48" s="49" t="s">
        <v>6</v>
      </c>
      <c r="D48" s="91">
        <v>9000</v>
      </c>
      <c r="E48" s="81" t="s">
        <v>152</v>
      </c>
      <c r="F48" s="282" t="s">
        <v>334</v>
      </c>
      <c r="G48" s="284" t="s">
        <v>335</v>
      </c>
      <c r="H48" s="82"/>
      <c r="I48" s="92"/>
      <c r="J48" s="545"/>
      <c r="K48" s="644"/>
    </row>
    <row r="49" spans="1:11" s="33" customFormat="1" ht="23.25" customHeight="1">
      <c r="A49" s="645">
        <v>22</v>
      </c>
      <c r="B49" s="577" t="s">
        <v>153</v>
      </c>
      <c r="C49" s="49" t="s">
        <v>5</v>
      </c>
      <c r="D49" s="49">
        <v>15</v>
      </c>
      <c r="E49" s="93" t="s">
        <v>154</v>
      </c>
      <c r="F49" s="280" t="s">
        <v>327</v>
      </c>
      <c r="G49" s="281" t="s">
        <v>328</v>
      </c>
      <c r="H49" s="79"/>
      <c r="I49" s="85"/>
      <c r="J49" s="545"/>
      <c r="K49" s="643" t="s">
        <v>11</v>
      </c>
    </row>
    <row r="50" spans="1:11" s="33" customFormat="1" ht="65.25" customHeight="1">
      <c r="A50" s="645"/>
      <c r="B50" s="577"/>
      <c r="C50" s="49" t="s">
        <v>6</v>
      </c>
      <c r="D50" s="91">
        <v>15900</v>
      </c>
      <c r="E50" s="93"/>
      <c r="F50" s="274" t="s">
        <v>334</v>
      </c>
      <c r="G50" s="275" t="s">
        <v>335</v>
      </c>
      <c r="H50" s="79"/>
      <c r="I50" s="85"/>
      <c r="J50" s="545"/>
      <c r="K50" s="644"/>
    </row>
    <row r="51" spans="1:11" s="33" customFormat="1" ht="21.75" customHeight="1">
      <c r="A51" s="645">
        <v>23</v>
      </c>
      <c r="B51" s="468" t="s">
        <v>155</v>
      </c>
      <c r="C51" s="49" t="s">
        <v>5</v>
      </c>
      <c r="D51" s="49">
        <v>30</v>
      </c>
      <c r="E51" s="86" t="s">
        <v>156</v>
      </c>
      <c r="F51" s="280" t="s">
        <v>327</v>
      </c>
      <c r="G51" s="281" t="s">
        <v>328</v>
      </c>
      <c r="H51" s="87"/>
      <c r="I51" s="90"/>
      <c r="J51" s="545"/>
      <c r="K51" s="643" t="s">
        <v>11</v>
      </c>
    </row>
    <row r="52" spans="1:11" s="33" customFormat="1" ht="57" customHeight="1">
      <c r="A52" s="645"/>
      <c r="B52" s="469"/>
      <c r="C52" s="49" t="s">
        <v>6</v>
      </c>
      <c r="D52" s="91">
        <v>18000</v>
      </c>
      <c r="E52" s="94" t="s">
        <v>157</v>
      </c>
      <c r="F52" s="274" t="s">
        <v>334</v>
      </c>
      <c r="G52" s="275" t="s">
        <v>335</v>
      </c>
      <c r="H52" s="82"/>
      <c r="I52" s="92"/>
      <c r="J52" s="545"/>
      <c r="K52" s="644"/>
    </row>
    <row r="53" spans="1:11" s="33" customFormat="1" ht="21.75" customHeight="1">
      <c r="A53" s="645">
        <v>24</v>
      </c>
      <c r="B53" s="577" t="s">
        <v>158</v>
      </c>
      <c r="C53" s="49" t="s">
        <v>5</v>
      </c>
      <c r="D53" s="49">
        <v>32</v>
      </c>
      <c r="E53" s="93" t="s">
        <v>159</v>
      </c>
      <c r="F53" s="280" t="s">
        <v>327</v>
      </c>
      <c r="G53" s="281" t="s">
        <v>328</v>
      </c>
      <c r="H53" s="79"/>
      <c r="I53" s="85"/>
      <c r="J53" s="545"/>
      <c r="K53" s="643" t="s">
        <v>11</v>
      </c>
    </row>
    <row r="54" spans="1:11" s="33" customFormat="1" ht="57" customHeight="1">
      <c r="A54" s="645"/>
      <c r="B54" s="577"/>
      <c r="C54" s="49" t="s">
        <v>6</v>
      </c>
      <c r="D54" s="91">
        <v>11840</v>
      </c>
      <c r="E54" s="95"/>
      <c r="F54" s="274" t="s">
        <v>334</v>
      </c>
      <c r="G54" s="275" t="s">
        <v>335</v>
      </c>
      <c r="H54" s="79"/>
      <c r="I54" s="85"/>
      <c r="J54" s="545"/>
      <c r="K54" s="644"/>
    </row>
    <row r="55" spans="1:11" s="33" customFormat="1" ht="21.75" customHeight="1">
      <c r="A55" s="645">
        <v>25</v>
      </c>
      <c r="B55" s="577" t="s">
        <v>160</v>
      </c>
      <c r="C55" s="49" t="s">
        <v>5</v>
      </c>
      <c r="D55" s="49">
        <v>100</v>
      </c>
      <c r="E55" s="86" t="s">
        <v>147</v>
      </c>
      <c r="F55" s="280" t="s">
        <v>327</v>
      </c>
      <c r="G55" s="281" t="s">
        <v>328</v>
      </c>
      <c r="H55" s="87"/>
      <c r="I55" s="90"/>
      <c r="J55" s="545"/>
      <c r="K55" s="643" t="s">
        <v>11</v>
      </c>
    </row>
    <row r="56" spans="1:11" s="33" customFormat="1" ht="60" customHeight="1" thickBot="1">
      <c r="A56" s="649"/>
      <c r="B56" s="468"/>
      <c r="C56" s="50" t="s">
        <v>6</v>
      </c>
      <c r="D56" s="97">
        <v>20000</v>
      </c>
      <c r="E56" s="78"/>
      <c r="F56" s="282" t="s">
        <v>334</v>
      </c>
      <c r="G56" s="284" t="s">
        <v>335</v>
      </c>
      <c r="H56" s="79"/>
      <c r="I56" s="98"/>
      <c r="J56" s="545"/>
      <c r="K56" s="647"/>
    </row>
    <row r="57" spans="1:11" s="33" customFormat="1" ht="22.5" customHeight="1">
      <c r="A57" s="575">
        <v>26</v>
      </c>
      <c r="B57" s="584" t="s">
        <v>161</v>
      </c>
      <c r="C57" s="112" t="s">
        <v>5</v>
      </c>
      <c r="D57" s="112">
        <v>20</v>
      </c>
      <c r="E57" s="153" t="s">
        <v>85</v>
      </c>
      <c r="F57" s="270" t="s">
        <v>327</v>
      </c>
      <c r="G57" s="271" t="s">
        <v>328</v>
      </c>
      <c r="H57" s="164"/>
      <c r="I57" s="149"/>
      <c r="J57" s="516" t="s">
        <v>18</v>
      </c>
      <c r="K57" s="619" t="s">
        <v>11</v>
      </c>
    </row>
    <row r="58" spans="1:11" s="33" customFormat="1" ht="60" customHeight="1">
      <c r="A58" s="576"/>
      <c r="B58" s="573"/>
      <c r="C58" s="115" t="s">
        <v>6</v>
      </c>
      <c r="D58" s="115"/>
      <c r="E58" s="154" t="s">
        <v>163</v>
      </c>
      <c r="F58" s="278" t="s">
        <v>334</v>
      </c>
      <c r="G58" s="279" t="s">
        <v>335</v>
      </c>
      <c r="H58" s="343"/>
      <c r="I58" s="156"/>
      <c r="J58" s="594"/>
      <c r="K58" s="620"/>
    </row>
    <row r="59" spans="1:11" s="33" customFormat="1" ht="21" customHeight="1">
      <c r="A59" s="576">
        <v>27</v>
      </c>
      <c r="B59" s="573" t="s">
        <v>162</v>
      </c>
      <c r="C59" s="115" t="s">
        <v>5</v>
      </c>
      <c r="D59" s="115">
        <v>50</v>
      </c>
      <c r="E59" s="157" t="s">
        <v>85</v>
      </c>
      <c r="F59" s="266" t="s">
        <v>327</v>
      </c>
      <c r="G59" s="267" t="s">
        <v>328</v>
      </c>
      <c r="H59" s="188"/>
      <c r="I59" s="159"/>
      <c r="J59" s="594"/>
      <c r="K59" s="635" t="s">
        <v>11</v>
      </c>
    </row>
    <row r="60" spans="1:11" s="33" customFormat="1" ht="63.75" customHeight="1">
      <c r="A60" s="576"/>
      <c r="B60" s="573"/>
      <c r="C60" s="115" t="s">
        <v>6</v>
      </c>
      <c r="D60" s="115"/>
      <c r="E60" s="160" t="s">
        <v>163</v>
      </c>
      <c r="F60" s="268" t="s">
        <v>334</v>
      </c>
      <c r="G60" s="269" t="s">
        <v>335</v>
      </c>
      <c r="H60" s="343"/>
      <c r="I60" s="156"/>
      <c r="J60" s="594"/>
      <c r="K60" s="620"/>
    </row>
    <row r="61" spans="1:11" s="33" customFormat="1" ht="24" customHeight="1">
      <c r="A61" s="503">
        <v>28</v>
      </c>
      <c r="B61" s="528" t="s">
        <v>164</v>
      </c>
      <c r="C61" s="125" t="s">
        <v>5</v>
      </c>
      <c r="D61" s="125">
        <v>20</v>
      </c>
      <c r="E61" s="157" t="s">
        <v>85</v>
      </c>
      <c r="F61" s="278" t="s">
        <v>327</v>
      </c>
      <c r="G61" s="295" t="s">
        <v>328</v>
      </c>
      <c r="H61" s="188"/>
      <c r="I61" s="159"/>
      <c r="J61" s="594"/>
      <c r="K61" s="635" t="s">
        <v>11</v>
      </c>
    </row>
    <row r="62" spans="1:11" s="33" customFormat="1" ht="61.5" customHeight="1">
      <c r="A62" s="576"/>
      <c r="B62" s="573"/>
      <c r="C62" s="115" t="s">
        <v>6</v>
      </c>
      <c r="D62" s="115"/>
      <c r="E62" s="160" t="s">
        <v>163</v>
      </c>
      <c r="F62" s="278" t="s">
        <v>334</v>
      </c>
      <c r="G62" s="279" t="s">
        <v>335</v>
      </c>
      <c r="H62" s="343"/>
      <c r="I62" s="156"/>
      <c r="J62" s="594"/>
      <c r="K62" s="620"/>
    </row>
    <row r="63" spans="1:11" s="33" customFormat="1" ht="21" customHeight="1">
      <c r="A63" s="576">
        <v>29</v>
      </c>
      <c r="B63" s="573" t="s">
        <v>165</v>
      </c>
      <c r="C63" s="115" t="s">
        <v>5</v>
      </c>
      <c r="D63" s="115">
        <v>10</v>
      </c>
      <c r="E63" s="157" t="s">
        <v>85</v>
      </c>
      <c r="F63" s="266" t="s">
        <v>327</v>
      </c>
      <c r="G63" s="267" t="s">
        <v>328</v>
      </c>
      <c r="H63" s="188"/>
      <c r="I63" s="159"/>
      <c r="J63" s="594"/>
      <c r="K63" s="635" t="s">
        <v>11</v>
      </c>
    </row>
    <row r="64" spans="1:11" s="33" customFormat="1" ht="48" customHeight="1" thickBot="1">
      <c r="A64" s="587"/>
      <c r="B64" s="585"/>
      <c r="C64" s="121" t="s">
        <v>6</v>
      </c>
      <c r="D64" s="121"/>
      <c r="E64" s="161" t="s">
        <v>163</v>
      </c>
      <c r="F64" s="276" t="s">
        <v>334</v>
      </c>
      <c r="G64" s="277" t="s">
        <v>335</v>
      </c>
      <c r="H64" s="167"/>
      <c r="I64" s="152"/>
      <c r="J64" s="517"/>
      <c r="K64" s="632"/>
    </row>
    <row r="65" spans="1:11" s="33" customFormat="1" ht="24.75" customHeight="1">
      <c r="A65" s="467">
        <v>30</v>
      </c>
      <c r="B65" s="469" t="s">
        <v>166</v>
      </c>
      <c r="C65" s="46" t="s">
        <v>5</v>
      </c>
      <c r="D65" s="52">
        <v>100</v>
      </c>
      <c r="E65" s="93" t="s">
        <v>136</v>
      </c>
      <c r="F65" s="282" t="s">
        <v>327</v>
      </c>
      <c r="G65" s="283" t="s">
        <v>328</v>
      </c>
      <c r="H65" s="79"/>
      <c r="I65" s="85"/>
      <c r="J65" s="545" t="s">
        <v>17</v>
      </c>
      <c r="K65" s="496" t="s">
        <v>11</v>
      </c>
    </row>
    <row r="66" spans="1:11" s="33" customFormat="1" ht="57" customHeight="1">
      <c r="A66" s="574"/>
      <c r="B66" s="577"/>
      <c r="C66" s="49" t="s">
        <v>6</v>
      </c>
      <c r="D66" s="171">
        <v>35700</v>
      </c>
      <c r="E66" s="172" t="s">
        <v>163</v>
      </c>
      <c r="F66" s="274" t="s">
        <v>334</v>
      </c>
      <c r="G66" s="275" t="s">
        <v>335</v>
      </c>
      <c r="H66" s="79"/>
      <c r="I66" s="85"/>
      <c r="J66" s="545"/>
      <c r="K66" s="496"/>
    </row>
    <row r="67" spans="1:11" s="33" customFormat="1" ht="23.25" customHeight="1">
      <c r="A67" s="574">
        <v>31</v>
      </c>
      <c r="B67" s="468" t="s">
        <v>167</v>
      </c>
      <c r="C67" s="49" t="s">
        <v>5</v>
      </c>
      <c r="D67" s="171">
        <v>1600</v>
      </c>
      <c r="E67" s="86" t="s">
        <v>168</v>
      </c>
      <c r="F67" s="280" t="s">
        <v>327</v>
      </c>
      <c r="G67" s="281" t="s">
        <v>328</v>
      </c>
      <c r="H67" s="87"/>
      <c r="I67" s="88"/>
      <c r="J67" s="545"/>
      <c r="K67" s="488" t="s">
        <v>11</v>
      </c>
    </row>
    <row r="68" spans="1:11" s="33" customFormat="1" ht="59.25" customHeight="1">
      <c r="A68" s="574"/>
      <c r="B68" s="469"/>
      <c r="C68" s="49" t="s">
        <v>6</v>
      </c>
      <c r="D68" s="171">
        <v>24000</v>
      </c>
      <c r="E68" s="81" t="s">
        <v>169</v>
      </c>
      <c r="F68" s="274" t="s">
        <v>334</v>
      </c>
      <c r="G68" s="275" t="s">
        <v>335</v>
      </c>
      <c r="H68" s="82"/>
      <c r="I68" s="83"/>
      <c r="J68" s="545"/>
      <c r="K68" s="489"/>
    </row>
    <row r="69" spans="1:11" s="33" customFormat="1" ht="24.75" customHeight="1">
      <c r="A69" s="574">
        <v>32</v>
      </c>
      <c r="B69" s="468" t="s">
        <v>178</v>
      </c>
      <c r="C69" s="49" t="s">
        <v>5</v>
      </c>
      <c r="D69" s="171">
        <v>40</v>
      </c>
      <c r="E69" s="93" t="s">
        <v>136</v>
      </c>
      <c r="F69" s="280" t="s">
        <v>327</v>
      </c>
      <c r="G69" s="281" t="s">
        <v>328</v>
      </c>
      <c r="H69" s="79"/>
      <c r="I69" s="85"/>
      <c r="J69" s="545"/>
      <c r="K69" s="496" t="s">
        <v>11</v>
      </c>
    </row>
    <row r="70" spans="1:11" s="33" customFormat="1" ht="54" customHeight="1" thickBot="1">
      <c r="A70" s="590"/>
      <c r="B70" s="596"/>
      <c r="C70" s="73" t="s">
        <v>6</v>
      </c>
      <c r="D70" s="173">
        <v>20000</v>
      </c>
      <c r="E70" s="174" t="s">
        <v>170</v>
      </c>
      <c r="F70" s="299" t="s">
        <v>334</v>
      </c>
      <c r="G70" s="300" t="s">
        <v>335</v>
      </c>
      <c r="H70" s="175"/>
      <c r="I70" s="176"/>
      <c r="J70" s="593"/>
      <c r="K70" s="630"/>
    </row>
    <row r="71" spans="1:11" s="33" customFormat="1" ht="22.5" customHeight="1">
      <c r="A71" s="575">
        <v>33</v>
      </c>
      <c r="B71" s="514" t="s">
        <v>179</v>
      </c>
      <c r="C71" s="112" t="s">
        <v>5</v>
      </c>
      <c r="D71" s="162">
        <v>100</v>
      </c>
      <c r="E71" s="163" t="s">
        <v>59</v>
      </c>
      <c r="F71" s="270" t="s">
        <v>327</v>
      </c>
      <c r="G71" s="271" t="s">
        <v>328</v>
      </c>
      <c r="H71" s="148"/>
      <c r="I71" s="164"/>
      <c r="J71" s="516" t="s">
        <v>34</v>
      </c>
      <c r="K71" s="619" t="s">
        <v>11</v>
      </c>
    </row>
    <row r="72" spans="1:11" s="33" customFormat="1" ht="55.5" customHeight="1" thickBot="1">
      <c r="A72" s="587"/>
      <c r="B72" s="515"/>
      <c r="C72" s="121" t="s">
        <v>6</v>
      </c>
      <c r="D72" s="165"/>
      <c r="E72" s="166" t="s">
        <v>180</v>
      </c>
      <c r="F72" s="276" t="s">
        <v>334</v>
      </c>
      <c r="G72" s="277" t="s">
        <v>335</v>
      </c>
      <c r="H72" s="151"/>
      <c r="I72" s="167"/>
      <c r="J72" s="517"/>
      <c r="K72" s="632"/>
    </row>
    <row r="73" spans="1:11" s="33" customFormat="1" ht="26.25" customHeight="1">
      <c r="A73" s="467">
        <v>34</v>
      </c>
      <c r="B73" s="648" t="s">
        <v>194</v>
      </c>
      <c r="C73" s="46" t="s">
        <v>5</v>
      </c>
      <c r="D73" s="52">
        <v>30</v>
      </c>
      <c r="E73" s="93" t="s">
        <v>189</v>
      </c>
      <c r="F73" s="282" t="s">
        <v>327</v>
      </c>
      <c r="G73" s="283" t="s">
        <v>328</v>
      </c>
      <c r="H73" s="79"/>
      <c r="I73" s="85"/>
      <c r="J73" s="545" t="s">
        <v>36</v>
      </c>
      <c r="K73" s="496" t="s">
        <v>11</v>
      </c>
    </row>
    <row r="74" spans="1:11" s="33" customFormat="1" ht="60.75" customHeight="1">
      <c r="A74" s="574"/>
      <c r="B74" s="629"/>
      <c r="C74" s="49" t="s">
        <v>6</v>
      </c>
      <c r="D74" s="171">
        <v>2000</v>
      </c>
      <c r="E74" s="93" t="s">
        <v>36</v>
      </c>
      <c r="F74" s="274" t="s">
        <v>334</v>
      </c>
      <c r="G74" s="275" t="s">
        <v>335</v>
      </c>
      <c r="H74" s="79"/>
      <c r="I74" s="85"/>
      <c r="J74" s="545"/>
      <c r="K74" s="496"/>
    </row>
    <row r="75" spans="1:11" s="33" customFormat="1" ht="23.25" customHeight="1">
      <c r="A75" s="574">
        <v>35</v>
      </c>
      <c r="B75" s="628" t="s">
        <v>195</v>
      </c>
      <c r="C75" s="49" t="s">
        <v>5</v>
      </c>
      <c r="D75" s="171">
        <v>30</v>
      </c>
      <c r="E75" s="86" t="s">
        <v>189</v>
      </c>
      <c r="F75" s="280" t="s">
        <v>327</v>
      </c>
      <c r="G75" s="281" t="s">
        <v>328</v>
      </c>
      <c r="H75" s="87"/>
      <c r="I75" s="88"/>
      <c r="J75" s="545"/>
      <c r="K75" s="488" t="s">
        <v>11</v>
      </c>
    </row>
    <row r="76" spans="1:11" s="33" customFormat="1" ht="59.25" customHeight="1">
      <c r="A76" s="574"/>
      <c r="B76" s="629"/>
      <c r="C76" s="49" t="s">
        <v>6</v>
      </c>
      <c r="D76" s="171">
        <v>2500</v>
      </c>
      <c r="E76" s="89" t="s">
        <v>36</v>
      </c>
      <c r="F76" s="274" t="s">
        <v>334</v>
      </c>
      <c r="G76" s="275" t="s">
        <v>335</v>
      </c>
      <c r="H76" s="82"/>
      <c r="I76" s="83"/>
      <c r="J76" s="545"/>
      <c r="K76" s="489"/>
    </row>
    <row r="77" spans="1:11" s="33" customFormat="1" ht="25.5" customHeight="1">
      <c r="A77" s="574">
        <v>36</v>
      </c>
      <c r="B77" s="628" t="s">
        <v>202</v>
      </c>
      <c r="C77" s="49" t="s">
        <v>5</v>
      </c>
      <c r="D77" s="49">
        <v>30</v>
      </c>
      <c r="E77" s="86" t="s">
        <v>189</v>
      </c>
      <c r="F77" s="280" t="s">
        <v>327</v>
      </c>
      <c r="G77" s="281" t="s">
        <v>328</v>
      </c>
      <c r="H77" s="87"/>
      <c r="I77" s="88"/>
      <c r="J77" s="545"/>
      <c r="K77" s="488" t="s">
        <v>11</v>
      </c>
    </row>
    <row r="78" spans="1:11" s="33" customFormat="1" ht="48" customHeight="1">
      <c r="A78" s="574"/>
      <c r="B78" s="629"/>
      <c r="C78" s="49" t="s">
        <v>6</v>
      </c>
      <c r="D78" s="177">
        <v>3000</v>
      </c>
      <c r="E78" s="89" t="s">
        <v>36</v>
      </c>
      <c r="F78" s="274" t="s">
        <v>334</v>
      </c>
      <c r="G78" s="275" t="s">
        <v>335</v>
      </c>
      <c r="H78" s="82"/>
      <c r="I78" s="83"/>
      <c r="J78" s="545"/>
      <c r="K78" s="489"/>
    </row>
    <row r="79" spans="1:11" s="33" customFormat="1" ht="23.25" customHeight="1">
      <c r="A79" s="574">
        <v>37</v>
      </c>
      <c r="B79" s="628" t="s">
        <v>203</v>
      </c>
      <c r="C79" s="49" t="s">
        <v>5</v>
      </c>
      <c r="D79" s="178">
        <v>30</v>
      </c>
      <c r="E79" s="86" t="s">
        <v>189</v>
      </c>
      <c r="F79" s="280" t="s">
        <v>327</v>
      </c>
      <c r="G79" s="281" t="s">
        <v>328</v>
      </c>
      <c r="H79" s="87"/>
      <c r="I79" s="88"/>
      <c r="J79" s="545"/>
      <c r="K79" s="488" t="s">
        <v>11</v>
      </c>
    </row>
    <row r="80" spans="1:11" s="33" customFormat="1" ht="51" customHeight="1">
      <c r="A80" s="574"/>
      <c r="B80" s="629"/>
      <c r="C80" s="49" t="s">
        <v>6</v>
      </c>
      <c r="D80" s="177">
        <v>2000</v>
      </c>
      <c r="E80" s="89" t="s">
        <v>36</v>
      </c>
      <c r="F80" s="274" t="s">
        <v>334</v>
      </c>
      <c r="G80" s="275" t="s">
        <v>335</v>
      </c>
      <c r="H80" s="82"/>
      <c r="I80" s="83"/>
      <c r="J80" s="545"/>
      <c r="K80" s="489"/>
    </row>
    <row r="81" spans="1:11" s="33" customFormat="1" ht="28.5" customHeight="1">
      <c r="A81" s="466">
        <v>38</v>
      </c>
      <c r="B81" s="628" t="s">
        <v>287</v>
      </c>
      <c r="C81" s="49" t="s">
        <v>5</v>
      </c>
      <c r="D81" s="178">
        <v>30</v>
      </c>
      <c r="E81" s="86" t="s">
        <v>189</v>
      </c>
      <c r="F81" s="280" t="s">
        <v>327</v>
      </c>
      <c r="G81" s="281" t="s">
        <v>328</v>
      </c>
      <c r="H81" s="87"/>
      <c r="I81" s="88"/>
      <c r="J81" s="545"/>
      <c r="K81" s="488" t="s">
        <v>11</v>
      </c>
    </row>
    <row r="82" spans="1:11" s="33" customFormat="1" ht="51" customHeight="1">
      <c r="A82" s="467"/>
      <c r="B82" s="629"/>
      <c r="C82" s="49" t="s">
        <v>6</v>
      </c>
      <c r="D82" s="177">
        <v>2000</v>
      </c>
      <c r="E82" s="89" t="s">
        <v>36</v>
      </c>
      <c r="F82" s="274" t="s">
        <v>334</v>
      </c>
      <c r="G82" s="275" t="s">
        <v>335</v>
      </c>
      <c r="H82" s="82"/>
      <c r="I82" s="83"/>
      <c r="J82" s="545"/>
      <c r="K82" s="489"/>
    </row>
    <row r="83" spans="1:11" s="33" customFormat="1" ht="26.25" customHeight="1">
      <c r="A83" s="466">
        <v>39</v>
      </c>
      <c r="B83" s="628" t="s">
        <v>288</v>
      </c>
      <c r="C83" s="49" t="s">
        <v>5</v>
      </c>
      <c r="D83" s="178">
        <v>30</v>
      </c>
      <c r="E83" s="86" t="s">
        <v>189</v>
      </c>
      <c r="F83" s="280" t="s">
        <v>327</v>
      </c>
      <c r="G83" s="281" t="s">
        <v>328</v>
      </c>
      <c r="H83" s="87"/>
      <c r="I83" s="88"/>
      <c r="J83" s="545"/>
      <c r="K83" s="488" t="s">
        <v>11</v>
      </c>
    </row>
    <row r="84" spans="1:11" s="33" customFormat="1" ht="51" customHeight="1">
      <c r="A84" s="467"/>
      <c r="B84" s="629"/>
      <c r="C84" s="49" t="s">
        <v>6</v>
      </c>
      <c r="D84" s="177">
        <v>2000</v>
      </c>
      <c r="E84" s="89" t="s">
        <v>36</v>
      </c>
      <c r="F84" s="274" t="s">
        <v>334</v>
      </c>
      <c r="G84" s="275" t="s">
        <v>335</v>
      </c>
      <c r="H84" s="82"/>
      <c r="I84" s="83"/>
      <c r="J84" s="545"/>
      <c r="K84" s="489"/>
    </row>
    <row r="85" spans="1:11" s="33" customFormat="1" ht="25.5" customHeight="1">
      <c r="A85" s="466">
        <v>40</v>
      </c>
      <c r="B85" s="628" t="s">
        <v>290</v>
      </c>
      <c r="C85" s="49" t="s">
        <v>5</v>
      </c>
      <c r="D85" s="178">
        <v>30</v>
      </c>
      <c r="E85" s="78" t="s">
        <v>189</v>
      </c>
      <c r="F85" s="280" t="s">
        <v>327</v>
      </c>
      <c r="G85" s="281" t="s">
        <v>328</v>
      </c>
      <c r="H85" s="79"/>
      <c r="I85" s="85"/>
      <c r="J85" s="545"/>
      <c r="K85" s="488" t="s">
        <v>11</v>
      </c>
    </row>
    <row r="86" spans="1:11" s="33" customFormat="1" ht="51" customHeight="1" thickBot="1">
      <c r="A86" s="578"/>
      <c r="B86" s="631"/>
      <c r="C86" s="73" t="s">
        <v>6</v>
      </c>
      <c r="D86" s="179">
        <v>2000</v>
      </c>
      <c r="E86" s="180" t="s">
        <v>36</v>
      </c>
      <c r="F86" s="274" t="s">
        <v>334</v>
      </c>
      <c r="G86" s="275" t="s">
        <v>335</v>
      </c>
      <c r="H86" s="175"/>
      <c r="I86" s="176"/>
      <c r="J86" s="593"/>
      <c r="K86" s="630"/>
    </row>
    <row r="87" spans="1:11" s="33" customFormat="1" ht="26.25" customHeight="1">
      <c r="A87" s="486">
        <v>41</v>
      </c>
      <c r="B87" s="514" t="s">
        <v>210</v>
      </c>
      <c r="C87" s="112" t="s">
        <v>5</v>
      </c>
      <c r="D87" s="181">
        <v>240</v>
      </c>
      <c r="E87" s="163" t="s">
        <v>208</v>
      </c>
      <c r="F87" s="270" t="s">
        <v>327</v>
      </c>
      <c r="G87" s="271" t="s">
        <v>328</v>
      </c>
      <c r="H87" s="148"/>
      <c r="I87" s="164"/>
      <c r="J87" s="516" t="s">
        <v>12</v>
      </c>
      <c r="K87" s="619" t="s">
        <v>11</v>
      </c>
    </row>
    <row r="88" spans="1:11" s="33" customFormat="1" ht="57.75" customHeight="1" thickBot="1">
      <c r="A88" s="503"/>
      <c r="B88" s="528"/>
      <c r="C88" s="115" t="s">
        <v>6</v>
      </c>
      <c r="D88" s="182"/>
      <c r="E88" s="183" t="s">
        <v>209</v>
      </c>
      <c r="F88" s="268" t="s">
        <v>334</v>
      </c>
      <c r="G88" s="269" t="s">
        <v>335</v>
      </c>
      <c r="H88" s="155"/>
      <c r="I88" s="186"/>
      <c r="J88" s="594"/>
      <c r="K88" s="620"/>
    </row>
    <row r="89" spans="1:11" s="33" customFormat="1" ht="24.75" customHeight="1">
      <c r="A89" s="513">
        <v>42</v>
      </c>
      <c r="B89" s="527" t="s">
        <v>211</v>
      </c>
      <c r="C89" s="115" t="s">
        <v>5</v>
      </c>
      <c r="D89" s="182">
        <v>80</v>
      </c>
      <c r="E89" s="187" t="s">
        <v>212</v>
      </c>
      <c r="F89" s="270" t="s">
        <v>327</v>
      </c>
      <c r="G89" s="271" t="s">
        <v>328</v>
      </c>
      <c r="H89" s="158"/>
      <c r="I89" s="188"/>
      <c r="J89" s="594"/>
      <c r="K89" s="635" t="s">
        <v>11</v>
      </c>
    </row>
    <row r="90" spans="1:11" s="33" customFormat="1" ht="54.75" customHeight="1" thickBot="1">
      <c r="A90" s="487"/>
      <c r="B90" s="515"/>
      <c r="C90" s="121" t="s">
        <v>6</v>
      </c>
      <c r="D90" s="189"/>
      <c r="E90" s="166" t="s">
        <v>209</v>
      </c>
      <c r="F90" s="276" t="s">
        <v>334</v>
      </c>
      <c r="G90" s="277" t="s">
        <v>335</v>
      </c>
      <c r="H90" s="151"/>
      <c r="I90" s="167"/>
      <c r="J90" s="517"/>
      <c r="K90" s="632"/>
    </row>
    <row r="91" spans="1:11" s="33" customFormat="1" ht="25.5" customHeight="1">
      <c r="A91" s="470">
        <v>43</v>
      </c>
      <c r="B91" s="471" t="s">
        <v>217</v>
      </c>
      <c r="C91" s="46" t="s">
        <v>5</v>
      </c>
      <c r="D91" s="196">
        <v>120</v>
      </c>
      <c r="E91" s="78" t="s">
        <v>218</v>
      </c>
      <c r="F91" s="282" t="s">
        <v>327</v>
      </c>
      <c r="G91" s="283" t="s">
        <v>328</v>
      </c>
      <c r="H91" s="79"/>
      <c r="I91" s="98"/>
      <c r="J91" s="545" t="s">
        <v>220</v>
      </c>
      <c r="K91" s="496" t="s">
        <v>11</v>
      </c>
    </row>
    <row r="92" spans="1:11" s="33" customFormat="1" ht="81.75" customHeight="1" thickBot="1">
      <c r="A92" s="470"/>
      <c r="B92" s="471"/>
      <c r="C92" s="50" t="s">
        <v>6</v>
      </c>
      <c r="D92" s="194"/>
      <c r="E92" s="84" t="s">
        <v>219</v>
      </c>
      <c r="F92" s="274" t="s">
        <v>334</v>
      </c>
      <c r="G92" s="275" t="s">
        <v>335</v>
      </c>
      <c r="H92" s="79"/>
      <c r="I92" s="98"/>
      <c r="J92" s="545"/>
      <c r="K92" s="496"/>
    </row>
    <row r="93" spans="1:11" s="33" customFormat="1" ht="24.75" customHeight="1">
      <c r="A93" s="575">
        <v>44</v>
      </c>
      <c r="B93" s="514" t="s">
        <v>222</v>
      </c>
      <c r="C93" s="112" t="s">
        <v>5</v>
      </c>
      <c r="D93" s="181">
        <v>600</v>
      </c>
      <c r="E93" s="163" t="s">
        <v>221</v>
      </c>
      <c r="F93" s="270" t="s">
        <v>327</v>
      </c>
      <c r="G93" s="271" t="s">
        <v>328</v>
      </c>
      <c r="H93" s="148"/>
      <c r="I93" s="164"/>
      <c r="J93" s="516" t="s">
        <v>223</v>
      </c>
      <c r="K93" s="619" t="s">
        <v>11</v>
      </c>
    </row>
    <row r="94" spans="1:11" s="33" customFormat="1" ht="57" customHeight="1" thickBot="1">
      <c r="A94" s="587"/>
      <c r="B94" s="515"/>
      <c r="C94" s="121" t="s">
        <v>6</v>
      </c>
      <c r="D94" s="189"/>
      <c r="E94" s="190" t="s">
        <v>223</v>
      </c>
      <c r="F94" s="268" t="s">
        <v>334</v>
      </c>
      <c r="G94" s="269" t="s">
        <v>335</v>
      </c>
      <c r="H94" s="151"/>
      <c r="I94" s="167"/>
      <c r="J94" s="517"/>
      <c r="K94" s="632"/>
    </row>
    <row r="95" spans="1:11" s="33" customFormat="1" ht="22.5" customHeight="1">
      <c r="A95" s="581">
        <v>45</v>
      </c>
      <c r="B95" s="605" t="s">
        <v>224</v>
      </c>
      <c r="C95" s="70" t="s">
        <v>5</v>
      </c>
      <c r="D95" s="191">
        <v>25</v>
      </c>
      <c r="E95" s="192" t="s">
        <v>225</v>
      </c>
      <c r="F95" s="280" t="s">
        <v>327</v>
      </c>
      <c r="G95" s="281" t="s">
        <v>328</v>
      </c>
      <c r="H95" s="169"/>
      <c r="I95" s="170"/>
      <c r="J95" s="592" t="s">
        <v>47</v>
      </c>
      <c r="K95" s="624" t="s">
        <v>11</v>
      </c>
    </row>
    <row r="96" spans="1:11" s="33" customFormat="1" ht="50.25" customHeight="1" thickBot="1">
      <c r="A96" s="590"/>
      <c r="B96" s="596"/>
      <c r="C96" s="73" t="s">
        <v>6</v>
      </c>
      <c r="D96" s="195"/>
      <c r="E96" s="180" t="s">
        <v>60</v>
      </c>
      <c r="F96" s="274" t="s">
        <v>334</v>
      </c>
      <c r="G96" s="275" t="s">
        <v>335</v>
      </c>
      <c r="H96" s="175"/>
      <c r="I96" s="176"/>
      <c r="J96" s="593"/>
      <c r="K96" s="630"/>
    </row>
    <row r="97" spans="1:11" s="33" customFormat="1" ht="22.5" customHeight="1">
      <c r="A97" s="575">
        <v>46</v>
      </c>
      <c r="B97" s="514" t="s">
        <v>283</v>
      </c>
      <c r="C97" s="112" t="s">
        <v>5</v>
      </c>
      <c r="D97" s="181">
        <v>1400</v>
      </c>
      <c r="E97" s="163" t="s">
        <v>225</v>
      </c>
      <c r="F97" s="270" t="s">
        <v>327</v>
      </c>
      <c r="G97" s="271" t="s">
        <v>328</v>
      </c>
      <c r="H97" s="148"/>
      <c r="I97" s="149"/>
      <c r="J97" s="516" t="s">
        <v>284</v>
      </c>
      <c r="K97" s="619" t="s">
        <v>11</v>
      </c>
    </row>
    <row r="98" spans="1:11" s="33" customFormat="1" ht="50.25" customHeight="1" thickBot="1">
      <c r="A98" s="587"/>
      <c r="B98" s="515"/>
      <c r="C98" s="121" t="s">
        <v>6</v>
      </c>
      <c r="D98" s="189"/>
      <c r="E98" s="190" t="s">
        <v>60</v>
      </c>
      <c r="F98" s="276" t="s">
        <v>334</v>
      </c>
      <c r="G98" s="277" t="s">
        <v>335</v>
      </c>
      <c r="H98" s="151"/>
      <c r="I98" s="152"/>
      <c r="J98" s="517"/>
      <c r="K98" s="632"/>
    </row>
    <row r="99" spans="1:11" s="33" customFormat="1" ht="28.5" customHeight="1">
      <c r="A99" s="611">
        <v>47</v>
      </c>
      <c r="B99" s="605" t="s">
        <v>297</v>
      </c>
      <c r="C99" s="70" t="s">
        <v>5</v>
      </c>
      <c r="D99" s="191">
        <v>1100</v>
      </c>
      <c r="E99" s="192" t="s">
        <v>305</v>
      </c>
      <c r="F99" s="272" t="s">
        <v>327</v>
      </c>
      <c r="G99" s="273" t="s">
        <v>328</v>
      </c>
      <c r="H99" s="169"/>
      <c r="I99" s="170"/>
      <c r="J99" s="592" t="s">
        <v>299</v>
      </c>
      <c r="K99" s="655" t="s">
        <v>322</v>
      </c>
    </row>
    <row r="100" spans="1:11" s="33" customFormat="1" ht="50.25" customHeight="1">
      <c r="A100" s="467"/>
      <c r="B100" s="469"/>
      <c r="C100" s="49" t="s">
        <v>6</v>
      </c>
      <c r="D100" s="178"/>
      <c r="E100" s="81" t="s">
        <v>298</v>
      </c>
      <c r="F100" s="274" t="s">
        <v>334</v>
      </c>
      <c r="G100" s="275" t="s">
        <v>335</v>
      </c>
      <c r="H100" s="82"/>
      <c r="I100" s="83"/>
      <c r="J100" s="545"/>
      <c r="K100" s="653"/>
    </row>
    <row r="101" spans="1:11" s="33" customFormat="1" ht="30.75" customHeight="1">
      <c r="A101" s="466">
        <v>48</v>
      </c>
      <c r="B101" s="468" t="s">
        <v>300</v>
      </c>
      <c r="C101" s="49" t="s">
        <v>5</v>
      </c>
      <c r="D101" s="178">
        <v>500</v>
      </c>
      <c r="E101" s="86" t="s">
        <v>305</v>
      </c>
      <c r="F101" s="280" t="s">
        <v>327</v>
      </c>
      <c r="G101" s="281" t="s">
        <v>328</v>
      </c>
      <c r="H101" s="87"/>
      <c r="I101" s="88"/>
      <c r="J101" s="545"/>
      <c r="K101" s="652" t="s">
        <v>322</v>
      </c>
    </row>
    <row r="102" spans="1:11" s="33" customFormat="1" ht="69" customHeight="1">
      <c r="A102" s="467"/>
      <c r="B102" s="469"/>
      <c r="C102" s="49" t="s">
        <v>6</v>
      </c>
      <c r="D102" s="178"/>
      <c r="E102" s="81" t="s">
        <v>302</v>
      </c>
      <c r="F102" s="274" t="s">
        <v>334</v>
      </c>
      <c r="G102" s="275" t="s">
        <v>335</v>
      </c>
      <c r="H102" s="82"/>
      <c r="I102" s="83"/>
      <c r="J102" s="545"/>
      <c r="K102" s="653"/>
    </row>
    <row r="103" spans="1:11" s="33" customFormat="1" ht="31.5" customHeight="1">
      <c r="A103" s="466">
        <v>49</v>
      </c>
      <c r="B103" s="468" t="s">
        <v>301</v>
      </c>
      <c r="C103" s="49" t="s">
        <v>5</v>
      </c>
      <c r="D103" s="178">
        <v>500</v>
      </c>
      <c r="E103" s="86" t="s">
        <v>305</v>
      </c>
      <c r="F103" s="280" t="s">
        <v>327</v>
      </c>
      <c r="G103" s="281" t="s">
        <v>328</v>
      </c>
      <c r="H103" s="87"/>
      <c r="I103" s="88"/>
      <c r="J103" s="545"/>
      <c r="K103" s="652" t="s">
        <v>322</v>
      </c>
    </row>
    <row r="104" spans="1:11" ht="50.25" customHeight="1">
      <c r="A104" s="467"/>
      <c r="B104" s="469"/>
      <c r="C104" s="49" t="s">
        <v>6</v>
      </c>
      <c r="D104" s="178"/>
      <c r="E104" s="81" t="s">
        <v>302</v>
      </c>
      <c r="F104" s="274" t="s">
        <v>334</v>
      </c>
      <c r="G104" s="275" t="s">
        <v>335</v>
      </c>
      <c r="H104" s="82"/>
      <c r="I104" s="83"/>
      <c r="J104" s="545"/>
      <c r="K104" s="653"/>
    </row>
    <row r="105" spans="1:11" ht="29.25" customHeight="1">
      <c r="A105" s="466">
        <v>50</v>
      </c>
      <c r="B105" s="468" t="s">
        <v>303</v>
      </c>
      <c r="C105" s="49" t="s">
        <v>5</v>
      </c>
      <c r="D105" s="178">
        <v>100</v>
      </c>
      <c r="E105" s="86" t="s">
        <v>304</v>
      </c>
      <c r="F105" s="280" t="s">
        <v>327</v>
      </c>
      <c r="G105" s="281" t="s">
        <v>328</v>
      </c>
      <c r="H105" s="87"/>
      <c r="I105" s="88"/>
      <c r="J105" s="545"/>
      <c r="K105" s="652" t="s">
        <v>322</v>
      </c>
    </row>
    <row r="106" spans="1:11" ht="50.25" customHeight="1">
      <c r="A106" s="467"/>
      <c r="B106" s="469"/>
      <c r="C106" s="49" t="s">
        <v>6</v>
      </c>
      <c r="D106" s="178"/>
      <c r="E106" s="81" t="s">
        <v>306</v>
      </c>
      <c r="F106" s="274" t="s">
        <v>334</v>
      </c>
      <c r="G106" s="275" t="s">
        <v>335</v>
      </c>
      <c r="H106" s="82"/>
      <c r="I106" s="83"/>
      <c r="J106" s="545"/>
      <c r="K106" s="653"/>
    </row>
    <row r="107" spans="1:11" ht="33" customHeight="1">
      <c r="A107" s="466">
        <v>51</v>
      </c>
      <c r="B107" s="468" t="s">
        <v>313</v>
      </c>
      <c r="C107" s="49" t="s">
        <v>5</v>
      </c>
      <c r="D107" s="196">
        <v>768</v>
      </c>
      <c r="E107" s="78" t="s">
        <v>308</v>
      </c>
      <c r="F107" s="280" t="s">
        <v>327</v>
      </c>
      <c r="G107" s="281" t="s">
        <v>328</v>
      </c>
      <c r="H107" s="79"/>
      <c r="I107" s="85"/>
      <c r="J107" s="545"/>
      <c r="K107" s="652" t="s">
        <v>322</v>
      </c>
    </row>
    <row r="108" spans="1:11" ht="50.25" customHeight="1">
      <c r="A108" s="467"/>
      <c r="B108" s="469"/>
      <c r="C108" s="49" t="s">
        <v>6</v>
      </c>
      <c r="D108" s="194"/>
      <c r="E108" s="84" t="s">
        <v>310</v>
      </c>
      <c r="F108" s="274" t="s">
        <v>334</v>
      </c>
      <c r="G108" s="275" t="s">
        <v>335</v>
      </c>
      <c r="H108" s="79"/>
      <c r="I108" s="85"/>
      <c r="J108" s="545"/>
      <c r="K108" s="653"/>
    </row>
    <row r="109" spans="1:11" ht="30" customHeight="1">
      <c r="A109" s="466">
        <v>52</v>
      </c>
      <c r="B109" s="468" t="s">
        <v>314</v>
      </c>
      <c r="C109" s="49" t="s">
        <v>5</v>
      </c>
      <c r="D109" s="178">
        <v>400</v>
      </c>
      <c r="E109" s="86" t="s">
        <v>311</v>
      </c>
      <c r="F109" s="280" t="s">
        <v>327</v>
      </c>
      <c r="G109" s="281" t="s">
        <v>328</v>
      </c>
      <c r="H109" s="87"/>
      <c r="I109" s="88"/>
      <c r="J109" s="545"/>
      <c r="K109" s="652" t="s">
        <v>322</v>
      </c>
    </row>
    <row r="110" spans="1:11" ht="50.25" customHeight="1">
      <c r="A110" s="467"/>
      <c r="B110" s="469"/>
      <c r="C110" s="49" t="s">
        <v>6</v>
      </c>
      <c r="D110" s="178"/>
      <c r="E110" s="81" t="s">
        <v>312</v>
      </c>
      <c r="F110" s="274" t="s">
        <v>334</v>
      </c>
      <c r="G110" s="275" t="s">
        <v>335</v>
      </c>
      <c r="H110" s="82"/>
      <c r="I110" s="83"/>
      <c r="J110" s="545"/>
      <c r="K110" s="653"/>
    </row>
    <row r="111" spans="1:11" ht="30.75" customHeight="1">
      <c r="A111" s="466">
        <v>53</v>
      </c>
      <c r="B111" s="468" t="s">
        <v>307</v>
      </c>
      <c r="C111" s="49" t="s">
        <v>5</v>
      </c>
      <c r="D111" s="196">
        <v>100</v>
      </c>
      <c r="E111" s="78" t="s">
        <v>308</v>
      </c>
      <c r="F111" s="280" t="s">
        <v>327</v>
      </c>
      <c r="G111" s="281" t="s">
        <v>328</v>
      </c>
      <c r="H111" s="79"/>
      <c r="I111" s="85"/>
      <c r="J111" s="545"/>
      <c r="K111" s="652" t="s">
        <v>322</v>
      </c>
    </row>
    <row r="112" spans="1:11" ht="67.5" customHeight="1">
      <c r="A112" s="470"/>
      <c r="B112" s="471"/>
      <c r="C112" s="50" t="s">
        <v>6</v>
      </c>
      <c r="D112" s="194"/>
      <c r="E112" s="84" t="s">
        <v>309</v>
      </c>
      <c r="F112" s="274" t="s">
        <v>334</v>
      </c>
      <c r="G112" s="275" t="s">
        <v>335</v>
      </c>
      <c r="H112" s="79"/>
      <c r="I112" s="85"/>
      <c r="J112" s="545"/>
      <c r="K112" s="656"/>
    </row>
    <row r="113" spans="1:11" ht="34.5" customHeight="1">
      <c r="A113" s="466">
        <v>54</v>
      </c>
      <c r="B113" s="468" t="s">
        <v>315</v>
      </c>
      <c r="C113" s="49" t="s">
        <v>5</v>
      </c>
      <c r="D113" s="178">
        <v>400</v>
      </c>
      <c r="E113" s="86" t="s">
        <v>308</v>
      </c>
      <c r="F113" s="280" t="s">
        <v>327</v>
      </c>
      <c r="G113" s="281" t="s">
        <v>328</v>
      </c>
      <c r="H113" s="87"/>
      <c r="I113" s="88"/>
      <c r="J113" s="545"/>
      <c r="K113" s="652" t="s">
        <v>322</v>
      </c>
    </row>
    <row r="114" spans="1:11" ht="78" customHeight="1">
      <c r="A114" s="467"/>
      <c r="B114" s="469"/>
      <c r="C114" s="49" t="s">
        <v>6</v>
      </c>
      <c r="D114" s="194"/>
      <c r="E114" s="84" t="s">
        <v>316</v>
      </c>
      <c r="F114" s="274" t="s">
        <v>334</v>
      </c>
      <c r="G114" s="275" t="s">
        <v>335</v>
      </c>
      <c r="H114" s="79"/>
      <c r="I114" s="85"/>
      <c r="J114" s="545"/>
      <c r="K114" s="653"/>
    </row>
    <row r="115" spans="1:11" ht="31.5" customHeight="1">
      <c r="A115" s="466">
        <v>55</v>
      </c>
      <c r="B115" s="468" t="s">
        <v>315</v>
      </c>
      <c r="C115" s="49" t="s">
        <v>5</v>
      </c>
      <c r="D115" s="178">
        <v>315</v>
      </c>
      <c r="E115" s="86" t="s">
        <v>311</v>
      </c>
      <c r="F115" s="280" t="s">
        <v>327</v>
      </c>
      <c r="G115" s="281" t="s">
        <v>328</v>
      </c>
      <c r="H115" s="87"/>
      <c r="I115" s="88"/>
      <c r="J115" s="545"/>
      <c r="K115" s="652" t="s">
        <v>322</v>
      </c>
    </row>
    <row r="116" spans="1:11" ht="50.25" customHeight="1">
      <c r="A116" s="467"/>
      <c r="B116" s="469"/>
      <c r="C116" s="49" t="s">
        <v>6</v>
      </c>
      <c r="D116" s="196"/>
      <c r="E116" s="89" t="s">
        <v>317</v>
      </c>
      <c r="F116" s="274" t="s">
        <v>334</v>
      </c>
      <c r="G116" s="275" t="s">
        <v>335</v>
      </c>
      <c r="H116" s="82"/>
      <c r="I116" s="83"/>
      <c r="J116" s="545"/>
      <c r="K116" s="653"/>
    </row>
    <row r="117" spans="1:11" ht="33.75" customHeight="1">
      <c r="A117" s="466">
        <v>56</v>
      </c>
      <c r="B117" s="468" t="s">
        <v>318</v>
      </c>
      <c r="C117" s="49" t="s">
        <v>5</v>
      </c>
      <c r="D117" s="196">
        <v>150</v>
      </c>
      <c r="E117" s="78" t="s">
        <v>311</v>
      </c>
      <c r="F117" s="280" t="s">
        <v>327</v>
      </c>
      <c r="G117" s="281" t="s">
        <v>328</v>
      </c>
      <c r="H117" s="79"/>
      <c r="I117" s="85"/>
      <c r="J117" s="545"/>
      <c r="K117" s="652" t="s">
        <v>322</v>
      </c>
    </row>
    <row r="118" spans="1:11" ht="50.25" customHeight="1">
      <c r="A118" s="467"/>
      <c r="B118" s="469"/>
      <c r="C118" s="50" t="s">
        <v>6</v>
      </c>
      <c r="D118" s="197"/>
      <c r="E118" s="78" t="s">
        <v>319</v>
      </c>
      <c r="F118" s="274" t="s">
        <v>334</v>
      </c>
      <c r="G118" s="275" t="s">
        <v>335</v>
      </c>
      <c r="H118" s="79"/>
      <c r="I118" s="85"/>
      <c r="J118" s="545"/>
      <c r="K118" s="653"/>
    </row>
    <row r="119" spans="1:11" ht="31.5" customHeight="1">
      <c r="A119" s="466">
        <v>57</v>
      </c>
      <c r="B119" s="468" t="s">
        <v>320</v>
      </c>
      <c r="C119" s="49" t="s">
        <v>5</v>
      </c>
      <c r="D119" s="178">
        <v>1000</v>
      </c>
      <c r="E119" s="86" t="s">
        <v>321</v>
      </c>
      <c r="F119" s="280" t="s">
        <v>327</v>
      </c>
      <c r="G119" s="281" t="s">
        <v>328</v>
      </c>
      <c r="H119" s="87"/>
      <c r="I119" s="88"/>
      <c r="J119" s="545"/>
      <c r="K119" s="652" t="s">
        <v>322</v>
      </c>
    </row>
    <row r="120" spans="1:11" ht="50.25" customHeight="1">
      <c r="A120" s="467"/>
      <c r="B120" s="469"/>
      <c r="C120" s="50" t="s">
        <v>6</v>
      </c>
      <c r="D120" s="196"/>
      <c r="E120" s="89" t="s">
        <v>60</v>
      </c>
      <c r="F120" s="274" t="s">
        <v>334</v>
      </c>
      <c r="G120" s="275" t="s">
        <v>335</v>
      </c>
      <c r="H120" s="82"/>
      <c r="I120" s="83"/>
      <c r="J120" s="545"/>
      <c r="K120" s="653"/>
    </row>
    <row r="121" spans="1:11" ht="28.5" customHeight="1">
      <c r="A121" s="466">
        <v>58</v>
      </c>
      <c r="B121" s="468" t="s">
        <v>315</v>
      </c>
      <c r="C121" s="49" t="s">
        <v>5</v>
      </c>
      <c r="D121" s="178">
        <v>400</v>
      </c>
      <c r="E121" s="86" t="s">
        <v>323</v>
      </c>
      <c r="F121" s="280" t="s">
        <v>327</v>
      </c>
      <c r="G121" s="281" t="s">
        <v>328</v>
      </c>
      <c r="H121" s="87"/>
      <c r="I121" s="88"/>
      <c r="J121" s="545"/>
      <c r="K121" s="652" t="s">
        <v>322</v>
      </c>
    </row>
    <row r="122" spans="1:11" ht="77.25" customHeight="1">
      <c r="A122" s="467"/>
      <c r="B122" s="469"/>
      <c r="C122" s="49" t="s">
        <v>6</v>
      </c>
      <c r="D122" s="196"/>
      <c r="E122" s="81" t="s">
        <v>316</v>
      </c>
      <c r="F122" s="274" t="s">
        <v>334</v>
      </c>
      <c r="G122" s="275" t="s">
        <v>335</v>
      </c>
      <c r="H122" s="82"/>
      <c r="I122" s="83"/>
      <c r="J122" s="545"/>
      <c r="K122" s="653"/>
    </row>
    <row r="123" spans="1:11" ht="27.75" customHeight="1">
      <c r="A123" s="466">
        <v>59</v>
      </c>
      <c r="B123" s="468" t="s">
        <v>324</v>
      </c>
      <c r="C123" s="49" t="s">
        <v>5</v>
      </c>
      <c r="D123" s="178">
        <v>150</v>
      </c>
      <c r="E123" s="86" t="s">
        <v>330</v>
      </c>
      <c r="F123" s="280" t="s">
        <v>327</v>
      </c>
      <c r="G123" s="281" t="s">
        <v>328</v>
      </c>
      <c r="H123" s="87"/>
      <c r="I123" s="88"/>
      <c r="J123" s="545"/>
      <c r="K123" s="652" t="s">
        <v>322</v>
      </c>
    </row>
    <row r="124" spans="1:11" ht="48.75" customHeight="1" thickBot="1">
      <c r="A124" s="578"/>
      <c r="B124" s="596"/>
      <c r="C124" s="73" t="s">
        <v>6</v>
      </c>
      <c r="D124" s="198"/>
      <c r="E124" s="180" t="s">
        <v>325</v>
      </c>
      <c r="F124" s="299" t="s">
        <v>334</v>
      </c>
      <c r="G124" s="300" t="s">
        <v>335</v>
      </c>
      <c r="H124" s="175"/>
      <c r="I124" s="176"/>
      <c r="J124" s="593"/>
      <c r="K124" s="654"/>
    </row>
    <row r="125" spans="1:11">
      <c r="A125" s="626"/>
      <c r="B125" s="627"/>
      <c r="C125" s="28" t="s">
        <v>5</v>
      </c>
      <c r="D125" s="103"/>
      <c r="E125" s="43" t="s">
        <v>286</v>
      </c>
      <c r="F125" s="341" t="s">
        <v>327</v>
      </c>
      <c r="G125" s="342" t="s">
        <v>328</v>
      </c>
      <c r="H125" s="30"/>
      <c r="I125" s="33"/>
      <c r="J125" s="614"/>
      <c r="K125" s="44"/>
    </row>
    <row r="126" spans="1:11" ht="53.25" customHeight="1" thickBot="1">
      <c r="A126" s="613"/>
      <c r="B126" s="505"/>
      <c r="C126" s="227" t="s">
        <v>6</v>
      </c>
      <c r="D126" s="228"/>
      <c r="E126" s="109"/>
      <c r="F126" s="335" t="s">
        <v>329</v>
      </c>
      <c r="G126" s="336" t="s">
        <v>333</v>
      </c>
      <c r="H126" s="106"/>
      <c r="I126" s="107"/>
      <c r="J126" s="507"/>
      <c r="K126" s="337"/>
    </row>
    <row r="127" spans="1:11">
      <c r="A127" s="612"/>
      <c r="B127" s="504"/>
      <c r="C127" s="226" t="s">
        <v>5</v>
      </c>
      <c r="D127" s="331"/>
      <c r="E127" s="108" t="s">
        <v>286</v>
      </c>
      <c r="F127" s="332" t="s">
        <v>327</v>
      </c>
      <c r="G127" s="333" t="s">
        <v>328</v>
      </c>
      <c r="H127" s="104"/>
      <c r="I127" s="105"/>
      <c r="J127" s="506"/>
      <c r="K127" s="338"/>
    </row>
    <row r="128" spans="1:11" ht="55.5" customHeight="1" thickBot="1">
      <c r="A128" s="613"/>
      <c r="B128" s="505"/>
      <c r="C128" s="227" t="s">
        <v>6</v>
      </c>
      <c r="D128" s="228"/>
      <c r="E128" s="109"/>
      <c r="F128" s="335" t="s">
        <v>329</v>
      </c>
      <c r="G128" s="336" t="s">
        <v>333</v>
      </c>
      <c r="H128" s="106"/>
      <c r="I128" s="107"/>
      <c r="J128" s="507"/>
      <c r="K128" s="337"/>
    </row>
    <row r="129" spans="1:11">
      <c r="A129" s="612"/>
      <c r="B129" s="504"/>
      <c r="C129" s="226" t="s">
        <v>5</v>
      </c>
      <c r="D129" s="331"/>
      <c r="E129" s="108" t="s">
        <v>286</v>
      </c>
      <c r="F129" s="332" t="s">
        <v>327</v>
      </c>
      <c r="G129" s="333" t="s">
        <v>328</v>
      </c>
      <c r="H129" s="104"/>
      <c r="I129" s="105"/>
      <c r="J129" s="506"/>
      <c r="K129" s="338"/>
    </row>
    <row r="130" spans="1:11" ht="54" customHeight="1" thickBot="1">
      <c r="A130" s="613"/>
      <c r="B130" s="505"/>
      <c r="C130" s="227" t="s">
        <v>6</v>
      </c>
      <c r="D130" s="228"/>
      <c r="E130" s="109"/>
      <c r="F130" s="335" t="s">
        <v>329</v>
      </c>
      <c r="G130" s="336" t="s">
        <v>333</v>
      </c>
      <c r="H130" s="106"/>
      <c r="I130" s="107"/>
      <c r="J130" s="507"/>
      <c r="K130" s="337"/>
    </row>
    <row r="131" spans="1:11">
      <c r="A131" s="612"/>
      <c r="B131" s="504"/>
      <c r="C131" s="226" t="s">
        <v>5</v>
      </c>
      <c r="D131" s="331"/>
      <c r="E131" s="108" t="s">
        <v>286</v>
      </c>
      <c r="F131" s="332" t="s">
        <v>327</v>
      </c>
      <c r="G131" s="333" t="s">
        <v>328</v>
      </c>
      <c r="H131" s="104"/>
      <c r="I131" s="105"/>
      <c r="J131" s="506"/>
      <c r="K131" s="338"/>
    </row>
    <row r="132" spans="1:11" ht="54" customHeight="1" thickBot="1">
      <c r="A132" s="613"/>
      <c r="B132" s="505"/>
      <c r="C132" s="227" t="s">
        <v>6</v>
      </c>
      <c r="D132" s="228"/>
      <c r="E132" s="109"/>
      <c r="F132" s="335" t="s">
        <v>329</v>
      </c>
      <c r="G132" s="336" t="s">
        <v>333</v>
      </c>
      <c r="H132" s="106"/>
      <c r="I132" s="107"/>
      <c r="J132" s="507"/>
      <c r="K132" s="337"/>
    </row>
    <row r="133" spans="1:11">
      <c r="A133" s="612"/>
      <c r="B133" s="504"/>
      <c r="C133" s="226" t="s">
        <v>5</v>
      </c>
      <c r="D133" s="331"/>
      <c r="E133" s="108" t="s">
        <v>286</v>
      </c>
      <c r="F133" s="332" t="s">
        <v>327</v>
      </c>
      <c r="G133" s="333" t="s">
        <v>328</v>
      </c>
      <c r="H133" s="104"/>
      <c r="I133" s="105"/>
      <c r="J133" s="506"/>
      <c r="K133" s="338"/>
    </row>
    <row r="134" spans="1:11" ht="60.75" customHeight="1" thickBot="1">
      <c r="A134" s="613"/>
      <c r="B134" s="505"/>
      <c r="C134" s="227" t="s">
        <v>6</v>
      </c>
      <c r="D134" s="228"/>
      <c r="E134" s="109"/>
      <c r="F134" s="335" t="s">
        <v>329</v>
      </c>
      <c r="G134" s="336" t="s">
        <v>333</v>
      </c>
      <c r="H134" s="106"/>
      <c r="I134" s="107"/>
      <c r="J134" s="507"/>
      <c r="K134" s="337"/>
    </row>
    <row r="135" spans="1:11">
      <c r="A135" s="612"/>
      <c r="B135" s="504"/>
      <c r="C135" s="226" t="s">
        <v>5</v>
      </c>
      <c r="D135" s="331"/>
      <c r="E135" s="108" t="s">
        <v>286</v>
      </c>
      <c r="F135" s="332" t="s">
        <v>327</v>
      </c>
      <c r="G135" s="333" t="s">
        <v>328</v>
      </c>
      <c r="H135" s="104"/>
      <c r="I135" s="105"/>
      <c r="J135" s="506"/>
      <c r="K135" s="338"/>
    </row>
    <row r="136" spans="1:11" ht="56.25" customHeight="1" thickBot="1">
      <c r="A136" s="613"/>
      <c r="B136" s="616"/>
      <c r="C136" s="29" t="s">
        <v>6</v>
      </c>
      <c r="D136" s="15"/>
      <c r="E136" s="42"/>
      <c r="F136" s="339" t="s">
        <v>329</v>
      </c>
      <c r="G136" s="340" t="s">
        <v>333</v>
      </c>
      <c r="H136" s="31"/>
      <c r="I136" s="32"/>
      <c r="J136" s="615"/>
      <c r="K136" s="27"/>
    </row>
  </sheetData>
  <autoFilter ref="J1:J124" xr:uid="{6868397A-6FC5-4B72-9C3B-A17DF0360262}"/>
  <mergeCells count="233">
    <mergeCell ref="K121:K122"/>
    <mergeCell ref="B121:B122"/>
    <mergeCell ref="K123:K124"/>
    <mergeCell ref="B123:B124"/>
    <mergeCell ref="K117:K118"/>
    <mergeCell ref="K119:K120"/>
    <mergeCell ref="J99:J124"/>
    <mergeCell ref="K99:K100"/>
    <mergeCell ref="K101:K102"/>
    <mergeCell ref="K103:K104"/>
    <mergeCell ref="K105:K106"/>
    <mergeCell ref="K107:K108"/>
    <mergeCell ref="K109:K110"/>
    <mergeCell ref="K111:K112"/>
    <mergeCell ref="K113:K114"/>
    <mergeCell ref="K115:K116"/>
    <mergeCell ref="B107:B108"/>
    <mergeCell ref="B111:B112"/>
    <mergeCell ref="B109:B110"/>
    <mergeCell ref="B113:B114"/>
    <mergeCell ref="B115:B116"/>
    <mergeCell ref="B117:B118"/>
    <mergeCell ref="J5:J6"/>
    <mergeCell ref="K5:K6"/>
    <mergeCell ref="A5:A6"/>
    <mergeCell ref="B5:B6"/>
    <mergeCell ref="J15:J16"/>
    <mergeCell ref="K15:K16"/>
    <mergeCell ref="K13:K14"/>
    <mergeCell ref="I5:I6"/>
    <mergeCell ref="A7:A8"/>
    <mergeCell ref="B7:B8"/>
    <mergeCell ref="K7:K8"/>
    <mergeCell ref="A9:A10"/>
    <mergeCell ref="B9:B10"/>
    <mergeCell ref="A11:A12"/>
    <mergeCell ref="B11:B12"/>
    <mergeCell ref="K9:K10"/>
    <mergeCell ref="J7:J14"/>
    <mergeCell ref="A71:A72"/>
    <mergeCell ref="A73:A74"/>
    <mergeCell ref="J21:J22"/>
    <mergeCell ref="K21:K22"/>
    <mergeCell ref="K11:K12"/>
    <mergeCell ref="A13:A14"/>
    <mergeCell ref="B13:B14"/>
    <mergeCell ref="A15:A16"/>
    <mergeCell ref="B15:B16"/>
    <mergeCell ref="A17:A18"/>
    <mergeCell ref="B17:B18"/>
    <mergeCell ref="J17:J18"/>
    <mergeCell ref="K17:K18"/>
    <mergeCell ref="A19:A20"/>
    <mergeCell ref="B19:B20"/>
    <mergeCell ref="J19:J20"/>
    <mergeCell ref="K19:K20"/>
    <mergeCell ref="J27:J36"/>
    <mergeCell ref="J41:J56"/>
    <mergeCell ref="J57:J64"/>
    <mergeCell ref="J65:J70"/>
    <mergeCell ref="A21:A22"/>
    <mergeCell ref="B21:B22"/>
    <mergeCell ref="B67:B68"/>
    <mergeCell ref="A69:A70"/>
    <mergeCell ref="A59:A60"/>
    <mergeCell ref="B59:B60"/>
    <mergeCell ref="A55:A56"/>
    <mergeCell ref="B55:B56"/>
    <mergeCell ref="A49:A50"/>
    <mergeCell ref="B49:B50"/>
    <mergeCell ref="A39:A40"/>
    <mergeCell ref="A37:A38"/>
    <mergeCell ref="K79:K80"/>
    <mergeCell ref="B79:B80"/>
    <mergeCell ref="B93:B94"/>
    <mergeCell ref="J93:J94"/>
    <mergeCell ref="K93:K94"/>
    <mergeCell ref="B95:B96"/>
    <mergeCell ref="J95:J96"/>
    <mergeCell ref="K95:K96"/>
    <mergeCell ref="K89:K90"/>
    <mergeCell ref="J91:J92"/>
    <mergeCell ref="K91:K92"/>
    <mergeCell ref="K87:K88"/>
    <mergeCell ref="B87:B88"/>
    <mergeCell ref="B89:B90"/>
    <mergeCell ref="K81:K82"/>
    <mergeCell ref="J73:J86"/>
    <mergeCell ref="J87:J90"/>
    <mergeCell ref="B91:B92"/>
    <mergeCell ref="K71:K72"/>
    <mergeCell ref="B73:B74"/>
    <mergeCell ref="K73:K74"/>
    <mergeCell ref="B77:B78"/>
    <mergeCell ref="B69:B70"/>
    <mergeCell ref="B71:B72"/>
    <mergeCell ref="B75:B76"/>
    <mergeCell ref="K75:K76"/>
    <mergeCell ref="K77:K78"/>
    <mergeCell ref="K69:K70"/>
    <mergeCell ref="J71:J72"/>
    <mergeCell ref="K67:K68"/>
    <mergeCell ref="A67:A68"/>
    <mergeCell ref="A65:A66"/>
    <mergeCell ref="K61:K62"/>
    <mergeCell ref="K59:K60"/>
    <mergeCell ref="K51:K52"/>
    <mergeCell ref="K55:K56"/>
    <mergeCell ref="A57:A58"/>
    <mergeCell ref="B57:B58"/>
    <mergeCell ref="K57:K58"/>
    <mergeCell ref="A63:A64"/>
    <mergeCell ref="B63:B64"/>
    <mergeCell ref="K63:K64"/>
    <mergeCell ref="A61:A62"/>
    <mergeCell ref="B61:B62"/>
    <mergeCell ref="K53:K54"/>
    <mergeCell ref="A51:A52"/>
    <mergeCell ref="B65:B66"/>
    <mergeCell ref="K49:K50"/>
    <mergeCell ref="A53:A54"/>
    <mergeCell ref="B53:B54"/>
    <mergeCell ref="B51:B52"/>
    <mergeCell ref="A41:A42"/>
    <mergeCell ref="B41:B42"/>
    <mergeCell ref="A47:A48"/>
    <mergeCell ref="B47:B48"/>
    <mergeCell ref="K47:K48"/>
    <mergeCell ref="K45:K46"/>
    <mergeCell ref="A45:A46"/>
    <mergeCell ref="B45:B46"/>
    <mergeCell ref="A43:A44"/>
    <mergeCell ref="B43:B44"/>
    <mergeCell ref="K41:K42"/>
    <mergeCell ref="K43:K44"/>
    <mergeCell ref="A1:K1"/>
    <mergeCell ref="A2:K2"/>
    <mergeCell ref="A3:A4"/>
    <mergeCell ref="B3:B4"/>
    <mergeCell ref="C3:C4"/>
    <mergeCell ref="J3:J4"/>
    <mergeCell ref="K3:K4"/>
    <mergeCell ref="E3:E4"/>
    <mergeCell ref="F3:F4"/>
    <mergeCell ref="G3:G4"/>
    <mergeCell ref="I3:I4"/>
    <mergeCell ref="H3:H4"/>
    <mergeCell ref="A29:A30"/>
    <mergeCell ref="B29:B30"/>
    <mergeCell ref="K29:K30"/>
    <mergeCell ref="A31:A32"/>
    <mergeCell ref="B31:B32"/>
    <mergeCell ref="K31:K32"/>
    <mergeCell ref="K23:K24"/>
    <mergeCell ref="A25:A26"/>
    <mergeCell ref="B25:B26"/>
    <mergeCell ref="J25:J26"/>
    <mergeCell ref="K25:K26"/>
    <mergeCell ref="A27:A28"/>
    <mergeCell ref="B27:B28"/>
    <mergeCell ref="K27:K28"/>
    <mergeCell ref="A23:A24"/>
    <mergeCell ref="B23:B24"/>
    <mergeCell ref="J23:J24"/>
    <mergeCell ref="K39:K40"/>
    <mergeCell ref="B39:B40"/>
    <mergeCell ref="K37:K38"/>
    <mergeCell ref="A33:A34"/>
    <mergeCell ref="B33:B34"/>
    <mergeCell ref="K33:K34"/>
    <mergeCell ref="A35:A36"/>
    <mergeCell ref="B35:B36"/>
    <mergeCell ref="K35:K36"/>
    <mergeCell ref="B37:B38"/>
    <mergeCell ref="J37:J38"/>
    <mergeCell ref="J39:J40"/>
    <mergeCell ref="A121:A122"/>
    <mergeCell ref="A123:A124"/>
    <mergeCell ref="B99:B100"/>
    <mergeCell ref="B101:B102"/>
    <mergeCell ref="A103:A104"/>
    <mergeCell ref="A105:A106"/>
    <mergeCell ref="A107:A108"/>
    <mergeCell ref="A109:A110"/>
    <mergeCell ref="A111:A112"/>
    <mergeCell ref="A75:A76"/>
    <mergeCell ref="A77:A78"/>
    <mergeCell ref="K65:K66"/>
    <mergeCell ref="A125:A126"/>
    <mergeCell ref="B125:B126"/>
    <mergeCell ref="B135:B136"/>
    <mergeCell ref="A135:A136"/>
    <mergeCell ref="J133:J134"/>
    <mergeCell ref="K83:K84"/>
    <mergeCell ref="K85:K86"/>
    <mergeCell ref="B85:B86"/>
    <mergeCell ref="A97:A98"/>
    <mergeCell ref="B97:B98"/>
    <mergeCell ref="J97:J98"/>
    <mergeCell ref="K97:K98"/>
    <mergeCell ref="A93:A94"/>
    <mergeCell ref="A95:A96"/>
    <mergeCell ref="B83:B84"/>
    <mergeCell ref="A79:A80"/>
    <mergeCell ref="B119:B120"/>
    <mergeCell ref="A99:A100"/>
    <mergeCell ref="A101:A102"/>
    <mergeCell ref="A117:A118"/>
    <mergeCell ref="A119:A120"/>
    <mergeCell ref="J127:J128"/>
    <mergeCell ref="J135:J136"/>
    <mergeCell ref="A91:A92"/>
    <mergeCell ref="A89:A90"/>
    <mergeCell ref="A87:A88"/>
    <mergeCell ref="A85:A86"/>
    <mergeCell ref="A83:A84"/>
    <mergeCell ref="A81:A82"/>
    <mergeCell ref="A133:A134"/>
    <mergeCell ref="B133:B134"/>
    <mergeCell ref="A113:A114"/>
    <mergeCell ref="A115:A116"/>
    <mergeCell ref="B103:B104"/>
    <mergeCell ref="B105:B106"/>
    <mergeCell ref="A127:A128"/>
    <mergeCell ref="A131:A132"/>
    <mergeCell ref="J131:J132"/>
    <mergeCell ref="A129:A130"/>
    <mergeCell ref="J129:J130"/>
    <mergeCell ref="J125:J126"/>
    <mergeCell ref="B131:B132"/>
    <mergeCell ref="B129:B130"/>
    <mergeCell ref="B127:B128"/>
    <mergeCell ref="B81:B82"/>
  </mergeCells>
  <pageMargins left="0.15748031496062992" right="0.19685039370078741" top="0.55118110236220474" bottom="0.51181102362204722" header="0.31496062992125984" footer="0.31496062992125984"/>
  <pageSetup paperSize="9" scale="75"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5</vt:i4>
      </vt:variant>
      <vt:variant>
        <vt:lpstr>ช่วงที่มีชื่อ</vt:lpstr>
      </vt:variant>
      <vt:variant>
        <vt:i4>5</vt:i4>
      </vt:variant>
    </vt:vector>
  </HeadingPairs>
  <TitlesOfParts>
    <vt:vector size="10" baseType="lpstr">
      <vt:lpstr>สรุป (แผน)</vt:lpstr>
      <vt:lpstr>อุตสาหกรรม เกษตร</vt:lpstr>
      <vt:lpstr>อุตสาหกรรม ท่องเที่ยว+บริการ</vt:lpstr>
      <vt:lpstr>อุตสาหกรรม วิสาหกิจชุมชน</vt:lpstr>
      <vt:lpstr>อุตสาหกรรม อื่นๆ</vt:lpstr>
      <vt:lpstr>'สรุป (แผน)'!Print_Titles</vt:lpstr>
      <vt:lpstr>'อุตสาหกรรม เกษตร'!Print_Titles</vt:lpstr>
      <vt:lpstr>'อุตสาหกรรม ท่องเที่ยว+บริการ'!Print_Titles</vt:lpstr>
      <vt:lpstr>'อุตสาหกรรม วิสาหกิจชุมชน'!Print_Titles</vt:lpstr>
      <vt:lpstr>'อุตสาหกรรม อื่นๆ'!Print_Titles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สำนักงาน เกษตรและสหกรณ์จังหวัดอุทัยธานี</cp:lastModifiedBy>
  <cp:lastPrinted>2026-08-11T09:29:45Z</cp:lastPrinted>
  <dcterms:created xsi:type="dcterms:W3CDTF">2025-01-24T06:21:02Z</dcterms:created>
  <dcterms:modified xsi:type="dcterms:W3CDTF">2026-08-25T06:33:56Z</dcterms:modified>
</cp:coreProperties>
</file>