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4240" windowHeight="13140" activeTab="1"/>
  </bookViews>
  <sheets>
    <sheet name="Sheet1" sheetId="2" r:id="rId1"/>
    <sheet name="M.1" sheetId="1" r:id="rId2"/>
  </sheets>
  <externalReferences>
    <externalReference r:id="rId3"/>
  </externalReferences>
  <definedNames>
    <definedName name="____DAT2" localSheetId="1">'[1]ครุภัณฑ์ ลงนาม-เบิกจ่าย'!#REF!</definedName>
    <definedName name="____DAT2">'[1]ครุภัณฑ์ ลงนาม-เบิกจ่าย'!#REF!</definedName>
    <definedName name="____DAT3" localSheetId="1">'[1]ครุภัณฑ์ ลงนาม-เบิกจ่าย'!#REF!</definedName>
    <definedName name="____DAT3">'[1]ครุภัณฑ์ ลงนาม-เบิกจ่าย'!#REF!</definedName>
    <definedName name="___DAT2" localSheetId="1">'[1]ครุภัณฑ์ ลงนาม-เบิกจ่าย'!#REF!</definedName>
    <definedName name="___DAT2">'[1]ครุภัณฑ์ ลงนาม-เบิกจ่าย'!#REF!</definedName>
    <definedName name="___DAT3" localSheetId="1">'[1]ครุภัณฑ์ ลงนาม-เบิกจ่าย'!#REF!</definedName>
    <definedName name="___DAT3">'[1]ครุภัณฑ์ ลงนาม-เบิกจ่าย'!#REF!</definedName>
    <definedName name="__DAT2" localSheetId="1">'[1]ครุภัณฑ์ ลงนาม-เบิกจ่าย'!#REF!</definedName>
    <definedName name="__DAT2">'[1]ครุภัณฑ์ ลงนาม-เบิกจ่าย'!#REF!</definedName>
    <definedName name="__DAT3" localSheetId="1">'[1]ครุภัณฑ์ ลงนาม-เบิกจ่าย'!#REF!</definedName>
    <definedName name="__DAT3">'[1]ครุภัณฑ์ ลงนาม-เบิกจ่าย'!#REF!</definedName>
    <definedName name="_DAT2" localSheetId="1">'[1]ครุภัณฑ์ ลงนาม-เบิกจ่าย'!#REF!</definedName>
    <definedName name="_DAT2">'[1]ครุภัณฑ์ ลงนาม-เบิกจ่าย'!#REF!</definedName>
    <definedName name="_DAT3" localSheetId="1">'[1]ครุภัณฑ์ ลงนาม-เบิกจ่าย'!#REF!</definedName>
    <definedName name="_DAT3">'[1]ครุภัณฑ์ ลงนาม-เบิกจ่าย'!#REF!</definedName>
    <definedName name="A" localSheetId="1">#REF!</definedName>
    <definedName name="A">#REF!</definedName>
    <definedName name="D" localSheetId="1">#REF!</definedName>
    <definedName name="D">#REF!</definedName>
    <definedName name="_xlnm.Print_Area">#REF!</definedName>
    <definedName name="PRINT_AREA_MI" localSheetId="1">#REF!</definedName>
    <definedName name="PRINT_AREA_MI">#REF!</definedName>
    <definedName name="_xlnm.Print_Titles" localSheetId="1">M.1!$5:$5</definedName>
    <definedName name="T01_" localSheetId="1">#REF!</definedName>
    <definedName name="T01_">#REF!</definedName>
    <definedName name="TEST2" localSheetId="1">'[1]ครุภัณฑ์ ลงนาม-เบิกจ่าย'!#REF!</definedName>
    <definedName name="TEST2">'[1]ครุภัณฑ์ ลงนาม-เบิกจ่าย'!#REF!</definedName>
    <definedName name="TEST3" localSheetId="1">'[1]ครุภัณฑ์ ลงนาม-เบิกจ่าย'!#REF!</definedName>
    <definedName name="TEST3">'[1]ครุภัณฑ์ ลงนาม-เบิกจ่าย'!#REF!</definedName>
    <definedName name="TEST4" localSheetId="1">'[1]ครุภัณฑ์ ลงนาม-เบิกจ่าย'!#REF!</definedName>
    <definedName name="TEST4">'[1]ครุภัณฑ์ ลงนาม-เบิกจ่าย'!#REF!</definedName>
    <definedName name="vg" localSheetId="1">#REF!</definedName>
    <definedName name="vg">#REF!</definedName>
    <definedName name="X" localSheetId="1">#REF!</definedName>
    <definedName name="X">#REF!</definedName>
    <definedName name="Z" localSheetId="1">#REF!</definedName>
    <definedName name="Z">#REF!</definedName>
    <definedName name="กก" localSheetId="1">#REF!</definedName>
    <definedName name="กก">#REF!</definedName>
    <definedName name="กนฟาว" localSheetId="1">#REF!</definedName>
    <definedName name="กนฟาว">#REF!</definedName>
    <definedName name="ก่าเวร" localSheetId="1">#REF!</definedName>
    <definedName name="ก่าเวร">#REF!</definedName>
    <definedName name="ด" localSheetId="1">#REF!</definedName>
    <definedName name="ด">#REF!</definedName>
    <definedName name="สตร." localSheetId="1">#REF!</definedName>
    <definedName name="สตร.">#REF!</definedName>
    <definedName name="สรำน" localSheetId="1">#REF!</definedName>
    <definedName name="สรำน">#REF!</definedName>
    <definedName name="สเรพ" localSheetId="1">#REF!</definedName>
    <definedName name="สเรพ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V39" i="1" l="1"/>
  <c r="AM57" i="1" l="1"/>
  <c r="AK57" i="1"/>
  <c r="AI57" i="1"/>
  <c r="AG57" i="1"/>
  <c r="AE57" i="1"/>
  <c r="AC57" i="1"/>
  <c r="AA57" i="1"/>
  <c r="Y57" i="1"/>
  <c r="W57" i="1"/>
  <c r="U57" i="1"/>
  <c r="S57" i="1"/>
  <c r="Q57" i="1"/>
  <c r="R56" i="1" s="1"/>
  <c r="AM56" i="1"/>
  <c r="AN56" i="1" s="1"/>
  <c r="AK56" i="1"/>
  <c r="AL56" i="1" s="1"/>
  <c r="AI56" i="1"/>
  <c r="AG56" i="1"/>
  <c r="AE56" i="1"/>
  <c r="AC56" i="1"/>
  <c r="AA56" i="1"/>
  <c r="AB56" i="1" s="1"/>
  <c r="Y56" i="1"/>
  <c r="Z56" i="1" s="1"/>
  <c r="W56" i="1"/>
  <c r="U56" i="1"/>
  <c r="S56" i="1"/>
  <c r="T56" i="1" s="1"/>
  <c r="Q56" i="1"/>
  <c r="AM55" i="1"/>
  <c r="AK55" i="1"/>
  <c r="AI55" i="1"/>
  <c r="AG55" i="1"/>
  <c r="AE55" i="1"/>
  <c r="AC55" i="1"/>
  <c r="AA55" i="1"/>
  <c r="Y55" i="1"/>
  <c r="W55" i="1"/>
  <c r="U55" i="1"/>
  <c r="S55" i="1"/>
  <c r="Q55" i="1"/>
  <c r="AM54" i="1"/>
  <c r="AN54" i="1" s="1"/>
  <c r="AK54" i="1"/>
  <c r="AI54" i="1"/>
  <c r="AJ54" i="1" s="1"/>
  <c r="AG54" i="1"/>
  <c r="AH54" i="1" s="1"/>
  <c r="AE54" i="1"/>
  <c r="AC54" i="1"/>
  <c r="AD54" i="1" s="1"/>
  <c r="AA54" i="1"/>
  <c r="AB54" i="1" s="1"/>
  <c r="Y54" i="1"/>
  <c r="W54" i="1"/>
  <c r="X54" i="1" s="1"/>
  <c r="U54" i="1"/>
  <c r="V54" i="1" s="1"/>
  <c r="S54" i="1"/>
  <c r="Q54" i="1"/>
  <c r="AM53" i="1"/>
  <c r="AK53" i="1"/>
  <c r="AI53" i="1"/>
  <c r="AG53" i="1"/>
  <c r="AE53" i="1"/>
  <c r="AC53" i="1"/>
  <c r="AA53" i="1"/>
  <c r="Y53" i="1"/>
  <c r="W53" i="1"/>
  <c r="U53" i="1"/>
  <c r="S53" i="1"/>
  <c r="Q53" i="1"/>
  <c r="AM52" i="1"/>
  <c r="AK52" i="1"/>
  <c r="AL52" i="1" s="1"/>
  <c r="AI52" i="1"/>
  <c r="AG52" i="1"/>
  <c r="AH52" i="1" s="1"/>
  <c r="AE52" i="1"/>
  <c r="AF52" i="1" s="1"/>
  <c r="AC52" i="1"/>
  <c r="AA52" i="1"/>
  <c r="AB52" i="1" s="1"/>
  <c r="Y52" i="1"/>
  <c r="W52" i="1"/>
  <c r="U52" i="1"/>
  <c r="V52" i="1" s="1"/>
  <c r="S52" i="1"/>
  <c r="T52" i="1" s="1"/>
  <c r="Q52" i="1"/>
  <c r="AM51" i="1"/>
  <c r="AK51" i="1"/>
  <c r="AI51" i="1"/>
  <c r="AG51" i="1"/>
  <c r="AE51" i="1"/>
  <c r="AC51" i="1"/>
  <c r="AA51" i="1"/>
  <c r="Y51" i="1"/>
  <c r="W51" i="1"/>
  <c r="U51" i="1"/>
  <c r="S51" i="1"/>
  <c r="Q51" i="1"/>
  <c r="AM50" i="1"/>
  <c r="AN50" i="1" s="1"/>
  <c r="AK50" i="1"/>
  <c r="AL50" i="1" s="1"/>
  <c r="AI50" i="1"/>
  <c r="AG50" i="1"/>
  <c r="AH50" i="1" s="1"/>
  <c r="AE50" i="1"/>
  <c r="AC50" i="1"/>
  <c r="AA50" i="1"/>
  <c r="Y50" i="1"/>
  <c r="Z50" i="1" s="1"/>
  <c r="W50" i="1"/>
  <c r="U50" i="1"/>
  <c r="S50" i="1"/>
  <c r="Q50" i="1"/>
  <c r="AF56" i="1" l="1"/>
  <c r="AN52" i="1"/>
  <c r="X50" i="1"/>
  <c r="AB50" i="1"/>
  <c r="AF50" i="1"/>
  <c r="R52" i="1"/>
  <c r="R54" i="1"/>
  <c r="X56" i="1"/>
  <c r="AD56" i="1"/>
  <c r="V56" i="1"/>
  <c r="AH56" i="1"/>
  <c r="AJ56" i="1"/>
  <c r="V50" i="1"/>
  <c r="T54" i="1"/>
  <c r="R50" i="1"/>
  <c r="AD50" i="1"/>
  <c r="T50" i="1"/>
  <c r="Z54" i="1"/>
  <c r="AF54" i="1"/>
  <c r="AL54" i="1"/>
  <c r="AD52" i="1"/>
  <c r="AJ52" i="1"/>
  <c r="X52" i="1"/>
  <c r="Z52" i="1"/>
  <c r="AJ50" i="1"/>
  <c r="AM46" i="2"/>
  <c r="AK46" i="2"/>
  <c r="AI46" i="2"/>
  <c r="AG46" i="2"/>
  <c r="AE46" i="2"/>
  <c r="AC46" i="2"/>
  <c r="AA46" i="2"/>
  <c r="Y46" i="2"/>
  <c r="W46" i="2"/>
  <c r="U46" i="2"/>
  <c r="S46" i="2"/>
  <c r="Q46" i="2"/>
  <c r="AN45" i="2"/>
  <c r="AM45" i="2"/>
  <c r="AL45" i="2"/>
  <c r="AK45" i="2"/>
  <c r="AI45" i="2"/>
  <c r="AJ45" i="2" s="1"/>
  <c r="AH45" i="2"/>
  <c r="AG45" i="2"/>
  <c r="AF45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B45" i="2"/>
  <c r="AM44" i="2"/>
  <c r="AK44" i="2"/>
  <c r="AL43" i="2" s="1"/>
  <c r="AI44" i="2"/>
  <c r="AG44" i="2"/>
  <c r="AH43" i="2" s="1"/>
  <c r="AE44" i="2"/>
  <c r="AC44" i="2"/>
  <c r="AD43" i="2" s="1"/>
  <c r="AA44" i="2"/>
  <c r="Y44" i="2"/>
  <c r="W44" i="2"/>
  <c r="U44" i="2"/>
  <c r="V43" i="2" s="1"/>
  <c r="S44" i="2"/>
  <c r="Q44" i="2"/>
  <c r="R43" i="2" s="1"/>
  <c r="AM43" i="2"/>
  <c r="AN43" i="2" s="1"/>
  <c r="AK43" i="2"/>
  <c r="AI43" i="2"/>
  <c r="AJ43" i="2" s="1"/>
  <c r="AG43" i="2"/>
  <c r="AE43" i="2"/>
  <c r="AF43" i="2" s="1"/>
  <c r="AC43" i="2"/>
  <c r="AB43" i="2"/>
  <c r="AA43" i="2"/>
  <c r="Y43" i="2"/>
  <c r="Z43" i="2" s="1"/>
  <c r="W43" i="2"/>
  <c r="X43" i="2" s="1"/>
  <c r="U43" i="2"/>
  <c r="S43" i="2"/>
  <c r="T43" i="2" s="1"/>
  <c r="Q43" i="2"/>
  <c r="B43" i="2"/>
  <c r="AM42" i="2"/>
  <c r="AK42" i="2"/>
  <c r="AI42" i="2"/>
  <c r="AJ41" i="2" s="1"/>
  <c r="AG42" i="2"/>
  <c r="AH41" i="2" s="1"/>
  <c r="AE42" i="2"/>
  <c r="AC42" i="2"/>
  <c r="AA42" i="2"/>
  <c r="Y42" i="2"/>
  <c r="W42" i="2"/>
  <c r="X41" i="2" s="1"/>
  <c r="U42" i="2"/>
  <c r="V41" i="2" s="1"/>
  <c r="S42" i="2"/>
  <c r="Q42" i="2"/>
  <c r="AM41" i="2"/>
  <c r="AN41" i="2" s="1"/>
  <c r="AL41" i="2"/>
  <c r="AK41" i="2"/>
  <c r="AI41" i="2"/>
  <c r="AG41" i="2"/>
  <c r="AF41" i="2"/>
  <c r="AE41" i="2"/>
  <c r="AD41" i="2"/>
  <c r="AC41" i="2"/>
  <c r="AA41" i="2"/>
  <c r="AB41" i="2" s="1"/>
  <c r="Z41" i="2"/>
  <c r="Y41" i="2"/>
  <c r="W41" i="2"/>
  <c r="U41" i="2"/>
  <c r="T41" i="2"/>
  <c r="S41" i="2"/>
  <c r="R41" i="2"/>
  <c r="Q41" i="2"/>
  <c r="B41" i="2"/>
  <c r="AM40" i="2"/>
  <c r="AK40" i="2"/>
  <c r="AL39" i="2" s="1"/>
  <c r="AI40" i="2"/>
  <c r="AJ39" i="2" s="1"/>
  <c r="AG40" i="2"/>
  <c r="AH39" i="2" s="1"/>
  <c r="AE40" i="2"/>
  <c r="AC40" i="2"/>
  <c r="AA40" i="2"/>
  <c r="Y40" i="2"/>
  <c r="Z39" i="2" s="1"/>
  <c r="W40" i="2"/>
  <c r="U40" i="2"/>
  <c r="V39" i="2" s="1"/>
  <c r="S40" i="2"/>
  <c r="Q40" i="2"/>
  <c r="AM39" i="2"/>
  <c r="AN39" i="2" s="1"/>
  <c r="AK39" i="2"/>
  <c r="AI39" i="2"/>
  <c r="AG39" i="2"/>
  <c r="AE39" i="2"/>
  <c r="AF39" i="2" s="1"/>
  <c r="AD39" i="2"/>
  <c r="AC39" i="2"/>
  <c r="AA39" i="2"/>
  <c r="AB39" i="2" s="1"/>
  <c r="Y39" i="2"/>
  <c r="X39" i="2"/>
  <c r="W39" i="2"/>
  <c r="U39" i="2"/>
  <c r="S39" i="2"/>
  <c r="T39" i="2" s="1"/>
  <c r="R39" i="2"/>
  <c r="Q39" i="2"/>
  <c r="B39" i="2"/>
  <c r="AM36" i="2"/>
  <c r="AK36" i="2"/>
  <c r="AI36" i="2"/>
  <c r="AJ35" i="2" s="1"/>
  <c r="AG36" i="2"/>
  <c r="AE36" i="2"/>
  <c r="AC36" i="2"/>
  <c r="AD35" i="2" s="1"/>
  <c r="AA36" i="2"/>
  <c r="Y36" i="2"/>
  <c r="W36" i="2"/>
  <c r="X35" i="2" s="1"/>
  <c r="U36" i="2"/>
  <c r="S36" i="2"/>
  <c r="Q36" i="2"/>
  <c r="R35" i="2" s="1"/>
  <c r="AN35" i="2"/>
  <c r="AM35" i="2"/>
  <c r="AK35" i="2"/>
  <c r="AL35" i="2" s="1"/>
  <c r="AI35" i="2"/>
  <c r="AH35" i="2"/>
  <c r="AG35" i="2"/>
  <c r="AE35" i="2"/>
  <c r="AF35" i="2" s="1"/>
  <c r="AC35" i="2"/>
  <c r="AB35" i="2"/>
  <c r="AA35" i="2"/>
  <c r="Y35" i="2"/>
  <c r="Z35" i="2" s="1"/>
  <c r="W35" i="2"/>
  <c r="V35" i="2"/>
  <c r="U35" i="2"/>
  <c r="S35" i="2"/>
  <c r="T35" i="2" s="1"/>
  <c r="Q35" i="2"/>
  <c r="B35" i="2"/>
  <c r="AM34" i="2"/>
  <c r="AK34" i="2"/>
  <c r="AI34" i="2"/>
  <c r="AJ33" i="2" s="1"/>
  <c r="AG34" i="2"/>
  <c r="AE34" i="2"/>
  <c r="AC34" i="2"/>
  <c r="AD33" i="2" s="1"/>
  <c r="AA34" i="2"/>
  <c r="Y34" i="2"/>
  <c r="W34" i="2"/>
  <c r="X33" i="2" s="1"/>
  <c r="U34" i="2"/>
  <c r="S34" i="2"/>
  <c r="Q34" i="2"/>
  <c r="R33" i="2" s="1"/>
  <c r="AM33" i="2"/>
  <c r="AN33" i="2" s="1"/>
  <c r="AL33" i="2"/>
  <c r="AK33" i="2"/>
  <c r="AI33" i="2"/>
  <c r="AG33" i="2"/>
  <c r="AH33" i="2" s="1"/>
  <c r="AF33" i="2"/>
  <c r="AE33" i="2"/>
  <c r="AC33" i="2"/>
  <c r="AA33" i="2"/>
  <c r="AB33" i="2" s="1"/>
  <c r="Z33" i="2"/>
  <c r="Y33" i="2"/>
  <c r="W33" i="2"/>
  <c r="U33" i="2"/>
  <c r="V33" i="2" s="1"/>
  <c r="T33" i="2"/>
  <c r="S33" i="2"/>
  <c r="Q33" i="2"/>
  <c r="B33" i="2"/>
  <c r="AM32" i="2"/>
  <c r="AK32" i="2"/>
  <c r="AL31" i="2" s="1"/>
  <c r="AI32" i="2"/>
  <c r="AG32" i="2"/>
  <c r="AE32" i="2"/>
  <c r="AF31" i="2" s="1"/>
  <c r="AC32" i="2"/>
  <c r="AA32" i="2"/>
  <c r="Y32" i="2"/>
  <c r="Z31" i="2" s="1"/>
  <c r="Z28" i="2" s="1"/>
  <c r="W32" i="2"/>
  <c r="U32" i="2"/>
  <c r="S32" i="2"/>
  <c r="T31" i="2" s="1"/>
  <c r="T28" i="2" s="1"/>
  <c r="Q32" i="2"/>
  <c r="AM31" i="2"/>
  <c r="AN31" i="2" s="1"/>
  <c r="AK31" i="2"/>
  <c r="AJ31" i="2"/>
  <c r="AI31" i="2"/>
  <c r="AG31" i="2"/>
  <c r="AH31" i="2" s="1"/>
  <c r="AE31" i="2"/>
  <c r="AD31" i="2"/>
  <c r="AC31" i="2"/>
  <c r="AA31" i="2"/>
  <c r="AB31" i="2" s="1"/>
  <c r="Y31" i="2"/>
  <c r="X31" i="2"/>
  <c r="X28" i="2" s="1"/>
  <c r="W31" i="2"/>
  <c r="U31" i="2"/>
  <c r="V31" i="2" s="1"/>
  <c r="S31" i="2"/>
  <c r="R31" i="2"/>
  <c r="Q31" i="2"/>
  <c r="B31" i="2"/>
  <c r="AM30" i="2"/>
  <c r="AN29" i="2" s="1"/>
  <c r="AK30" i="2"/>
  <c r="AI30" i="2"/>
  <c r="AG30" i="2"/>
  <c r="AH29" i="2" s="1"/>
  <c r="AE30" i="2"/>
  <c r="AC30" i="2"/>
  <c r="AA30" i="2"/>
  <c r="AB29" i="2" s="1"/>
  <c r="AM29" i="2"/>
  <c r="AL29" i="2"/>
  <c r="AL28" i="2" s="1"/>
  <c r="AK29" i="2"/>
  <c r="AI29" i="2"/>
  <c r="AJ29" i="2" s="1"/>
  <c r="AJ28" i="2" s="1"/>
  <c r="AG29" i="2"/>
  <c r="AF29" i="2"/>
  <c r="AE29" i="2"/>
  <c r="AC29" i="2"/>
  <c r="AD29" i="2" s="1"/>
  <c r="AD28" i="2" s="1"/>
  <c r="AA29" i="2"/>
  <c r="B29" i="2"/>
  <c r="AM27" i="2"/>
  <c r="AK27" i="2"/>
  <c r="AI27" i="2"/>
  <c r="AJ26" i="2" s="1"/>
  <c r="AG27" i="2"/>
  <c r="AE27" i="2"/>
  <c r="AC27" i="2"/>
  <c r="AD26" i="2" s="1"/>
  <c r="AA27" i="2"/>
  <c r="Y27" i="2"/>
  <c r="W27" i="2"/>
  <c r="X26" i="2" s="1"/>
  <c r="U27" i="2"/>
  <c r="S27" i="2"/>
  <c r="Q27" i="2"/>
  <c r="R26" i="2" s="1"/>
  <c r="AM26" i="2"/>
  <c r="AN26" i="2" s="1"/>
  <c r="AL26" i="2"/>
  <c r="AK26" i="2"/>
  <c r="AI26" i="2"/>
  <c r="AG26" i="2"/>
  <c r="AH26" i="2" s="1"/>
  <c r="AF26" i="2"/>
  <c r="AE26" i="2"/>
  <c r="AC26" i="2"/>
  <c r="AA26" i="2"/>
  <c r="AB26" i="2" s="1"/>
  <c r="Z26" i="2"/>
  <c r="Y26" i="2"/>
  <c r="W26" i="2"/>
  <c r="U26" i="2"/>
  <c r="V26" i="2" s="1"/>
  <c r="T26" i="2"/>
  <c r="S26" i="2"/>
  <c r="Q26" i="2"/>
  <c r="B26" i="2"/>
  <c r="AM25" i="2"/>
  <c r="AN24" i="2"/>
  <c r="AM24" i="2"/>
  <c r="B24" i="2"/>
  <c r="AM23" i="2"/>
  <c r="AK23" i="2"/>
  <c r="AL22" i="2" s="1"/>
  <c r="AI23" i="2"/>
  <c r="AJ22" i="2" s="1"/>
  <c r="AJ19" i="2" s="1"/>
  <c r="AG23" i="2"/>
  <c r="AE23" i="2"/>
  <c r="AC23" i="2"/>
  <c r="AA23" i="2"/>
  <c r="Y23" i="2"/>
  <c r="Z22" i="2" s="1"/>
  <c r="U23" i="2"/>
  <c r="V22" i="2" s="1"/>
  <c r="AN22" i="2"/>
  <c r="AN19" i="2" s="1"/>
  <c r="AM22" i="2"/>
  <c r="AK22" i="2"/>
  <c r="AI22" i="2"/>
  <c r="AH22" i="2"/>
  <c r="AG22" i="2"/>
  <c r="AE22" i="2"/>
  <c r="AF22" i="2" s="1"/>
  <c r="AF19" i="2" s="1"/>
  <c r="AC22" i="2"/>
  <c r="AD22" i="2" s="1"/>
  <c r="AB22" i="2"/>
  <c r="AA22" i="2"/>
  <c r="Y22" i="2"/>
  <c r="U22" i="2"/>
  <c r="B22" i="2"/>
  <c r="AM21" i="2"/>
  <c r="AK21" i="2"/>
  <c r="AL20" i="2" s="1"/>
  <c r="AI21" i="2"/>
  <c r="AG21" i="2"/>
  <c r="AE21" i="2"/>
  <c r="AF20" i="2" s="1"/>
  <c r="AC21" i="2"/>
  <c r="AD20" i="2" s="1"/>
  <c r="AA21" i="2"/>
  <c r="Y21" i="2"/>
  <c r="Z20" i="2" s="1"/>
  <c r="Z19" i="2" s="1"/>
  <c r="W21" i="2"/>
  <c r="U21" i="2"/>
  <c r="AM20" i="2"/>
  <c r="AN20" i="2" s="1"/>
  <c r="AK20" i="2"/>
  <c r="AJ20" i="2"/>
  <c r="AI20" i="2"/>
  <c r="AG20" i="2"/>
  <c r="AH20" i="2" s="1"/>
  <c r="AE20" i="2"/>
  <c r="AC20" i="2"/>
  <c r="AA20" i="2"/>
  <c r="AB20" i="2" s="1"/>
  <c r="AB19" i="2" s="1"/>
  <c r="Y20" i="2"/>
  <c r="X20" i="2"/>
  <c r="X19" i="2" s="1"/>
  <c r="W20" i="2"/>
  <c r="U20" i="2"/>
  <c r="V20" i="2" s="1"/>
  <c r="B20" i="2"/>
  <c r="AM18" i="2"/>
  <c r="AK18" i="2"/>
  <c r="AL17" i="2" s="1"/>
  <c r="AI18" i="2"/>
  <c r="AG18" i="2"/>
  <c r="AE18" i="2"/>
  <c r="AF17" i="2" s="1"/>
  <c r="AC18" i="2"/>
  <c r="AD17" i="2" s="1"/>
  <c r="AA18" i="2"/>
  <c r="Y18" i="2"/>
  <c r="Z17" i="2" s="1"/>
  <c r="W18" i="2"/>
  <c r="U18" i="2"/>
  <c r="AN17" i="2"/>
  <c r="AM17" i="2"/>
  <c r="AK17" i="2"/>
  <c r="AI17" i="2"/>
  <c r="AJ17" i="2" s="1"/>
  <c r="AH17" i="2"/>
  <c r="AG17" i="2"/>
  <c r="AE17" i="2"/>
  <c r="AC17" i="2"/>
  <c r="AB17" i="2"/>
  <c r="AA17" i="2"/>
  <c r="Y17" i="2"/>
  <c r="W17" i="2"/>
  <c r="X17" i="2" s="1"/>
  <c r="V17" i="2"/>
  <c r="U17" i="2"/>
  <c r="B17" i="2"/>
  <c r="AM16" i="2"/>
  <c r="AN15" i="2" s="1"/>
  <c r="AK16" i="2"/>
  <c r="AI16" i="2"/>
  <c r="AJ15" i="2" s="1"/>
  <c r="AG16" i="2"/>
  <c r="AE16" i="2"/>
  <c r="AC16" i="2"/>
  <c r="AD15" i="2" s="1"/>
  <c r="AA16" i="2"/>
  <c r="AB15" i="2" s="1"/>
  <c r="Y16" i="2"/>
  <c r="W16" i="2"/>
  <c r="X15" i="2" s="1"/>
  <c r="AM15" i="2"/>
  <c r="AK15" i="2"/>
  <c r="AL15" i="2" s="1"/>
  <c r="AI15" i="2"/>
  <c r="AH15" i="2"/>
  <c r="AG15" i="2"/>
  <c r="AE15" i="2"/>
  <c r="AF15" i="2" s="1"/>
  <c r="AC15" i="2"/>
  <c r="AA15" i="2"/>
  <c r="Y15" i="2"/>
  <c r="Z15" i="2" s="1"/>
  <c r="W15" i="2"/>
  <c r="B15" i="2"/>
  <c r="AM14" i="2"/>
  <c r="AK14" i="2"/>
  <c r="AL13" i="2" s="1"/>
  <c r="AN13" i="2"/>
  <c r="AM13" i="2"/>
  <c r="AK13" i="2"/>
  <c r="B13" i="2"/>
  <c r="AM12" i="2"/>
  <c r="AK12" i="2"/>
  <c r="AL11" i="2" s="1"/>
  <c r="AI12" i="2"/>
  <c r="AG12" i="2"/>
  <c r="AE12" i="2"/>
  <c r="AF11" i="2" s="1"/>
  <c r="AC12" i="2"/>
  <c r="AD11" i="2" s="1"/>
  <c r="AA12" i="2"/>
  <c r="Y12" i="2"/>
  <c r="Z11" i="2" s="1"/>
  <c r="W12" i="2"/>
  <c r="S12" i="2"/>
  <c r="AN11" i="2"/>
  <c r="AM11" i="2"/>
  <c r="AK11" i="2"/>
  <c r="AI11" i="2"/>
  <c r="AJ11" i="2" s="1"/>
  <c r="AH11" i="2"/>
  <c r="AG11" i="2"/>
  <c r="AE11" i="2"/>
  <c r="AC11" i="2"/>
  <c r="AB11" i="2"/>
  <c r="AA11" i="2"/>
  <c r="Y11" i="2"/>
  <c r="W11" i="2"/>
  <c r="X11" i="2" s="1"/>
  <c r="T11" i="2"/>
  <c r="T10" i="2" s="1"/>
  <c r="T9" i="2" s="1"/>
  <c r="S11" i="2"/>
  <c r="B11" i="2"/>
  <c r="AF10" i="2" l="1"/>
  <c r="AF9" i="2" s="1"/>
  <c r="AB10" i="2"/>
  <c r="AB9" i="2" s="1"/>
  <c r="AD19" i="2"/>
  <c r="AF28" i="2"/>
  <c r="AB28" i="2"/>
  <c r="AN28" i="2"/>
  <c r="AN10" i="2" s="1"/>
  <c r="AN9" i="2" s="1"/>
  <c r="V28" i="2"/>
  <c r="V10" i="2" s="1"/>
  <c r="V9" i="2" s="1"/>
  <c r="AD10" i="2"/>
  <c r="AD9" i="2" s="1"/>
  <c r="R28" i="2"/>
  <c r="R10" i="2" s="1"/>
  <c r="R9" i="2" s="1"/>
  <c r="X10" i="2"/>
  <c r="X9" i="2" s="1"/>
  <c r="AJ10" i="2"/>
  <c r="AJ9" i="2" s="1"/>
  <c r="Z10" i="2"/>
  <c r="Z9" i="2" s="1"/>
  <c r="AH19" i="2"/>
  <c r="AL19" i="2"/>
  <c r="AL10" i="2" s="1"/>
  <c r="AL9" i="2" s="1"/>
  <c r="AH28" i="2"/>
  <c r="AH10" i="2" l="1"/>
  <c r="AH9" i="2" s="1"/>
  <c r="B13" i="1" l="1"/>
  <c r="B15" i="1"/>
  <c r="B17" i="1"/>
  <c r="B20" i="1"/>
  <c r="B22" i="1"/>
  <c r="B24" i="1"/>
  <c r="B29" i="1"/>
  <c r="B31" i="1"/>
  <c r="B33" i="1"/>
  <c r="B35" i="1"/>
  <c r="AM49" i="1"/>
  <c r="AK49" i="1"/>
  <c r="AI49" i="1"/>
  <c r="AG49" i="1"/>
  <c r="AE49" i="1"/>
  <c r="AC49" i="1"/>
  <c r="AA49" i="1"/>
  <c r="Y49" i="1"/>
  <c r="W49" i="1"/>
  <c r="U49" i="1"/>
  <c r="S49" i="1"/>
  <c r="Q49" i="1"/>
  <c r="AM44" i="1"/>
  <c r="AK44" i="1"/>
  <c r="AI44" i="1"/>
  <c r="AG44" i="1"/>
  <c r="AE44" i="1"/>
  <c r="AC44" i="1"/>
  <c r="AA44" i="1"/>
  <c r="Y44" i="1"/>
  <c r="W44" i="1"/>
  <c r="U44" i="1"/>
  <c r="S44" i="1"/>
  <c r="Q44" i="1"/>
  <c r="AM43" i="1"/>
  <c r="AK43" i="1"/>
  <c r="AI43" i="1"/>
  <c r="AJ43" i="1" s="1"/>
  <c r="AG43" i="1"/>
  <c r="AE43" i="1"/>
  <c r="AC43" i="1"/>
  <c r="AA43" i="1"/>
  <c r="Y43" i="1"/>
  <c r="W43" i="1"/>
  <c r="U43" i="1"/>
  <c r="S43" i="1"/>
  <c r="Q43" i="1"/>
  <c r="AM42" i="1"/>
  <c r="AK42" i="1"/>
  <c r="AI42" i="1"/>
  <c r="AG42" i="1"/>
  <c r="AE42" i="1"/>
  <c r="AC42" i="1"/>
  <c r="AA42" i="1"/>
  <c r="Y42" i="1"/>
  <c r="W42" i="1"/>
  <c r="U42" i="1"/>
  <c r="S42" i="1"/>
  <c r="Q42" i="1"/>
  <c r="AM41" i="1"/>
  <c r="AN41" i="1" s="1"/>
  <c r="AK41" i="1"/>
  <c r="AI41" i="1"/>
  <c r="AJ41" i="1" s="1"/>
  <c r="AG41" i="1"/>
  <c r="AE41" i="1"/>
  <c r="AC41" i="1"/>
  <c r="AA41" i="1"/>
  <c r="Y41" i="1"/>
  <c r="W41" i="1"/>
  <c r="U41" i="1"/>
  <c r="S41" i="1"/>
  <c r="Q41" i="1"/>
  <c r="AM40" i="1"/>
  <c r="AK40" i="1"/>
  <c r="AI40" i="1"/>
  <c r="AG40" i="1"/>
  <c r="AE40" i="1"/>
  <c r="AC40" i="1"/>
  <c r="AA40" i="1"/>
  <c r="Y40" i="1"/>
  <c r="W40" i="1"/>
  <c r="U40" i="1"/>
  <c r="S40" i="1"/>
  <c r="Q40" i="1"/>
  <c r="AM39" i="1"/>
  <c r="AN39" i="1" s="1"/>
  <c r="AK39" i="1"/>
  <c r="AI39" i="1"/>
  <c r="AG39" i="1"/>
  <c r="AE39" i="1"/>
  <c r="AC39" i="1"/>
  <c r="AA39" i="1"/>
  <c r="Y39" i="1"/>
  <c r="W39" i="1"/>
  <c r="U39" i="1"/>
  <c r="S39" i="1"/>
  <c r="Q39" i="1"/>
  <c r="S11" i="1"/>
  <c r="W11" i="1"/>
  <c r="S12" i="1"/>
  <c r="W12" i="1"/>
  <c r="X11" i="1" s="1"/>
  <c r="W15" i="1"/>
  <c r="W16" i="1"/>
  <c r="U17" i="1"/>
  <c r="W17" i="1"/>
  <c r="U18" i="1"/>
  <c r="W18" i="1"/>
  <c r="U20" i="1"/>
  <c r="W20" i="1"/>
  <c r="U21" i="1"/>
  <c r="W21" i="1"/>
  <c r="U22" i="1"/>
  <c r="AL41" i="1" l="1"/>
  <c r="X15" i="1"/>
  <c r="AL43" i="1"/>
  <c r="AH39" i="1"/>
  <c r="V41" i="1"/>
  <c r="AL39" i="1"/>
  <c r="AB43" i="1"/>
  <c r="R41" i="1"/>
  <c r="T11" i="1"/>
  <c r="AH41" i="1"/>
  <c r="T39" i="1"/>
  <c r="T41" i="1"/>
  <c r="X17" i="1"/>
  <c r="AD39" i="1"/>
  <c r="AD41" i="1"/>
  <c r="AD43" i="1"/>
  <c r="V17" i="1"/>
  <c r="AF39" i="1"/>
  <c r="AF41" i="1"/>
  <c r="AF43" i="1"/>
  <c r="X43" i="1"/>
  <c r="Z43" i="1"/>
  <c r="AN43" i="1"/>
  <c r="AH43" i="1"/>
  <c r="Z39" i="1"/>
  <c r="Z41" i="1"/>
  <c r="V43" i="1"/>
  <c r="AB39" i="1"/>
  <c r="AB41" i="1"/>
  <c r="R39" i="1"/>
  <c r="R43" i="1"/>
  <c r="AJ39" i="1"/>
  <c r="X39" i="1"/>
  <c r="X41" i="1"/>
  <c r="T43" i="1"/>
  <c r="X20" i="1"/>
  <c r="X19" i="1" s="1"/>
  <c r="V20" i="1"/>
  <c r="U31" i="1" l="1"/>
  <c r="U32" i="1"/>
  <c r="U33" i="1"/>
  <c r="U34" i="1"/>
  <c r="U35" i="1"/>
  <c r="U36" i="1"/>
  <c r="U23" i="1"/>
  <c r="V22" i="1" s="1"/>
  <c r="V33" i="1" l="1"/>
  <c r="V35" i="1"/>
  <c r="V31" i="1"/>
  <c r="V28" i="1" l="1"/>
  <c r="AM36" i="1"/>
  <c r="AK36" i="1"/>
  <c r="AI36" i="1"/>
  <c r="AG36" i="1"/>
  <c r="AE36" i="1"/>
  <c r="AC36" i="1"/>
  <c r="AA36" i="1"/>
  <c r="Y36" i="1"/>
  <c r="W36" i="1"/>
  <c r="S36" i="1"/>
  <c r="Q36" i="1"/>
  <c r="AM35" i="1"/>
  <c r="AK35" i="1"/>
  <c r="AI35" i="1"/>
  <c r="AG35" i="1"/>
  <c r="AE35" i="1"/>
  <c r="AC35" i="1"/>
  <c r="AA35" i="1"/>
  <c r="Y35" i="1"/>
  <c r="W35" i="1"/>
  <c r="S35" i="1"/>
  <c r="Q35" i="1"/>
  <c r="AM34" i="1"/>
  <c r="AK34" i="1"/>
  <c r="AI34" i="1"/>
  <c r="AG34" i="1"/>
  <c r="AE34" i="1"/>
  <c r="AC34" i="1"/>
  <c r="AA34" i="1"/>
  <c r="Y34" i="1"/>
  <c r="W34" i="1"/>
  <c r="S34" i="1"/>
  <c r="Q34" i="1"/>
  <c r="AM33" i="1"/>
  <c r="AK33" i="1"/>
  <c r="AI33" i="1"/>
  <c r="AG33" i="1"/>
  <c r="AE33" i="1"/>
  <c r="AC33" i="1"/>
  <c r="AA33" i="1"/>
  <c r="Y33" i="1"/>
  <c r="W33" i="1"/>
  <c r="S33" i="1"/>
  <c r="Q33" i="1"/>
  <c r="AM32" i="1"/>
  <c r="AK32" i="1"/>
  <c r="AI32" i="1"/>
  <c r="AG32" i="1"/>
  <c r="AE32" i="1"/>
  <c r="AC32" i="1"/>
  <c r="AA32" i="1"/>
  <c r="Y32" i="1"/>
  <c r="W32" i="1"/>
  <c r="S32" i="1"/>
  <c r="Q32" i="1"/>
  <c r="AM31" i="1"/>
  <c r="AK31" i="1"/>
  <c r="AI31" i="1"/>
  <c r="AG31" i="1"/>
  <c r="AE31" i="1"/>
  <c r="AC31" i="1"/>
  <c r="AA31" i="1"/>
  <c r="Y31" i="1"/>
  <c r="W31" i="1"/>
  <c r="S31" i="1"/>
  <c r="Q31" i="1"/>
  <c r="AM30" i="1"/>
  <c r="AK30" i="1"/>
  <c r="AI30" i="1"/>
  <c r="AG30" i="1"/>
  <c r="AE30" i="1"/>
  <c r="AC30" i="1"/>
  <c r="AA30" i="1"/>
  <c r="AM29" i="1"/>
  <c r="AK29" i="1"/>
  <c r="AI29" i="1"/>
  <c r="AG29" i="1"/>
  <c r="AE29" i="1"/>
  <c r="AC29" i="1"/>
  <c r="AA29" i="1"/>
  <c r="AM27" i="1"/>
  <c r="AK27" i="1"/>
  <c r="AI27" i="1"/>
  <c r="AG27" i="1"/>
  <c r="AE27" i="1"/>
  <c r="AC27" i="1"/>
  <c r="AA27" i="1"/>
  <c r="Y27" i="1"/>
  <c r="W27" i="1"/>
  <c r="U27" i="1"/>
  <c r="S27" i="1"/>
  <c r="Q27" i="1"/>
  <c r="AM26" i="1"/>
  <c r="AK26" i="1"/>
  <c r="AI26" i="1"/>
  <c r="AG26" i="1"/>
  <c r="AE26" i="1"/>
  <c r="AC26" i="1"/>
  <c r="AA26" i="1"/>
  <c r="Y26" i="1"/>
  <c r="W26" i="1"/>
  <c r="U26" i="1"/>
  <c r="S26" i="1"/>
  <c r="Q26" i="1"/>
  <c r="AM25" i="1"/>
  <c r="AM24" i="1"/>
  <c r="AM23" i="1"/>
  <c r="AK23" i="1"/>
  <c r="AI23" i="1"/>
  <c r="AG23" i="1"/>
  <c r="AE23" i="1"/>
  <c r="AC23" i="1"/>
  <c r="AA23" i="1"/>
  <c r="Y23" i="1"/>
  <c r="AM22" i="1"/>
  <c r="AK22" i="1"/>
  <c r="AI22" i="1"/>
  <c r="AG22" i="1"/>
  <c r="AE22" i="1"/>
  <c r="AC22" i="1"/>
  <c r="AA22" i="1"/>
  <c r="Y22" i="1"/>
  <c r="AM21" i="1"/>
  <c r="AK21" i="1"/>
  <c r="AI21" i="1"/>
  <c r="AG21" i="1"/>
  <c r="AE21" i="1"/>
  <c r="AC21" i="1"/>
  <c r="AA21" i="1"/>
  <c r="Y21" i="1"/>
  <c r="AM20" i="1"/>
  <c r="AK20" i="1"/>
  <c r="AI20" i="1"/>
  <c r="AG20" i="1"/>
  <c r="AE20" i="1"/>
  <c r="AC20" i="1"/>
  <c r="AA20" i="1"/>
  <c r="Y20" i="1"/>
  <c r="AM18" i="1"/>
  <c r="AK18" i="1"/>
  <c r="AI18" i="1"/>
  <c r="AG18" i="1"/>
  <c r="AE18" i="1"/>
  <c r="AC18" i="1"/>
  <c r="AA18" i="1"/>
  <c r="Y18" i="1"/>
  <c r="AM17" i="1"/>
  <c r="AK17" i="1"/>
  <c r="AI17" i="1"/>
  <c r="AG17" i="1"/>
  <c r="AE17" i="1"/>
  <c r="AC17" i="1"/>
  <c r="AA17" i="1"/>
  <c r="Y17" i="1"/>
  <c r="AM16" i="1"/>
  <c r="AK16" i="1"/>
  <c r="AI16" i="1"/>
  <c r="AG16" i="1"/>
  <c r="AE16" i="1"/>
  <c r="AC16" i="1"/>
  <c r="AA16" i="1"/>
  <c r="Y16" i="1"/>
  <c r="AM15" i="1"/>
  <c r="AK15" i="1"/>
  <c r="AI15" i="1"/>
  <c r="AG15" i="1"/>
  <c r="AE15" i="1"/>
  <c r="AC15" i="1"/>
  <c r="AA15" i="1"/>
  <c r="Y15" i="1"/>
  <c r="AM14" i="1"/>
  <c r="AK14" i="1"/>
  <c r="AM13" i="1"/>
  <c r="AK13" i="1"/>
  <c r="AM12" i="1"/>
  <c r="AK12" i="1"/>
  <c r="AI12" i="1"/>
  <c r="AG12" i="1"/>
  <c r="AE12" i="1"/>
  <c r="AC12" i="1"/>
  <c r="AA12" i="1"/>
  <c r="Y12" i="1"/>
  <c r="AK11" i="1"/>
  <c r="AI11" i="1"/>
  <c r="AG11" i="1"/>
  <c r="AE11" i="1"/>
  <c r="AC11" i="1"/>
  <c r="AA11" i="1"/>
  <c r="Y11" i="1"/>
  <c r="AN24" i="1" l="1"/>
  <c r="AN22" i="1"/>
  <c r="Z22" i="1"/>
  <c r="AD22" i="1"/>
  <c r="AF22" i="1"/>
  <c r="AH17" i="1"/>
  <c r="AD15" i="1"/>
  <c r="AL20" i="1"/>
  <c r="AL22" i="1"/>
  <c r="AB26" i="1"/>
  <c r="AB15" i="1"/>
  <c r="AD26" i="1"/>
  <c r="AJ29" i="1"/>
  <c r="AB29" i="1"/>
  <c r="AN15" i="1"/>
  <c r="Z15" i="1"/>
  <c r="AH20" i="1"/>
  <c r="AN11" i="1"/>
  <c r="R31" i="1"/>
  <c r="AN20" i="1"/>
  <c r="AF29" i="1"/>
  <c r="AN29" i="1"/>
  <c r="T31" i="1"/>
  <c r="AB33" i="1"/>
  <c r="AH31" i="1"/>
  <c r="AB20" i="1"/>
  <c r="X33" i="1"/>
  <c r="AF11" i="1"/>
  <c r="AL11" i="1"/>
  <c r="AL17" i="1"/>
  <c r="Z20" i="1"/>
  <c r="AB31" i="1"/>
  <c r="T35" i="1"/>
  <c r="AJ35" i="1"/>
  <c r="R26" i="1"/>
  <c r="Z26" i="1"/>
  <c r="AH26" i="1"/>
  <c r="AL33" i="1"/>
  <c r="AN17" i="1"/>
  <c r="AJ26" i="1"/>
  <c r="AF35" i="1"/>
  <c r="T26" i="1"/>
  <c r="AN33" i="1"/>
  <c r="Z17" i="1"/>
  <c r="AD20" i="1"/>
  <c r="AB22" i="1"/>
  <c r="V26" i="1"/>
  <c r="V10" i="1" s="1"/>
  <c r="AL26" i="1"/>
  <c r="AD29" i="1"/>
  <c r="Z31" i="1"/>
  <c r="R35" i="1"/>
  <c r="AH35" i="1"/>
  <c r="AH15" i="1"/>
  <c r="AL35" i="1"/>
  <c r="AN35" i="1"/>
  <c r="X35" i="1"/>
  <c r="AF33" i="1"/>
  <c r="AJ31" i="1"/>
  <c r="AL31" i="1"/>
  <c r="AB17" i="1"/>
  <c r="AJ20" i="1"/>
  <c r="AH11" i="1"/>
  <c r="AF20" i="1"/>
  <c r="R33" i="1"/>
  <c r="AH33" i="1"/>
  <c r="Z35" i="1"/>
  <c r="AD11" i="1"/>
  <c r="AJ11" i="1"/>
  <c r="AL15" i="1"/>
  <c r="AJ15" i="1"/>
  <c r="AD33" i="1"/>
  <c r="T33" i="1"/>
  <c r="AJ33" i="1"/>
  <c r="AB35" i="1"/>
  <c r="AH29" i="1"/>
  <c r="AB11" i="1"/>
  <c r="AF26" i="1"/>
  <c r="AL13" i="1"/>
  <c r="AF17" i="1"/>
  <c r="AJ22" i="1"/>
  <c r="X26" i="1"/>
  <c r="AN26" i="1"/>
  <c r="AL29" i="1"/>
  <c r="AN31" i="1"/>
  <c r="AF31" i="1"/>
  <c r="X31" i="1"/>
  <c r="AD35" i="1"/>
  <c r="AD17" i="1"/>
  <c r="AH22" i="1"/>
  <c r="Z11" i="1"/>
  <c r="AN13" i="1"/>
  <c r="AF15" i="1"/>
  <c r="AJ17" i="1"/>
  <c r="AD31" i="1"/>
  <c r="Z33" i="1"/>
  <c r="AN19" i="1" l="1"/>
  <c r="AF19" i="1"/>
  <c r="Z19" i="1"/>
  <c r="AD19" i="1"/>
  <c r="AH19" i="1"/>
  <c r="AL19" i="1"/>
  <c r="AB19" i="1"/>
  <c r="AJ19" i="1"/>
  <c r="X28" i="1"/>
  <c r="X10" i="1" s="1"/>
  <c r="X9" i="1" s="1"/>
  <c r="AB28" i="1"/>
  <c r="T28" i="1"/>
  <c r="T10" i="1" s="1"/>
  <c r="T9" i="1" s="1"/>
  <c r="AD28" i="1"/>
  <c r="AF28" i="1"/>
  <c r="R28" i="1"/>
  <c r="R10" i="1" s="1"/>
  <c r="R9" i="1" s="1"/>
  <c r="Z28" i="1"/>
  <c r="AN28" i="1"/>
  <c r="AH28" i="1"/>
  <c r="AH10" i="1" s="1"/>
  <c r="AH9" i="1" s="1"/>
  <c r="AL28" i="1"/>
  <c r="AJ28" i="1"/>
  <c r="AN10" i="1" l="1"/>
  <c r="AN9" i="1" s="1"/>
  <c r="AF10" i="1"/>
  <c r="AF9" i="1" s="1"/>
  <c r="AD10" i="1"/>
  <c r="AD9" i="1" s="1"/>
  <c r="AB10" i="1"/>
  <c r="AB9" i="1" s="1"/>
  <c r="V9" i="1"/>
  <c r="Z10" i="1"/>
  <c r="Z9" i="1" s="1"/>
  <c r="AJ10" i="1"/>
  <c r="AJ9" i="1" s="1"/>
  <c r="AL10" i="1"/>
  <c r="AL9" i="1" s="1"/>
</calcChain>
</file>

<file path=xl/sharedStrings.xml><?xml version="1.0" encoding="utf-8"?>
<sst xmlns="http://schemas.openxmlformats.org/spreadsheetml/2006/main" count="284" uniqueCount="83">
  <si>
    <t>แบบ M1</t>
  </si>
  <si>
    <t>โครงการ/กิจกรรม/ขั้นตอน</t>
  </si>
  <si>
    <t>เป้าหมายการดำเนินงาน</t>
  </si>
  <si>
    <t>แผน/ผลสะสม ถึงเดือน ต.ค. 62</t>
  </si>
  <si>
    <t>แผน/ผลสะสม ถึงเดือน พ.ย. 62</t>
  </si>
  <si>
    <t>แผน/ผลสะสม ถึงเดือน ม.ค. 63</t>
  </si>
  <si>
    <t>แผน/ผลสะสม ถึงเดือน ก.พ. 63</t>
  </si>
  <si>
    <t>แผน/ผลสะสม ถึงเดือน มี.ค. 63</t>
  </si>
  <si>
    <t>แผน/ผลสะสม ถึงเดือน เม.ย. 63</t>
  </si>
  <si>
    <t>แผน/ผลสะสม ถึงเดือน พ.ค. 63</t>
  </si>
  <si>
    <t>แผน/ผลสะสม ถึงเดือน มิ.ย. 63</t>
  </si>
  <si>
    <t>แผน/ผลสะสม ถึงเดือน ก.ค. 63</t>
  </si>
  <si>
    <t>แผน/ผลสะสม ถึงเดือน ..... 63</t>
  </si>
  <si>
    <t>แผน/ผลสะสม 12 เดือน</t>
  </si>
  <si>
    <t>เหตุผลการดำเนินงานที่ต่ำกว่าแผน</t>
  </si>
  <si>
    <t>ปริมาณงาน</t>
  </si>
  <si>
    <t>หน่วยนับ</t>
  </si>
  <si>
    <t>แผน/ผล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</si>
  <si>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</si>
  <si>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</si>
  <si>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</si>
  <si>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</si>
  <si>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</si>
  <si>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</si>
  <si>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</si>
  <si>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</si>
  <si>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</si>
  <si>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</si>
  <si>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</si>
  <si>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</si>
  <si>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</si>
  <si>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</si>
  <si>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</si>
  <si>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</si>
  <si>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งาน</t>
  </si>
  <si>
    <t>%</t>
  </si>
  <si>
    <t>กิจกรรม : การบูรณาการงานในส่วนภูมิภาค</t>
  </si>
  <si>
    <t>กิจกรรมย่อย :  การบูรณาการงานในส่วนภูมิภาค</t>
  </si>
  <si>
    <t>ครั้ง</t>
  </si>
  <si>
    <t>แผน</t>
  </si>
  <si>
    <t>ผล</t>
  </si>
  <si>
    <t>5. การบริหารจัดการศูนย์ข้อมูลด้านการเกษตรและสหกรณ์ของจังหวัด</t>
  </si>
  <si>
    <t xml:space="preserve">   5.1 การจัดการข้อมูลบนเว็บไซต์สำนักงานเกษตรและสหกรณ์จังหวัด</t>
  </si>
  <si>
    <t>6. การจัดทำฐานข้อมูลการบริหารจัดการสินค้าเกษตรที่สำคัญ</t>
  </si>
  <si>
    <t>7. การดำเนินงานของศูนย์ติดตามและแก้ไขปัญหาภัยพิบัติด้านการเกษตร</t>
  </si>
  <si>
    <t xml:space="preserve">   7.1 จัดทำแผนป้องกันและบรรเทาสาธารณภัยด้านการเกษตร (ภัยแล้ง,อุทกภัย)</t>
  </si>
  <si>
    <t xml:space="preserve">   7.3 สรุปผลการแจ้งเตือนภัย/ประชาสัมพันธ์ด้านการเกษตร</t>
  </si>
  <si>
    <t>สำนักงานเกษตรและสหกรณ์จังหวัด</t>
  </si>
  <si>
    <t>แผน/ผลสะสม ถึงเดือน ธ.ค. 64</t>
  </si>
  <si>
    <t>1. ประชุมคณะอนุกรรมการพัฒนาการเกษตรและสหกรณ์ระดับจังหวัด</t>
  </si>
  <si>
    <t>4. ติดตามและจัดทำรายงานผลการดำเนินงานโครงการตามแผนปฏิบัติการด้านการเกษตรและสหกรณ์ของจังหวัด 
    ประจำปีงบประมาณ พ.ศ. 2564</t>
  </si>
  <si>
    <t xml:space="preserve">   7.2 จัดประชุมศูนย์ติดตามและแก้ไขปัญหาภัยพิบัติด้านการเกษตรจังหวัดและสรุปรายงานการประชุมฯ 
         หรือเข้าร่วมเสนอแนะ/ความเห็นในการประชุมคณะกรรมการต่างๆในจังหวัด ที่เกี่ยวข้องกับภัยพิบัติ</t>
  </si>
  <si>
    <t xml:space="preserve">   7.4 รายงานสถานการณ์ภัยและการให้ความช่วยเหลือ</t>
  </si>
  <si>
    <t>แบบรายงานผลการดำเนินงานตามแผนการปฏิบัติงาน ประจำปีงบประมาณ พ.ศ. 2565</t>
  </si>
  <si>
    <t>ข้อมูลตั้งแต่วันที่  1 ตุลาคม  2564  -  .....................................................</t>
  </si>
  <si>
    <t>2. จัดทำแผนพัฒนาการเกษตรและสหกรณ์ของจังหวัด/กลุ่มจังหวัด (ปี พ.ศ.2566 - 2570)</t>
  </si>
  <si>
    <t>3. จัดทำแผนปฏิบัติการด้านการเกษตรและสหกรณ์ของจังหวัด ประจำปีงบประมาณ พ.ศ. 2565</t>
  </si>
  <si>
    <t xml:space="preserve">    (https://www.opsmoac.go.th/about-moac_province)</t>
  </si>
  <si>
    <t xml:space="preserve">   5.2 การจัดทำข้อมูลพื้นฐานด้านการเกษตร ข้อมูลทั่วไปของจังหวัด</t>
  </si>
  <si>
    <t xml:space="preserve">     (www.provinfo.opsmoac.go.th)</t>
  </si>
  <si>
    <t xml:space="preserve">   5.3 การจัดทำสรุปผลความพึงพอใจของผู้มารับบริการประจำปี ของศูนย์ข้อมูลด้านการเกษตรและสหกรณ์
         ของจังหวัด</t>
  </si>
  <si>
    <t>8. สนับสนุนการขับเคลื่อนงานด้านการเกษตรในจังหวัด</t>
  </si>
  <si>
    <t xml:space="preserve">     8.1 จัดประชุมคณะกรรมการ/คณะทำงานขับเคลื่อนงานด้านการเกษตร</t>
  </si>
  <si>
    <t xml:space="preserve">           - ระดับจังหวัด</t>
  </si>
  <si>
    <t xml:space="preserve">           - ระดับอำเภอ</t>
  </si>
  <si>
    <t xml:space="preserve">     8.2 ติดตามงานสำคัญในพื้นที่ของผู้บริหารกระทรวง และหน่วยงานในพื้นที่</t>
  </si>
  <si>
    <t xml:space="preserve">     8.3 รายงานผลการขับเคลื่อนงานด้านการเกษตรในพื้นที่</t>
  </si>
  <si>
    <t>ฉบับ</t>
  </si>
  <si>
    <t>แบบรายงานผลการดำเนินงานตามแผนการปฏิบัติงาน ประจำปีงบประมาณ พ.ศ. 2566</t>
  </si>
  <si>
    <t>ข้อมูลตั้งแต่วันที่  1 ตุลาคม  2565  -  30 กันยายน 2566</t>
  </si>
  <si>
    <t>แผน/ผลสะสม ถึงเดือน ธ.ค. 65</t>
  </si>
  <si>
    <t>2. ทบทวนแผนพัฒนาการเกษตรและสหกรณ์ของจังหวัด/กลุ่มจังหวัด (ปี พ.ศ. 2566 - 2570)</t>
  </si>
  <si>
    <t>3. จัดทำแผนปฏิบัติการด้านการเกษตรและสหกรณ์ของจังหวัด ประจำปีงบประมาณ พ.ศ. 2566</t>
  </si>
  <si>
    <t>4. ติดตามและจัดทำรายงานผลการดำเนินงานโครงการตามแผนปฏิบัติการด้านการเกษตรและสหกรณ์ของจังหวัด ประจำปีงบประมาณ พ.ศ. 2566
    ประจำปีงบประมาณ พ.ศ. 2564</t>
  </si>
  <si>
    <t xml:space="preserve">   5.3 การจัดทำสรุปผลความพึงพอใจของผู้มารับบริการประจำปี ของศูนย์ข้อมูลด้านการเกษตรและสหกรณ์ของจังหวัด ณ สำนักงานเกษตรและสหกรณ์จังหวัด
         ของจังหวัด</t>
  </si>
  <si>
    <t>6. การจัดทำข้อมูลพื้นฐานของจังหวัดเพื่อสนับสนุนการตรวจราชการของรัฐมนตรี</t>
  </si>
  <si>
    <t xml:space="preserve">   7.2 จัดประชุมศูนย์ติดตามและแก้ไขปัญหาภัยพิบัติด้านการเกษตรจังหวัดและสรุปรายงานการประชุมฯ หรือเข้าร่วมเสนอแนะ/ความเห็นในการประชุมคณะกรรมการต่างๆ ในจังหวัดที่เกี่ยวข้องกับภัยพิบัติ
         หรือเข้าร่วมเสนอแนะ/ความเห็นในการประชุมคณะกรรมการต่างๆในจังหวัด ที่เกี่ยวข้องกับภัยพิบัติ</t>
  </si>
  <si>
    <t>9. สนับสนุนโครงการขับเคลื่อนการเกษตรระดับหมู่บ้านสู่การผลิตสินค้าเกษตรมูลค่าสูง ประจำปีงบประมาณ พ.ศ. 2566</t>
  </si>
  <si>
    <t xml:space="preserve">     9.1 จัดประชุมคณะกรรมการ/คณะทำงาน</t>
  </si>
  <si>
    <t xml:space="preserve">     9.2 จัดทำ/ทบทวนแผนพัฒนาหมู่บ้าน</t>
  </si>
  <si>
    <t xml:space="preserve">     9.3 ติดตามและรายงานผลการดำเนินงาน (สนง.กษ.จว.)</t>
  </si>
  <si>
    <t>หมู่บ้าน</t>
  </si>
  <si>
    <t>สำนักงานเกษตรและสหกรณ์จังหวัดอุตรดิตถ์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</si>
</sst>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;[Red]#,##0"/>
    <numFmt numFmtId="165" formatCode="_-* #,##0_-;\-* #,##0_-;_-* &quot;-&quot;??_-;_-@_-"/>
  </numFmts>
  <fonts count="8"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b/>
      <sz val="20"/>
      <name val="TH SarabunPSK"/>
      <family val="2"/>
    </font>
    <font>
      <sz val="20"/>
      <name val="TH SarabunPSK"/>
      <family val="2"/>
    </font>
    <font>
      <sz val="14"/>
      <name val="CordiaUPC"/>
      <family val="2"/>
      <charset val="222"/>
    </font>
    <font>
      <sz val="16"/>
      <name val="TH SarabunPSK"/>
      <family val="2"/>
    </font>
    <font>
      <sz val="14"/>
      <color theme="1"/>
      <name val="TH SarabunPSK"/>
      <family val="2"/>
    </font>
    <font>
      <sz val="20"/>
      <color theme="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</cellStyleXfs>
  <cellXfs count="274">
    <xf numFmtId="0" fontId="0" fillId="0" borderId="0" xfId="0"/>
    <xf numFmtId="0" fontId="3" fillId="2" borderId="0" xfId="2" applyFont="1" applyFill="1" applyBorder="1" applyAlignment="1">
      <alignment vertical="top"/>
    </xf>
    <xf numFmtId="0" fontId="2" fillId="2" borderId="1" xfId="2" applyFont="1" applyFill="1" applyBorder="1" applyAlignment="1">
      <alignment horizontal="center" vertical="top"/>
    </xf>
    <xf numFmtId="0" fontId="2" fillId="2" borderId="1" xfId="2" applyFont="1" applyFill="1" applyBorder="1" applyAlignment="1">
      <alignment horizontal="right" vertical="top"/>
    </xf>
    <xf numFmtId="0" fontId="2" fillId="2" borderId="0" xfId="2" applyFont="1" applyFill="1" applyBorder="1" applyAlignment="1">
      <alignment vertical="top"/>
    </xf>
    <xf numFmtId="49" fontId="2" fillId="2" borderId="6" xfId="3" applyNumberFormat="1" applyFont="1" applyFill="1" applyBorder="1" applyAlignment="1">
      <alignment horizontal="center" vertical="top"/>
    </xf>
    <xf numFmtId="49" fontId="2" fillId="2" borderId="8" xfId="3" applyNumberFormat="1" applyFont="1" applyFill="1" applyBorder="1" applyAlignment="1">
      <alignment horizontal="center" vertical="top"/>
    </xf>
    <xf numFmtId="49" fontId="2" fillId="2" borderId="7" xfId="3" applyNumberFormat="1" applyFont="1" applyFill="1" applyBorder="1" applyAlignment="1">
      <alignment horizontal="center" vertical="top"/>
    </xf>
    <xf numFmtId="0" fontId="2" fillId="2" borderId="17" xfId="2" applyFont="1" applyFill="1" applyBorder="1" applyAlignment="1">
      <alignment horizontal="center" vertical="top"/>
    </xf>
    <xf numFmtId="0" fontId="2" fillId="2" borderId="2" xfId="2" applyFont="1" applyFill="1" applyBorder="1" applyAlignment="1">
      <alignment horizontal="center" vertical="top"/>
    </xf>
    <xf numFmtId="0" fontId="2" fillId="2" borderId="18" xfId="3" applyFont="1" applyFill="1" applyBorder="1" applyAlignment="1">
      <alignment horizontal="left" vertical="top" wrapText="1"/>
    </xf>
    <xf numFmtId="3" fontId="2" fillId="2" borderId="18" xfId="3" applyNumberFormat="1" applyFont="1" applyFill="1" applyBorder="1" applyAlignment="1">
      <alignment horizontal="center" vertical="top" wrapText="1"/>
    </xf>
    <xf numFmtId="164" fontId="2" fillId="2" borderId="18" xfId="3" applyNumberFormat="1" applyFont="1" applyFill="1" applyBorder="1" applyAlignment="1">
      <alignment horizontal="right" vertical="top" wrapText="1"/>
    </xf>
    <xf numFmtId="164" fontId="2" fillId="2" borderId="19" xfId="3" applyNumberFormat="1" applyFont="1" applyFill="1" applyBorder="1" applyAlignment="1">
      <alignment horizontal="right" vertical="top" wrapText="1"/>
    </xf>
    <xf numFmtId="3" fontId="3" fillId="2" borderId="17" xfId="2" applyNumberFormat="1" applyFont="1" applyFill="1" applyBorder="1" applyAlignment="1">
      <alignment horizontal="right" vertical="top"/>
    </xf>
    <xf numFmtId="165" fontId="3" fillId="2" borderId="2" xfId="1" applyNumberFormat="1" applyFont="1" applyFill="1" applyBorder="1" applyAlignment="1">
      <alignment vertical="top"/>
    </xf>
    <xf numFmtId="3" fontId="5" fillId="2" borderId="2" xfId="2" applyNumberFormat="1" applyFont="1" applyFill="1" applyBorder="1" applyAlignment="1">
      <alignment horizontal="right" vertical="top"/>
    </xf>
    <xf numFmtId="165" fontId="5" fillId="2" borderId="2" xfId="1" applyNumberFormat="1" applyFont="1" applyFill="1" applyBorder="1" applyAlignment="1">
      <alignment vertical="top"/>
    </xf>
    <xf numFmtId="3" fontId="3" fillId="2" borderId="2" xfId="2" applyNumberFormat="1" applyFont="1" applyFill="1" applyBorder="1" applyAlignment="1">
      <alignment horizontal="right" vertical="top"/>
    </xf>
    <xf numFmtId="0" fontId="2" fillId="2" borderId="20" xfId="3" applyFont="1" applyFill="1" applyBorder="1" applyAlignment="1">
      <alignment horizontal="left" vertical="top" wrapText="1"/>
    </xf>
    <xf numFmtId="3" fontId="2" fillId="2" borderId="20" xfId="3" applyNumberFormat="1" applyFont="1" applyFill="1" applyBorder="1" applyAlignment="1">
      <alignment horizontal="center" vertical="top" wrapText="1"/>
    </xf>
    <xf numFmtId="164" fontId="2" fillId="2" borderId="20" xfId="3" applyNumberFormat="1" applyFont="1" applyFill="1" applyBorder="1" applyAlignment="1">
      <alignment horizontal="right" vertical="top" wrapText="1"/>
    </xf>
    <xf numFmtId="164" fontId="2" fillId="2" borderId="21" xfId="3" applyNumberFormat="1" applyFont="1" applyFill="1" applyBorder="1" applyAlignment="1">
      <alignment horizontal="right" vertical="top" wrapText="1"/>
    </xf>
    <xf numFmtId="0" fontId="3" fillId="3" borderId="20" xfId="3" applyFont="1" applyFill="1" applyBorder="1" applyAlignment="1">
      <alignment horizontal="center" vertical="top" wrapText="1"/>
    </xf>
    <xf numFmtId="165" fontId="3" fillId="3" borderId="20" xfId="1" applyNumberFormat="1" applyFont="1" applyFill="1" applyBorder="1" applyAlignment="1">
      <alignment horizontal="center" vertical="top" wrapText="1"/>
    </xf>
    <xf numFmtId="165" fontId="3" fillId="3" borderId="9" xfId="2" applyNumberFormat="1" applyFont="1" applyFill="1" applyBorder="1" applyAlignment="1">
      <alignment horizontal="right" vertical="top"/>
    </xf>
    <xf numFmtId="2" fontId="3" fillId="3" borderId="2" xfId="2" applyNumberFormat="1" applyFont="1" applyFill="1" applyBorder="1" applyAlignment="1">
      <alignment horizontal="right" vertical="top"/>
    </xf>
    <xf numFmtId="165" fontId="5" fillId="3" borderId="2" xfId="2" applyNumberFormat="1" applyFont="1" applyFill="1" applyBorder="1" applyAlignment="1">
      <alignment vertical="top"/>
    </xf>
    <xf numFmtId="2" fontId="5" fillId="3" borderId="2" xfId="2" applyNumberFormat="1" applyFont="1" applyFill="1" applyBorder="1" applyAlignment="1">
      <alignment horizontal="right" vertical="top"/>
    </xf>
    <xf numFmtId="165" fontId="3" fillId="3" borderId="2" xfId="2" applyNumberFormat="1" applyFont="1" applyFill="1" applyBorder="1" applyAlignment="1">
      <alignment horizontal="right" vertical="top"/>
    </xf>
    <xf numFmtId="165" fontId="3" fillId="3" borderId="24" xfId="1" applyNumberFormat="1" applyFont="1" applyFill="1" applyBorder="1" applyAlignment="1">
      <alignment horizontal="center" vertical="top" wrapText="1"/>
    </xf>
    <xf numFmtId="165" fontId="3" fillId="3" borderId="17" xfId="2" applyNumberFormat="1" applyFont="1" applyFill="1" applyBorder="1" applyAlignment="1">
      <alignment horizontal="right" vertical="top"/>
    </xf>
    <xf numFmtId="0" fontId="3" fillId="3" borderId="2" xfId="3" applyFont="1" applyFill="1" applyBorder="1" applyAlignment="1">
      <alignment horizontal="right" vertical="top" wrapText="1"/>
    </xf>
    <xf numFmtId="0" fontId="5" fillId="3" borderId="2" xfId="3" applyFont="1" applyFill="1" applyBorder="1" applyAlignment="1">
      <alignment vertical="top" wrapText="1"/>
    </xf>
    <xf numFmtId="0" fontId="3" fillId="2" borderId="20" xfId="3" applyFont="1" applyFill="1" applyBorder="1" applyAlignment="1">
      <alignment horizontal="center" vertical="top" wrapText="1"/>
    </xf>
    <xf numFmtId="0" fontId="3" fillId="2" borderId="20" xfId="2" applyFont="1" applyFill="1" applyBorder="1" applyAlignment="1">
      <alignment horizontal="center" vertical="top" wrapText="1"/>
    </xf>
    <xf numFmtId="0" fontId="3" fillId="2" borderId="25" xfId="2" applyFont="1" applyFill="1" applyBorder="1" applyAlignment="1">
      <alignment horizontal="center" vertical="top" wrapText="1"/>
    </xf>
    <xf numFmtId="0" fontId="3" fillId="3" borderId="20" xfId="2" applyFont="1" applyFill="1" applyBorder="1" applyAlignment="1">
      <alignment horizontal="center" vertical="top" wrapText="1"/>
    </xf>
    <xf numFmtId="0" fontId="3" fillId="3" borderId="25" xfId="2" applyFont="1" applyFill="1" applyBorder="1" applyAlignment="1">
      <alignment horizontal="center" vertical="top" wrapText="1"/>
    </xf>
    <xf numFmtId="0" fontId="3" fillId="3" borderId="2" xfId="2" applyFont="1" applyFill="1" applyBorder="1" applyAlignment="1">
      <alignment horizontal="right" vertical="top"/>
    </xf>
    <xf numFmtId="165" fontId="5" fillId="3" borderId="2" xfId="2" applyNumberFormat="1" applyFont="1" applyFill="1" applyBorder="1" applyAlignment="1">
      <alignment horizontal="right" vertical="top"/>
    </xf>
    <xf numFmtId="0" fontId="5" fillId="3" borderId="2" xfId="3" applyFont="1" applyFill="1" applyBorder="1" applyAlignment="1">
      <alignment horizontal="right" vertical="top" wrapText="1"/>
    </xf>
    <xf numFmtId="0" fontId="3" fillId="3" borderId="20" xfId="2" applyFont="1" applyFill="1" applyBorder="1" applyAlignment="1">
      <alignment vertical="top" wrapText="1"/>
    </xf>
    <xf numFmtId="0" fontId="3" fillId="3" borderId="17" xfId="2" applyFont="1" applyFill="1" applyBorder="1" applyAlignment="1">
      <alignment horizontal="right" vertical="top"/>
    </xf>
    <xf numFmtId="0" fontId="5" fillId="3" borderId="2" xfId="2" applyFont="1" applyFill="1" applyBorder="1" applyAlignment="1">
      <alignment horizontal="right" vertical="top"/>
    </xf>
    <xf numFmtId="0" fontId="3" fillId="3" borderId="20" xfId="2" applyFont="1" applyFill="1" applyBorder="1" applyAlignment="1">
      <alignment horizontal="center" vertical="top"/>
    </xf>
    <xf numFmtId="0" fontId="3" fillId="2" borderId="0" xfId="2" applyFont="1" applyFill="1" applyBorder="1" applyAlignment="1">
      <alignment horizontal="center" vertical="top"/>
    </xf>
    <xf numFmtId="0" fontId="3" fillId="2" borderId="0" xfId="2" applyFont="1" applyFill="1" applyBorder="1" applyAlignment="1">
      <alignment horizontal="left" vertical="top"/>
    </xf>
    <xf numFmtId="3" fontId="3" fillId="2" borderId="18" xfId="2" applyNumberFormat="1" applyFont="1" applyFill="1" applyBorder="1" applyAlignment="1">
      <alignment horizontal="right" vertical="top"/>
    </xf>
    <xf numFmtId="165" fontId="3" fillId="2" borderId="18" xfId="1" applyNumberFormat="1" applyFont="1" applyFill="1" applyBorder="1" applyAlignment="1">
      <alignment vertical="top"/>
    </xf>
    <xf numFmtId="3" fontId="3" fillId="2" borderId="20" xfId="2" applyNumberFormat="1" applyFont="1" applyFill="1" applyBorder="1" applyAlignment="1">
      <alignment horizontal="right" vertical="top"/>
    </xf>
    <xf numFmtId="165" fontId="3" fillId="2" borderId="20" xfId="1" applyNumberFormat="1" applyFont="1" applyFill="1" applyBorder="1" applyAlignment="1">
      <alignment vertical="top"/>
    </xf>
    <xf numFmtId="165" fontId="3" fillId="3" borderId="20" xfId="2" applyNumberFormat="1" applyFont="1" applyFill="1" applyBorder="1" applyAlignment="1">
      <alignment horizontal="right" vertical="top"/>
    </xf>
    <xf numFmtId="2" fontId="3" fillId="3" borderId="20" xfId="2" applyNumberFormat="1" applyFont="1" applyFill="1" applyBorder="1" applyAlignment="1">
      <alignment horizontal="right" vertical="top"/>
    </xf>
    <xf numFmtId="0" fontId="3" fillId="3" borderId="20" xfId="3" applyFont="1" applyFill="1" applyBorder="1" applyAlignment="1">
      <alignment horizontal="right" vertical="top" wrapText="1"/>
    </xf>
    <xf numFmtId="0" fontId="3" fillId="3" borderId="20" xfId="2" applyFont="1" applyFill="1" applyBorder="1" applyAlignment="1">
      <alignment horizontal="right" vertical="top"/>
    </xf>
    <xf numFmtId="0" fontId="3" fillId="3" borderId="22" xfId="3" applyFont="1" applyFill="1" applyBorder="1" applyAlignment="1">
      <alignment vertical="top" wrapText="1"/>
    </xf>
    <xf numFmtId="0" fontId="3" fillId="2" borderId="20" xfId="2" applyFont="1" applyFill="1" applyBorder="1" applyAlignment="1">
      <alignment horizontal="center" vertical="top"/>
    </xf>
    <xf numFmtId="165" fontId="3" fillId="2" borderId="9" xfId="2" applyNumberFormat="1" applyFont="1" applyFill="1" applyBorder="1" applyAlignment="1">
      <alignment horizontal="right" vertical="top"/>
    </xf>
    <xf numFmtId="0" fontId="3" fillId="2" borderId="2" xfId="2" applyFont="1" applyFill="1" applyBorder="1" applyAlignment="1">
      <alignment horizontal="right" vertical="top"/>
    </xf>
    <xf numFmtId="165" fontId="5" fillId="2" borderId="2" xfId="2" applyNumberFormat="1" applyFont="1" applyFill="1" applyBorder="1" applyAlignment="1">
      <alignment horizontal="right" vertical="top"/>
    </xf>
    <xf numFmtId="2" fontId="5" fillId="2" borderId="2" xfId="2" applyNumberFormat="1" applyFont="1" applyFill="1" applyBorder="1" applyAlignment="1">
      <alignment horizontal="right" vertical="top"/>
    </xf>
    <xf numFmtId="165" fontId="3" fillId="2" borderId="20" xfId="2" applyNumberFormat="1" applyFont="1" applyFill="1" applyBorder="1" applyAlignment="1">
      <alignment horizontal="right" vertical="top"/>
    </xf>
    <xf numFmtId="2" fontId="3" fillId="2" borderId="20" xfId="2" applyNumberFormat="1" applyFont="1" applyFill="1" applyBorder="1" applyAlignment="1">
      <alignment horizontal="right" vertical="top"/>
    </xf>
    <xf numFmtId="165" fontId="3" fillId="2" borderId="2" xfId="2" applyNumberFormat="1" applyFont="1" applyFill="1" applyBorder="1" applyAlignment="1">
      <alignment horizontal="right" vertical="top"/>
    </xf>
    <xf numFmtId="2" fontId="3" fillId="2" borderId="2" xfId="2" applyNumberFormat="1" applyFont="1" applyFill="1" applyBorder="1" applyAlignment="1">
      <alignment horizontal="right" vertical="top"/>
    </xf>
    <xf numFmtId="0" fontId="3" fillId="2" borderId="23" xfId="2" applyFont="1" applyFill="1" applyBorder="1" applyAlignment="1">
      <alignment vertical="top" wrapText="1"/>
    </xf>
    <xf numFmtId="165" fontId="3" fillId="2" borderId="17" xfId="2" applyNumberFormat="1" applyFont="1" applyFill="1" applyBorder="1" applyAlignment="1">
      <alignment horizontal="right" vertical="top"/>
    </xf>
    <xf numFmtId="0" fontId="3" fillId="2" borderId="2" xfId="3" applyFont="1" applyFill="1" applyBorder="1" applyAlignment="1">
      <alignment horizontal="right" vertical="top" wrapText="1"/>
    </xf>
    <xf numFmtId="0" fontId="5" fillId="2" borderId="2" xfId="3" applyFont="1" applyFill="1" applyBorder="1" applyAlignment="1">
      <alignment horizontal="right" vertical="top" wrapText="1"/>
    </xf>
    <xf numFmtId="0" fontId="3" fillId="2" borderId="20" xfId="3" applyFont="1" applyFill="1" applyBorder="1" applyAlignment="1">
      <alignment horizontal="right" vertical="top" wrapText="1"/>
    </xf>
    <xf numFmtId="0" fontId="3" fillId="2" borderId="25" xfId="2" applyFont="1" applyFill="1" applyBorder="1" applyAlignment="1">
      <alignment horizontal="center" vertical="top"/>
    </xf>
    <xf numFmtId="0" fontId="3" fillId="2" borderId="26" xfId="3" applyFont="1" applyFill="1" applyBorder="1" applyAlignment="1">
      <alignment horizontal="left" vertical="top" wrapText="1"/>
    </xf>
    <xf numFmtId="0" fontId="3" fillId="2" borderId="26" xfId="3" applyFont="1" applyFill="1" applyBorder="1" applyAlignment="1">
      <alignment horizontal="left" vertical="top" wrapText="1" indent="3"/>
    </xf>
    <xf numFmtId="0" fontId="3" fillId="2" borderId="22" xfId="3" applyFont="1" applyFill="1" applyBorder="1" applyAlignment="1">
      <alignment vertical="top" wrapText="1"/>
    </xf>
    <xf numFmtId="0" fontId="3" fillId="2" borderId="23" xfId="3" applyFont="1" applyFill="1" applyBorder="1" applyAlignment="1">
      <alignment horizontal="left" vertical="top" wrapText="1" indent="3"/>
    </xf>
    <xf numFmtId="0" fontId="2" fillId="2" borderId="12" xfId="3" applyFont="1" applyFill="1" applyBorder="1" applyAlignment="1">
      <alignment vertical="top"/>
    </xf>
    <xf numFmtId="0" fontId="2" fillId="2" borderId="12" xfId="2" applyFont="1" applyFill="1" applyBorder="1" applyAlignment="1">
      <alignment vertical="top"/>
    </xf>
    <xf numFmtId="0" fontId="3" fillId="4" borderId="20" xfId="3" applyFont="1" applyFill="1" applyBorder="1" applyAlignment="1">
      <alignment horizontal="center" vertical="top" wrapText="1"/>
    </xf>
    <xf numFmtId="0" fontId="3" fillId="4" borderId="20" xfId="2" applyFont="1" applyFill="1" applyBorder="1" applyAlignment="1">
      <alignment horizontal="center" vertical="top" wrapText="1"/>
    </xf>
    <xf numFmtId="0" fontId="3" fillId="4" borderId="25" xfId="2" applyFont="1" applyFill="1" applyBorder="1" applyAlignment="1">
      <alignment horizontal="center" vertical="top" wrapText="1"/>
    </xf>
    <xf numFmtId="165" fontId="3" fillId="4" borderId="9" xfId="2" applyNumberFormat="1" applyFont="1" applyFill="1" applyBorder="1" applyAlignment="1">
      <alignment horizontal="right" vertical="top"/>
    </xf>
    <xf numFmtId="0" fontId="3" fillId="4" borderId="2" xfId="2" applyFont="1" applyFill="1" applyBorder="1" applyAlignment="1">
      <alignment horizontal="right" vertical="top"/>
    </xf>
    <xf numFmtId="165" fontId="5" fillId="4" borderId="2" xfId="2" applyNumberFormat="1" applyFont="1" applyFill="1" applyBorder="1" applyAlignment="1">
      <alignment horizontal="right" vertical="top"/>
    </xf>
    <xf numFmtId="2" fontId="5" fillId="4" borderId="2" xfId="2" applyNumberFormat="1" applyFont="1" applyFill="1" applyBorder="1" applyAlignment="1">
      <alignment horizontal="right" vertical="top"/>
    </xf>
    <xf numFmtId="165" fontId="3" fillId="4" borderId="20" xfId="2" applyNumberFormat="1" applyFont="1" applyFill="1" applyBorder="1" applyAlignment="1">
      <alignment horizontal="right" vertical="top"/>
    </xf>
    <xf numFmtId="2" fontId="3" fillId="4" borderId="20" xfId="2" applyNumberFormat="1" applyFont="1" applyFill="1" applyBorder="1" applyAlignment="1">
      <alignment horizontal="right" vertical="top"/>
    </xf>
    <xf numFmtId="165" fontId="3" fillId="4" borderId="2" xfId="2" applyNumberFormat="1" applyFont="1" applyFill="1" applyBorder="1" applyAlignment="1">
      <alignment horizontal="right" vertical="top"/>
    </xf>
    <xf numFmtId="2" fontId="3" fillId="4" borderId="2" xfId="2" applyNumberFormat="1" applyFont="1" applyFill="1" applyBorder="1" applyAlignment="1">
      <alignment horizontal="right" vertical="top"/>
    </xf>
    <xf numFmtId="165" fontId="3" fillId="4" borderId="17" xfId="2" applyNumberFormat="1" applyFont="1" applyFill="1" applyBorder="1" applyAlignment="1">
      <alignment horizontal="right" vertical="top"/>
    </xf>
    <xf numFmtId="0" fontId="3" fillId="4" borderId="2" xfId="3" applyFont="1" applyFill="1" applyBorder="1" applyAlignment="1">
      <alignment horizontal="right" vertical="top" wrapText="1"/>
    </xf>
    <xf numFmtId="0" fontId="5" fillId="4" borderId="2" xfId="3" applyFont="1" applyFill="1" applyBorder="1" applyAlignment="1">
      <alignment horizontal="right" vertical="top" wrapText="1"/>
    </xf>
    <xf numFmtId="0" fontId="3" fillId="4" borderId="20" xfId="3" applyFont="1" applyFill="1" applyBorder="1" applyAlignment="1">
      <alignment horizontal="right" vertical="top" wrapText="1"/>
    </xf>
    <xf numFmtId="0" fontId="3" fillId="3" borderId="22" xfId="2" applyFont="1" applyFill="1" applyBorder="1" applyAlignment="1">
      <alignment horizontal="center" vertical="top" wrapText="1"/>
    </xf>
    <xf numFmtId="0" fontId="3" fillId="2" borderId="22" xfId="2" applyFont="1" applyFill="1" applyBorder="1" applyAlignment="1">
      <alignment horizontal="center" vertical="top" wrapText="1"/>
    </xf>
    <xf numFmtId="0" fontId="3" fillId="2" borderId="26" xfId="2" applyFont="1" applyFill="1" applyBorder="1" applyAlignment="1">
      <alignment horizontal="center" vertical="top" wrapText="1"/>
    </xf>
    <xf numFmtId="0" fontId="3" fillId="2" borderId="22" xfId="2" applyFont="1" applyFill="1" applyBorder="1" applyAlignment="1">
      <alignment horizontal="center" vertical="top"/>
    </xf>
    <xf numFmtId="0" fontId="3" fillId="3" borderId="22" xfId="2" applyFont="1" applyFill="1" applyBorder="1" applyAlignment="1">
      <alignment horizontal="center" vertical="top"/>
    </xf>
    <xf numFmtId="0" fontId="3" fillId="2" borderId="22" xfId="3" applyFont="1" applyFill="1" applyBorder="1" applyAlignment="1">
      <alignment horizontal="center" vertical="top" wrapText="1"/>
    </xf>
    <xf numFmtId="0" fontId="3" fillId="2" borderId="21" xfId="2" applyFont="1" applyFill="1" applyBorder="1" applyAlignment="1">
      <alignment horizontal="center" vertical="top"/>
    </xf>
    <xf numFmtId="165" fontId="3" fillId="2" borderId="30" xfId="2" applyNumberFormat="1" applyFont="1" applyFill="1" applyBorder="1" applyAlignment="1">
      <alignment horizontal="right" vertical="top"/>
    </xf>
    <xf numFmtId="0" fontId="3" fillId="2" borderId="8" xfId="3" applyFont="1" applyFill="1" applyBorder="1" applyAlignment="1">
      <alignment horizontal="right" vertical="top" wrapText="1"/>
    </xf>
    <xf numFmtId="165" fontId="5" fillId="2" borderId="8" xfId="2" applyNumberFormat="1" applyFont="1" applyFill="1" applyBorder="1" applyAlignment="1">
      <alignment horizontal="right" vertical="top"/>
    </xf>
    <xf numFmtId="0" fontId="5" fillId="2" borderId="8" xfId="3" applyFont="1" applyFill="1" applyBorder="1" applyAlignment="1">
      <alignment horizontal="right" vertical="top" wrapText="1"/>
    </xf>
    <xf numFmtId="165" fontId="3" fillId="2" borderId="22" xfId="2" applyNumberFormat="1" applyFont="1" applyFill="1" applyBorder="1" applyAlignment="1">
      <alignment horizontal="right" vertical="top"/>
    </xf>
    <xf numFmtId="0" fontId="3" fillId="2" borderId="22" xfId="3" applyFont="1" applyFill="1" applyBorder="1" applyAlignment="1">
      <alignment horizontal="right" vertical="top" wrapText="1"/>
    </xf>
    <xf numFmtId="165" fontId="3" fillId="2" borderId="8" xfId="2" applyNumberFormat="1" applyFont="1" applyFill="1" applyBorder="1" applyAlignment="1">
      <alignment horizontal="right" vertical="top"/>
    </xf>
    <xf numFmtId="0" fontId="3" fillId="4" borderId="31" xfId="2" applyFont="1" applyFill="1" applyBorder="1" applyAlignment="1">
      <alignment horizontal="right" vertical="top"/>
    </xf>
    <xf numFmtId="0" fontId="3" fillId="4" borderId="20" xfId="2" applyFont="1" applyFill="1" applyBorder="1" applyAlignment="1">
      <alignment horizontal="right" vertical="top" wrapText="1"/>
    </xf>
    <xf numFmtId="0" fontId="3" fillId="2" borderId="23" xfId="2" applyFont="1" applyFill="1" applyBorder="1" applyAlignment="1">
      <alignment horizontal="center" vertical="top"/>
    </xf>
    <xf numFmtId="0" fontId="3" fillId="4" borderId="28" xfId="2" applyFont="1" applyFill="1" applyBorder="1" applyAlignment="1">
      <alignment horizontal="right" vertical="top"/>
    </xf>
    <xf numFmtId="0" fontId="3" fillId="2" borderId="23" xfId="3" applyFont="1" applyFill="1" applyBorder="1" applyAlignment="1">
      <alignment horizontal="center" vertical="top" wrapText="1"/>
    </xf>
    <xf numFmtId="2" fontId="3" fillId="2" borderId="12" xfId="2" applyNumberFormat="1" applyFont="1" applyFill="1" applyBorder="1" applyAlignment="1">
      <alignment horizontal="right" vertical="top"/>
    </xf>
    <xf numFmtId="165" fontId="5" fillId="2" borderId="12" xfId="2" applyNumberFormat="1" applyFont="1" applyFill="1" applyBorder="1" applyAlignment="1">
      <alignment horizontal="right" vertical="top"/>
    </xf>
    <xf numFmtId="2" fontId="5" fillId="2" borderId="12" xfId="2" applyNumberFormat="1" applyFont="1" applyFill="1" applyBorder="1" applyAlignment="1">
      <alignment horizontal="right" vertical="top"/>
    </xf>
    <xf numFmtId="165" fontId="3" fillId="2" borderId="23" xfId="2" applyNumberFormat="1" applyFont="1" applyFill="1" applyBorder="1" applyAlignment="1">
      <alignment horizontal="right" vertical="top"/>
    </xf>
    <xf numFmtId="2" fontId="3" fillId="2" borderId="23" xfId="2" applyNumberFormat="1" applyFont="1" applyFill="1" applyBorder="1" applyAlignment="1">
      <alignment horizontal="right" vertical="top"/>
    </xf>
    <xf numFmtId="165" fontId="3" fillId="2" borderId="12" xfId="2" applyNumberFormat="1" applyFont="1" applyFill="1" applyBorder="1" applyAlignment="1">
      <alignment horizontal="right" vertical="top"/>
    </xf>
    <xf numFmtId="0" fontId="3" fillId="4" borderId="34" xfId="4" applyFont="1" applyFill="1" applyBorder="1" applyAlignment="1">
      <alignment horizontal="left" vertical="top" wrapText="1"/>
    </xf>
    <xf numFmtId="0" fontId="3" fillId="4" borderId="20" xfId="2" applyFont="1" applyFill="1" applyBorder="1" applyAlignment="1">
      <alignment horizontal="center" vertical="top"/>
    </xf>
    <xf numFmtId="0" fontId="3" fillId="4" borderId="20" xfId="2" applyFont="1" applyFill="1" applyBorder="1" applyAlignment="1">
      <alignment horizontal="right" vertical="top"/>
    </xf>
    <xf numFmtId="0" fontId="3" fillId="2" borderId="20" xfId="4" applyFont="1" applyFill="1" applyBorder="1" applyAlignment="1">
      <alignment horizontal="left" vertical="top" wrapText="1"/>
    </xf>
    <xf numFmtId="0" fontId="3" fillId="2" borderId="20" xfId="2" applyFont="1" applyFill="1" applyBorder="1" applyAlignment="1">
      <alignment vertical="top" wrapText="1"/>
    </xf>
    <xf numFmtId="0" fontId="3" fillId="2" borderId="25" xfId="2" applyFont="1" applyFill="1" applyBorder="1" applyAlignment="1">
      <alignment vertical="top" wrapText="1"/>
    </xf>
    <xf numFmtId="0" fontId="3" fillId="2" borderId="28" xfId="2" applyFont="1" applyFill="1" applyBorder="1" applyAlignment="1">
      <alignment vertical="top" wrapText="1"/>
    </xf>
    <xf numFmtId="0" fontId="3" fillId="2" borderId="36" xfId="3" applyFont="1" applyFill="1" applyBorder="1" applyAlignment="1">
      <alignment horizontal="center" vertical="top" wrapText="1"/>
    </xf>
    <xf numFmtId="0" fontId="3" fillId="2" borderId="36" xfId="2" applyFont="1" applyFill="1" applyBorder="1" applyAlignment="1">
      <alignment horizontal="center" vertical="top"/>
    </xf>
    <xf numFmtId="0" fontId="3" fillId="2" borderId="37" xfId="2" applyFont="1" applyFill="1" applyBorder="1" applyAlignment="1">
      <alignment horizontal="center" vertical="top"/>
    </xf>
    <xf numFmtId="165" fontId="3" fillId="2" borderId="36" xfId="2" applyNumberFormat="1" applyFont="1" applyFill="1" applyBorder="1" applyAlignment="1">
      <alignment horizontal="right" vertical="top"/>
    </xf>
    <xf numFmtId="0" fontId="3" fillId="2" borderId="36" xfId="3" applyFont="1" applyFill="1" applyBorder="1" applyAlignment="1">
      <alignment horizontal="right" vertical="top" wrapText="1"/>
    </xf>
    <xf numFmtId="0" fontId="3" fillId="2" borderId="22" xfId="2" applyFont="1" applyFill="1" applyBorder="1" applyAlignment="1">
      <alignment horizontal="center" vertical="top"/>
    </xf>
    <xf numFmtId="0" fontId="3" fillId="2" borderId="22" xfId="2" applyFont="1" applyFill="1" applyBorder="1" applyAlignment="1">
      <alignment horizontal="center" vertical="top" wrapText="1"/>
    </xf>
    <xf numFmtId="0" fontId="3" fillId="2" borderId="23" xfId="2" applyFont="1" applyFill="1" applyBorder="1" applyAlignment="1">
      <alignment horizontal="center" vertical="top"/>
    </xf>
    <xf numFmtId="0" fontId="3" fillId="2" borderId="26" xfId="2" applyFont="1" applyFill="1" applyBorder="1" applyAlignment="1">
      <alignment horizontal="center" vertical="top" wrapText="1"/>
    </xf>
    <xf numFmtId="0" fontId="2" fillId="2" borderId="2" xfId="2" applyFont="1" applyFill="1" applyBorder="1" applyAlignment="1">
      <alignment horizontal="center" vertical="top"/>
    </xf>
    <xf numFmtId="0" fontId="3" fillId="3" borderId="22" xfId="2" applyFont="1" applyFill="1" applyBorder="1" applyAlignment="1">
      <alignment horizontal="center" vertical="top" wrapText="1"/>
    </xf>
    <xf numFmtId="0" fontId="3" fillId="4" borderId="28" xfId="2" applyFont="1" applyFill="1" applyBorder="1" applyAlignment="1">
      <alignment horizontal="right" vertical="top"/>
    </xf>
    <xf numFmtId="0" fontId="3" fillId="2" borderId="26" xfId="3" applyFont="1" applyFill="1" applyBorder="1" applyAlignment="1">
      <alignment horizontal="left" vertical="top" wrapText="1"/>
    </xf>
    <xf numFmtId="0" fontId="3" fillId="2" borderId="23" xfId="4" applyFont="1" applyFill="1" applyBorder="1" applyAlignment="1">
      <alignment horizontal="left" vertical="top" wrapText="1"/>
    </xf>
    <xf numFmtId="0" fontId="3" fillId="2" borderId="23" xfId="2" applyFont="1" applyFill="1" applyBorder="1" applyAlignment="1">
      <alignment horizontal="center" vertical="top" wrapText="1"/>
    </xf>
    <xf numFmtId="0" fontId="3" fillId="2" borderId="23" xfId="2" applyFont="1" applyFill="1" applyBorder="1" applyAlignment="1">
      <alignment horizontal="center" vertical="top"/>
    </xf>
    <xf numFmtId="0" fontId="3" fillId="2" borderId="25" xfId="2" applyFont="1" applyFill="1" applyBorder="1" applyAlignment="1">
      <alignment horizontal="right" vertical="top"/>
    </xf>
    <xf numFmtId="0" fontId="3" fillId="2" borderId="28" xfId="2" applyFont="1" applyFill="1" applyBorder="1" applyAlignment="1">
      <alignment horizontal="right" vertical="top"/>
    </xf>
    <xf numFmtId="0" fontId="6" fillId="0" borderId="23" xfId="0" applyFont="1" applyBorder="1" applyAlignment="1">
      <alignment vertical="top"/>
    </xf>
    <xf numFmtId="0" fontId="7" fillId="0" borderId="23" xfId="0" applyFont="1" applyBorder="1" applyAlignment="1">
      <alignment vertical="top"/>
    </xf>
    <xf numFmtId="0" fontId="3" fillId="5" borderId="20" xfId="3" applyFont="1" applyFill="1" applyBorder="1" applyAlignment="1">
      <alignment horizontal="center" vertical="top" wrapText="1"/>
    </xf>
    <xf numFmtId="0" fontId="3" fillId="5" borderId="20" xfId="2" applyFont="1" applyFill="1" applyBorder="1" applyAlignment="1">
      <alignment horizontal="center" vertical="top"/>
    </xf>
    <xf numFmtId="2" fontId="3" fillId="5" borderId="2" xfId="2" applyNumberFormat="1" applyFont="1" applyFill="1" applyBorder="1" applyAlignment="1">
      <alignment horizontal="right" vertical="top"/>
    </xf>
    <xf numFmtId="165" fontId="5" fillId="5" borderId="2" xfId="2" applyNumberFormat="1" applyFont="1" applyFill="1" applyBorder="1" applyAlignment="1">
      <alignment horizontal="right" vertical="top"/>
    </xf>
    <xf numFmtId="2" fontId="5" fillId="5" borderId="2" xfId="2" applyNumberFormat="1" applyFont="1" applyFill="1" applyBorder="1" applyAlignment="1">
      <alignment horizontal="right" vertical="top"/>
    </xf>
    <xf numFmtId="165" fontId="3" fillId="5" borderId="20" xfId="2" applyNumberFormat="1" applyFont="1" applyFill="1" applyBorder="1" applyAlignment="1">
      <alignment horizontal="right" vertical="top"/>
    </xf>
    <xf numFmtId="2" fontId="3" fillId="5" borderId="20" xfId="2" applyNumberFormat="1" applyFont="1" applyFill="1" applyBorder="1" applyAlignment="1">
      <alignment horizontal="right" vertical="top"/>
    </xf>
    <xf numFmtId="165" fontId="3" fillId="5" borderId="2" xfId="2" applyNumberFormat="1" applyFont="1" applyFill="1" applyBorder="1" applyAlignment="1">
      <alignment horizontal="right" vertical="top"/>
    </xf>
    <xf numFmtId="0" fontId="7" fillId="5" borderId="18" xfId="0" applyFont="1" applyFill="1" applyBorder="1" applyAlignment="1">
      <alignment vertical="top" wrapText="1"/>
    </xf>
    <xf numFmtId="0" fontId="3" fillId="5" borderId="20" xfId="2" applyFont="1" applyFill="1" applyBorder="1" applyAlignment="1">
      <alignment horizontal="center" vertical="top" wrapText="1"/>
    </xf>
    <xf numFmtId="0" fontId="3" fillId="2" borderId="23" xfId="2" applyFont="1" applyFill="1" applyBorder="1" applyAlignment="1">
      <alignment horizontal="center" vertical="center" wrapText="1"/>
    </xf>
    <xf numFmtId="0" fontId="3" fillId="2" borderId="23" xfId="2" applyFont="1" applyFill="1" applyBorder="1" applyAlignment="1">
      <alignment horizontal="center" vertical="center"/>
    </xf>
    <xf numFmtId="165" fontId="3" fillId="5" borderId="26" xfId="2" applyNumberFormat="1" applyFont="1" applyFill="1" applyBorder="1" applyAlignment="1">
      <alignment horizontal="right" vertical="top"/>
    </xf>
    <xf numFmtId="0" fontId="7" fillId="0" borderId="22" xfId="0" applyFont="1" applyBorder="1" applyAlignment="1">
      <alignment vertical="top"/>
    </xf>
    <xf numFmtId="0" fontId="3" fillId="2" borderId="24" xfId="2" applyFont="1" applyFill="1" applyBorder="1" applyAlignment="1">
      <alignment horizontal="center" vertical="top"/>
    </xf>
    <xf numFmtId="165" fontId="3" fillId="2" borderId="39" xfId="2" applyNumberFormat="1" applyFont="1" applyFill="1" applyBorder="1" applyAlignment="1">
      <alignment horizontal="right" vertical="top"/>
    </xf>
    <xf numFmtId="0" fontId="3" fillId="2" borderId="18" xfId="3" applyFont="1" applyFill="1" applyBorder="1" applyAlignment="1">
      <alignment horizontal="right" vertical="top" wrapText="1"/>
    </xf>
    <xf numFmtId="165" fontId="5" fillId="2" borderId="18" xfId="2" applyNumberFormat="1" applyFont="1" applyFill="1" applyBorder="1" applyAlignment="1">
      <alignment horizontal="right" vertical="top"/>
    </xf>
    <xf numFmtId="0" fontId="5" fillId="2" borderId="18" xfId="3" applyFont="1" applyFill="1" applyBorder="1" applyAlignment="1">
      <alignment horizontal="right" vertical="top" wrapText="1"/>
    </xf>
    <xf numFmtId="165" fontId="3" fillId="2" borderId="18" xfId="2" applyNumberFormat="1" applyFont="1" applyFill="1" applyBorder="1" applyAlignment="1">
      <alignment horizontal="right" vertical="top"/>
    </xf>
    <xf numFmtId="165" fontId="3" fillId="2" borderId="40" xfId="2" applyNumberFormat="1" applyFont="1" applyFill="1" applyBorder="1" applyAlignment="1">
      <alignment horizontal="right" vertical="top"/>
    </xf>
    <xf numFmtId="165" fontId="5" fillId="2" borderId="20" xfId="2" applyNumberFormat="1" applyFont="1" applyFill="1" applyBorder="1" applyAlignment="1">
      <alignment horizontal="right" vertical="top"/>
    </xf>
    <xf numFmtId="2" fontId="5" fillId="2" borderId="20" xfId="2" applyNumberFormat="1" applyFont="1" applyFill="1" applyBorder="1" applyAlignment="1">
      <alignment horizontal="right" vertical="top"/>
    </xf>
    <xf numFmtId="165" fontId="3" fillId="2" borderId="41" xfId="2" applyNumberFormat="1" applyFont="1" applyFill="1" applyBorder="1" applyAlignment="1">
      <alignment horizontal="right" vertical="top"/>
    </xf>
    <xf numFmtId="165" fontId="5" fillId="2" borderId="36" xfId="2" applyNumberFormat="1" applyFont="1" applyFill="1" applyBorder="1" applyAlignment="1">
      <alignment horizontal="right" vertical="top"/>
    </xf>
    <xf numFmtId="0" fontId="5" fillId="2" borderId="36" xfId="3" applyFont="1" applyFill="1" applyBorder="1" applyAlignment="1">
      <alignment horizontal="right" vertical="top" wrapText="1"/>
    </xf>
    <xf numFmtId="0" fontId="2" fillId="2" borderId="0" xfId="2" applyFont="1" applyFill="1" applyBorder="1" applyAlignment="1">
      <alignment horizontal="center" vertical="top"/>
    </xf>
    <xf numFmtId="0" fontId="2" fillId="2" borderId="2" xfId="3" applyFont="1" applyFill="1" applyBorder="1" applyAlignment="1">
      <alignment horizontal="center" vertical="center"/>
    </xf>
    <xf numFmtId="0" fontId="2" fillId="2" borderId="3" xfId="2" applyFont="1" applyFill="1" applyBorder="1" applyAlignment="1">
      <alignment horizontal="center" vertical="top"/>
    </xf>
    <xf numFmtId="0" fontId="2" fillId="2" borderId="4" xfId="2" applyFont="1" applyFill="1" applyBorder="1" applyAlignment="1">
      <alignment horizontal="center" vertical="top"/>
    </xf>
    <xf numFmtId="0" fontId="3" fillId="2" borderId="5" xfId="2" applyFont="1" applyFill="1" applyBorder="1" applyAlignment="1">
      <alignment horizontal="center" vertical="top" wrapText="1"/>
    </xf>
    <xf numFmtId="0" fontId="3" fillId="2" borderId="6" xfId="2" applyFont="1" applyFill="1" applyBorder="1" applyAlignment="1">
      <alignment horizontal="center" vertical="top" wrapText="1"/>
    </xf>
    <xf numFmtId="0" fontId="3" fillId="2" borderId="9" xfId="2" applyFont="1" applyFill="1" applyBorder="1" applyAlignment="1">
      <alignment horizontal="center" vertical="top" wrapText="1"/>
    </xf>
    <xf numFmtId="0" fontId="3" fillId="2" borderId="10" xfId="2" applyFont="1" applyFill="1" applyBorder="1" applyAlignment="1">
      <alignment horizontal="center" vertical="top" wrapText="1"/>
    </xf>
    <xf numFmtId="0" fontId="3" fillId="2" borderId="14" xfId="2" applyFont="1" applyFill="1" applyBorder="1" applyAlignment="1">
      <alignment horizontal="center" vertical="top" wrapText="1"/>
    </xf>
    <xf numFmtId="0" fontId="3" fillId="2" borderId="15" xfId="2" applyFont="1" applyFill="1" applyBorder="1" applyAlignment="1">
      <alignment horizontal="center" vertical="top" wrapText="1"/>
    </xf>
    <xf numFmtId="0" fontId="3" fillId="2" borderId="7" xfId="2" applyFont="1" applyFill="1" applyBorder="1" applyAlignment="1">
      <alignment horizontal="center" vertical="top" wrapText="1"/>
    </xf>
    <xf numFmtId="0" fontId="3" fillId="2" borderId="11" xfId="2" applyFont="1" applyFill="1" applyBorder="1" applyAlignment="1">
      <alignment horizontal="center" vertical="top" wrapText="1"/>
    </xf>
    <xf numFmtId="0" fontId="3" fillId="2" borderId="16" xfId="2" applyFont="1" applyFill="1" applyBorder="1" applyAlignment="1">
      <alignment horizontal="center" vertical="top" wrapText="1"/>
    </xf>
    <xf numFmtId="0" fontId="2" fillId="2" borderId="7" xfId="2" applyFont="1" applyFill="1" applyBorder="1" applyAlignment="1">
      <alignment horizontal="center" vertical="top" wrapText="1"/>
    </xf>
    <xf numFmtId="0" fontId="2" fillId="2" borderId="6" xfId="2" applyFont="1" applyFill="1" applyBorder="1" applyAlignment="1">
      <alignment horizontal="center" vertical="top" wrapText="1"/>
    </xf>
    <xf numFmtId="0" fontId="2" fillId="2" borderId="11" xfId="2" applyFont="1" applyFill="1" applyBorder="1" applyAlignment="1">
      <alignment horizontal="center" vertical="top" wrapText="1"/>
    </xf>
    <xf numFmtId="0" fontId="2" fillId="2" borderId="10" xfId="2" applyFont="1" applyFill="1" applyBorder="1" applyAlignment="1">
      <alignment horizontal="center" vertical="top" wrapText="1"/>
    </xf>
    <xf numFmtId="0" fontId="2" fillId="2" borderId="16" xfId="2" applyFont="1" applyFill="1" applyBorder="1" applyAlignment="1">
      <alignment horizontal="center" vertical="top" wrapText="1"/>
    </xf>
    <xf numFmtId="0" fontId="2" fillId="2" borderId="15" xfId="2" applyFont="1" applyFill="1" applyBorder="1" applyAlignment="1">
      <alignment horizontal="center" vertical="top" wrapText="1"/>
    </xf>
    <xf numFmtId="0" fontId="2" fillId="2" borderId="2" xfId="2" applyFont="1" applyFill="1" applyBorder="1" applyAlignment="1">
      <alignment horizontal="center" vertical="top"/>
    </xf>
    <xf numFmtId="3" fontId="3" fillId="2" borderId="19" xfId="2" applyNumberFormat="1" applyFont="1" applyFill="1" applyBorder="1" applyAlignment="1">
      <alignment horizontal="right" vertical="top"/>
    </xf>
    <xf numFmtId="3" fontId="3" fillId="2" borderId="27" xfId="2" applyNumberFormat="1" applyFont="1" applyFill="1" applyBorder="1" applyAlignment="1">
      <alignment horizontal="right" vertical="top"/>
    </xf>
    <xf numFmtId="3" fontId="3" fillId="2" borderId="25" xfId="2" applyNumberFormat="1" applyFont="1" applyFill="1" applyBorder="1" applyAlignment="1">
      <alignment horizontal="right" vertical="top"/>
    </xf>
    <xf numFmtId="3" fontId="3" fillId="2" borderId="28" xfId="2" applyNumberFormat="1" applyFont="1" applyFill="1" applyBorder="1" applyAlignment="1">
      <alignment horizontal="right" vertical="top"/>
    </xf>
    <xf numFmtId="0" fontId="3" fillId="3" borderId="22" xfId="3" applyFont="1" applyFill="1" applyBorder="1" applyAlignment="1">
      <alignment horizontal="left" vertical="top" wrapText="1"/>
    </xf>
    <xf numFmtId="0" fontId="3" fillId="3" borderId="23" xfId="3" applyFont="1" applyFill="1" applyBorder="1" applyAlignment="1">
      <alignment horizontal="left" vertical="top" wrapText="1"/>
    </xf>
    <xf numFmtId="0" fontId="3" fillId="3" borderId="22" xfId="2" applyFont="1" applyFill="1" applyBorder="1" applyAlignment="1">
      <alignment horizontal="center" vertical="top" wrapText="1"/>
    </xf>
    <xf numFmtId="0" fontId="3" fillId="3" borderId="23" xfId="2" applyFont="1" applyFill="1" applyBorder="1" applyAlignment="1">
      <alignment horizontal="center" vertical="top" wrapText="1"/>
    </xf>
    <xf numFmtId="0" fontId="3" fillId="3" borderId="22" xfId="3" applyFont="1" applyFill="1" applyBorder="1" applyAlignment="1">
      <alignment horizontal="center" vertical="top" wrapText="1"/>
    </xf>
    <xf numFmtId="0" fontId="3" fillId="3" borderId="23" xfId="3" applyFont="1" applyFill="1" applyBorder="1" applyAlignment="1">
      <alignment horizontal="center" vertical="top" wrapText="1"/>
    </xf>
    <xf numFmtId="0" fontId="3" fillId="3" borderId="25" xfId="2" applyFont="1" applyFill="1" applyBorder="1" applyAlignment="1">
      <alignment vertical="top"/>
    </xf>
    <xf numFmtId="0" fontId="3" fillId="3" borderId="28" xfId="2" applyFont="1" applyFill="1" applyBorder="1" applyAlignment="1">
      <alignment vertical="top"/>
    </xf>
    <xf numFmtId="0" fontId="2" fillId="2" borderId="7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11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6" xfId="2" applyFont="1" applyFill="1" applyBorder="1" applyAlignment="1">
      <alignment horizontal="center" vertical="center" wrapText="1"/>
    </xf>
    <xf numFmtId="0" fontId="2" fillId="2" borderId="15" xfId="2" applyFont="1" applyFill="1" applyBorder="1" applyAlignment="1">
      <alignment horizontal="center" vertical="center" wrapText="1"/>
    </xf>
    <xf numFmtId="0" fontId="2" fillId="2" borderId="8" xfId="3" applyFont="1" applyFill="1" applyBorder="1" applyAlignment="1">
      <alignment horizontal="center" vertical="top" wrapText="1"/>
    </xf>
    <xf numFmtId="0" fontId="2" fillId="2" borderId="26" xfId="3" applyFont="1" applyFill="1" applyBorder="1" applyAlignment="1">
      <alignment horizontal="center" vertical="top" wrapText="1"/>
    </xf>
    <xf numFmtId="0" fontId="2" fillId="2" borderId="8" xfId="2" applyFont="1" applyFill="1" applyBorder="1" applyAlignment="1">
      <alignment horizontal="center" vertical="top" wrapText="1"/>
    </xf>
    <xf numFmtId="0" fontId="2" fillId="2" borderId="26" xfId="2" applyFont="1" applyFill="1" applyBorder="1" applyAlignment="1">
      <alignment horizontal="center" vertical="top" wrapText="1"/>
    </xf>
    <xf numFmtId="0" fontId="2" fillId="2" borderId="13" xfId="2" applyFont="1" applyFill="1" applyBorder="1" applyAlignment="1">
      <alignment horizontal="center" vertical="top"/>
    </xf>
    <xf numFmtId="0" fontId="3" fillId="4" borderId="22" xfId="3" applyFont="1" applyFill="1" applyBorder="1" applyAlignment="1">
      <alignment horizontal="left" vertical="top" wrapText="1"/>
    </xf>
    <xf numFmtId="0" fontId="3" fillId="4" borderId="23" xfId="3" applyFont="1" applyFill="1" applyBorder="1" applyAlignment="1">
      <alignment horizontal="left" vertical="top" wrapText="1"/>
    </xf>
    <xf numFmtId="0" fontId="3" fillId="4" borderId="22" xfId="2" applyFont="1" applyFill="1" applyBorder="1" applyAlignment="1">
      <alignment horizontal="center" vertical="top" wrapText="1"/>
    </xf>
    <xf numFmtId="0" fontId="3" fillId="4" borderId="23" xfId="2" applyFont="1" applyFill="1" applyBorder="1" applyAlignment="1">
      <alignment horizontal="center" vertical="top" wrapText="1"/>
    </xf>
    <xf numFmtId="0" fontId="3" fillId="4" borderId="22" xfId="3" applyFont="1" applyFill="1" applyBorder="1" applyAlignment="1">
      <alignment horizontal="center" vertical="top" wrapText="1"/>
    </xf>
    <xf numFmtId="0" fontId="3" fillId="4" borderId="23" xfId="3" applyFont="1" applyFill="1" applyBorder="1" applyAlignment="1">
      <alignment horizontal="center" vertical="top" wrapText="1"/>
    </xf>
    <xf numFmtId="0" fontId="3" fillId="4" borderId="25" xfId="2" applyFont="1" applyFill="1" applyBorder="1" applyAlignment="1">
      <alignment horizontal="right" vertical="top"/>
    </xf>
    <xf numFmtId="0" fontId="3" fillId="4" borderId="28" xfId="2" applyFont="1" applyFill="1" applyBorder="1" applyAlignment="1">
      <alignment horizontal="right" vertical="top"/>
    </xf>
    <xf numFmtId="0" fontId="3" fillId="3" borderId="25" xfId="2" applyFont="1" applyFill="1" applyBorder="1" applyAlignment="1">
      <alignment horizontal="right" vertical="top"/>
    </xf>
    <xf numFmtId="0" fontId="3" fillId="3" borderId="28" xfId="2" applyFont="1" applyFill="1" applyBorder="1" applyAlignment="1">
      <alignment horizontal="right" vertical="top"/>
    </xf>
    <xf numFmtId="0" fontId="3" fillId="2" borderId="22" xfId="2" applyFont="1" applyFill="1" applyBorder="1" applyAlignment="1">
      <alignment horizontal="center" vertical="top" wrapText="1"/>
    </xf>
    <xf numFmtId="0" fontId="3" fillId="2" borderId="23" xfId="2" applyFont="1" applyFill="1" applyBorder="1" applyAlignment="1">
      <alignment horizontal="center" vertical="top" wrapText="1"/>
    </xf>
    <xf numFmtId="0" fontId="3" fillId="2" borderId="25" xfId="2" applyFont="1" applyFill="1" applyBorder="1" applyAlignment="1">
      <alignment horizontal="right" vertical="top"/>
    </xf>
    <xf numFmtId="0" fontId="3" fillId="2" borderId="28" xfId="2" applyFont="1" applyFill="1" applyBorder="1" applyAlignment="1">
      <alignment horizontal="right" vertical="top"/>
    </xf>
    <xf numFmtId="0" fontId="3" fillId="2" borderId="22" xfId="3" applyFont="1" applyFill="1" applyBorder="1" applyAlignment="1">
      <alignment horizontal="left" vertical="top" wrapText="1"/>
    </xf>
    <xf numFmtId="0" fontId="3" fillId="2" borderId="23" xfId="3" applyFont="1" applyFill="1" applyBorder="1" applyAlignment="1">
      <alignment horizontal="left" vertical="top" wrapText="1"/>
    </xf>
    <xf numFmtId="0" fontId="3" fillId="2" borderId="22" xfId="2" applyFont="1" applyFill="1" applyBorder="1" applyAlignment="1">
      <alignment horizontal="center" vertical="top"/>
    </xf>
    <xf numFmtId="0" fontId="3" fillId="2" borderId="23" xfId="2" applyFont="1" applyFill="1" applyBorder="1" applyAlignment="1">
      <alignment horizontal="center" vertical="top"/>
    </xf>
    <xf numFmtId="0" fontId="3" fillId="2" borderId="26" xfId="3" applyFont="1" applyFill="1" applyBorder="1" applyAlignment="1">
      <alignment horizontal="left" vertical="top" wrapText="1"/>
    </xf>
    <xf numFmtId="0" fontId="3" fillId="2" borderId="26" xfId="2" applyFont="1" applyFill="1" applyBorder="1" applyAlignment="1">
      <alignment horizontal="center" vertical="top" wrapText="1"/>
    </xf>
    <xf numFmtId="0" fontId="3" fillId="2" borderId="26" xfId="2" applyFont="1" applyFill="1" applyBorder="1" applyAlignment="1">
      <alignment horizontal="center" vertical="top"/>
    </xf>
    <xf numFmtId="0" fontId="3" fillId="2" borderId="21" xfId="2" applyFont="1" applyFill="1" applyBorder="1" applyAlignment="1">
      <alignment horizontal="right" vertical="top"/>
    </xf>
    <xf numFmtId="0" fontId="3" fillId="2" borderId="29" xfId="2" applyFont="1" applyFill="1" applyBorder="1" applyAlignment="1">
      <alignment horizontal="right" vertical="top"/>
    </xf>
    <xf numFmtId="0" fontId="3" fillId="2" borderId="26" xfId="4" applyFont="1" applyFill="1" applyBorder="1" applyAlignment="1">
      <alignment horizontal="left" vertical="top" wrapText="1"/>
    </xf>
    <xf numFmtId="0" fontId="3" fillId="2" borderId="23" xfId="4" applyFont="1" applyFill="1" applyBorder="1" applyAlignment="1">
      <alignment horizontal="left" vertical="top" wrapText="1"/>
    </xf>
    <xf numFmtId="0" fontId="3" fillId="2" borderId="24" xfId="2" applyFont="1" applyFill="1" applyBorder="1" applyAlignment="1">
      <alignment horizontal="right" vertical="top"/>
    </xf>
    <xf numFmtId="0" fontId="3" fillId="2" borderId="32" xfId="2" applyFont="1" applyFill="1" applyBorder="1" applyAlignment="1">
      <alignment horizontal="right" vertical="top"/>
    </xf>
    <xf numFmtId="0" fontId="3" fillId="2" borderId="22" xfId="4" applyFont="1" applyFill="1" applyBorder="1" applyAlignment="1">
      <alignment horizontal="left" vertical="top" wrapText="1"/>
    </xf>
    <xf numFmtId="0" fontId="3" fillId="2" borderId="33" xfId="4" applyFont="1" applyFill="1" applyBorder="1" applyAlignment="1">
      <alignment horizontal="left" vertical="top" wrapText="1"/>
    </xf>
    <xf numFmtId="0" fontId="3" fillId="2" borderId="35" xfId="4" applyFont="1" applyFill="1" applyBorder="1" applyAlignment="1">
      <alignment horizontal="left" vertical="top" wrapText="1"/>
    </xf>
    <xf numFmtId="0" fontId="3" fillId="2" borderId="29" xfId="2" applyFont="1" applyFill="1" applyBorder="1" applyAlignment="1">
      <alignment horizontal="center" vertical="top" wrapText="1"/>
    </xf>
    <xf numFmtId="0" fontId="3" fillId="2" borderId="12" xfId="2" applyFont="1" applyFill="1" applyBorder="1" applyAlignment="1">
      <alignment horizontal="center" vertical="top"/>
    </xf>
    <xf numFmtId="0" fontId="3" fillId="2" borderId="37" xfId="2" applyFont="1" applyFill="1" applyBorder="1" applyAlignment="1">
      <alignment horizontal="right" vertical="top"/>
    </xf>
    <xf numFmtId="0" fontId="3" fillId="2" borderId="38" xfId="2" applyFont="1" applyFill="1" applyBorder="1" applyAlignment="1">
      <alignment horizontal="right" vertical="top"/>
    </xf>
    <xf numFmtId="0" fontId="3" fillId="2" borderId="22" xfId="3" applyFont="1" applyFill="1" applyBorder="1" applyAlignment="1">
      <alignment horizontal="left" vertical="top" wrapText="1" shrinkToFit="1"/>
    </xf>
    <xf numFmtId="0" fontId="3" fillId="2" borderId="23" xfId="3" applyFont="1" applyFill="1" applyBorder="1" applyAlignment="1">
      <alignment horizontal="left" vertical="top" wrapText="1" shrinkToFit="1"/>
    </xf>
    <xf numFmtId="0" fontId="3" fillId="5" borderId="25" xfId="2" applyFont="1" applyFill="1" applyBorder="1" applyAlignment="1">
      <alignment horizontal="right" vertical="top"/>
    </xf>
    <xf numFmtId="0" fontId="3" fillId="5" borderId="28" xfId="2" applyFont="1" applyFill="1" applyBorder="1" applyAlignment="1">
      <alignment horizontal="right" vertical="top"/>
    </xf>
    <xf numFmtId="0" fontId="3" fillId="2" borderId="22" xfId="2" applyFont="1" applyFill="1" applyBorder="1" applyAlignment="1">
      <alignment horizontal="center" vertical="center" wrapText="1"/>
    </xf>
    <xf numFmtId="0" fontId="3" fillId="2" borderId="23" xfId="2" applyFont="1" applyFill="1" applyBorder="1" applyAlignment="1">
      <alignment horizontal="center" vertical="center" wrapText="1"/>
    </xf>
    <xf numFmtId="0" fontId="3" fillId="2" borderId="22" xfId="2" applyFont="1" applyFill="1" applyBorder="1" applyAlignment="1">
      <alignment horizontal="center" vertical="center"/>
    </xf>
    <xf numFmtId="0" fontId="3" fillId="2" borderId="23" xfId="2" applyFont="1" applyFill="1" applyBorder="1" applyAlignment="1">
      <alignment horizontal="center" vertical="center"/>
    </xf>
    <xf numFmtId="0" fontId="3" fillId="2" borderId="26" xfId="2" applyFont="1" applyFill="1" applyBorder="1" applyAlignment="1">
      <alignment horizontal="center" vertical="center" wrapText="1"/>
    </xf>
    <xf numFmtId="0" fontId="3" fillId="2" borderId="26" xfId="2" applyFont="1" applyFill="1" applyBorder="1" applyAlignment="1">
      <alignment horizontal="center" vertical="center"/>
    </xf>
    <xf numFmtId="0" fontId="3" fillId="2" borderId="20" xfId="2" applyFont="1" applyFill="1" applyBorder="1" applyAlignment="1">
      <alignment horizontal="center" vertical="center" wrapText="1"/>
    </xf>
    <xf numFmtId="0" fontId="3" fillId="2" borderId="20" xfId="2" applyFont="1" applyFill="1" applyBorder="1" applyAlignment="1">
      <alignment horizontal="center" vertical="center"/>
    </xf>
    <xf numFmtId="0" fontId="3" fillId="2" borderId="12" xfId="2" applyFont="1" applyFill="1" applyBorder="1" applyAlignment="1">
      <alignment horizontal="center" vertical="center" wrapText="1"/>
    </xf>
    <xf numFmtId="0" fontId="3" fillId="2" borderId="12" xfId="2" applyFont="1" applyFill="1" applyBorder="1" applyAlignment="1">
      <alignment horizontal="center" vertical="center"/>
    </xf>
    <xf numFmtId="0" fontId="7" fillId="0" borderId="22" xfId="0" applyFont="1" applyBorder="1" applyAlignment="1">
      <alignment vertical="top"/>
    </xf>
    <xf numFmtId="0" fontId="0" fillId="0" borderId="12" xfId="0" applyBorder="1" applyAlignment="1">
      <alignment vertical="top"/>
    </xf>
    <xf numFmtId="49" fontId="2" fillId="6" borderId="8" xfId="3" applyNumberFormat="1" applyFont="1" applyFill="1" applyBorder="1" applyAlignment="1">
      <alignment horizontal="center" vertical="top"/>
    </xf>
    <xf numFmtId="164" fontId="2" fillId="6" borderId="18" xfId="3" applyNumberFormat="1" applyFont="1" applyFill="1" applyBorder="1" applyAlignment="1">
      <alignment horizontal="right" vertical="top" wrapText="1"/>
    </xf>
    <xf numFmtId="164" fontId="2" fillId="6" borderId="20" xfId="3" applyNumberFormat="1" applyFont="1" applyFill="1" applyBorder="1" applyAlignment="1">
      <alignment horizontal="right" vertical="top" wrapText="1"/>
    </xf>
    <xf numFmtId="165" fontId="3" fillId="6" borderId="20" xfId="1" applyNumberFormat="1" applyFont="1" applyFill="1" applyBorder="1" applyAlignment="1">
      <alignment horizontal="center" vertical="top" wrapText="1"/>
    </xf>
    <xf numFmtId="0" fontId="3" fillId="6" borderId="20" xfId="2" applyFont="1" applyFill="1" applyBorder="1" applyAlignment="1">
      <alignment horizontal="center" vertical="top" wrapText="1"/>
    </xf>
    <xf numFmtId="0" fontId="3" fillId="6" borderId="20" xfId="2" applyFont="1" applyFill="1" applyBorder="1" applyAlignment="1">
      <alignment horizontal="center" vertical="top"/>
    </xf>
    <xf numFmtId="0" fontId="3" fillId="6" borderId="22" xfId="2" applyFont="1" applyFill="1" applyBorder="1" applyAlignment="1">
      <alignment horizontal="center" vertical="top"/>
    </xf>
    <xf numFmtId="0" fontId="3" fillId="6" borderId="20" xfId="2" applyFont="1" applyFill="1" applyBorder="1" applyAlignment="1">
      <alignment vertical="top" wrapText="1"/>
    </xf>
    <xf numFmtId="0" fontId="3" fillId="6" borderId="23" xfId="2" applyFont="1" applyFill="1" applyBorder="1" applyAlignment="1">
      <alignment horizontal="center" vertical="top"/>
    </xf>
    <xf numFmtId="0" fontId="3" fillId="6" borderId="36" xfId="2" applyFont="1" applyFill="1" applyBorder="1" applyAlignment="1">
      <alignment horizontal="center" vertical="top"/>
    </xf>
  </cellXfs>
  <cellStyles count="5">
    <cellStyle name="Comma" xfId="1" builtinId="3"/>
    <cellStyle name="Normal" xfId="0" builtinId="0"/>
    <cellStyle name="ปกติ 3 2" xfId="2"/>
    <cellStyle name="ปกติ 3 2 2" xfId="4"/>
    <cellStyle name="ปกติ_F-แผนปฏิบัติ4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647700</xdr:colOff>
      <xdr:row>0</xdr:row>
      <xdr:rowOff>190500</xdr:rowOff>
    </xdr:from>
    <xdr:to>
      <xdr:col>41</xdr:col>
      <xdr:colOff>1276350</xdr:colOff>
      <xdr:row>2</xdr:row>
      <xdr:rowOff>152400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xmlns="" id="{183F0CE2-958B-448C-B368-926F672B3FD7}"/>
            </a:ext>
          </a:extLst>
        </xdr:cNvPr>
        <xdr:cNvSpPr txBox="1"/>
      </xdr:nvSpPr>
      <xdr:spPr>
        <a:xfrm>
          <a:off x="17164050" y="190500"/>
          <a:ext cx="1733550" cy="581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54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647700</xdr:colOff>
      <xdr:row>0</xdr:row>
      <xdr:rowOff>190500</xdr:rowOff>
    </xdr:from>
    <xdr:to>
      <xdr:col>41</xdr:col>
      <xdr:colOff>1276350</xdr:colOff>
      <xdr:row>2</xdr:row>
      <xdr:rowOff>152400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xmlns="" id="{183F0CE2-958B-448C-B368-926F672B3FD7}"/>
            </a:ext>
          </a:extLst>
        </xdr:cNvPr>
        <xdr:cNvSpPr txBox="1"/>
      </xdr:nvSpPr>
      <xdr:spPr>
        <a:xfrm>
          <a:off x="19831050" y="190500"/>
          <a:ext cx="1905000" cy="8001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54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4client112\&#3591;&#3634;&#3609;&#3611;&#3637;%2051\GFMIS\&#3585;.&#3588;.51\GFMIS%20&#3585;.&#3588;.%2051%20(&#3591;&#3623;&#3604;%201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ปก"/>
      <sheetName val="สารบัญ"/>
      <sheetName val="PART"/>
      <sheetName val="สรุป"/>
      <sheetName val="ฝน"/>
      <sheetName val="บิน"/>
      <sheetName val="18.โอนเบิกแทน"/>
      <sheetName val="summery"/>
      <sheetName val="ศูนย์ต้นทุน (ผูกพัน)"/>
      <sheetName val="กอง สุทธิ"/>
      <sheetName val="กิจกรรมสุทธิ"/>
      <sheetName val="อปป1"/>
      <sheetName val="อปป2"/>
      <sheetName val="1.รายกิจกรรม"/>
      <sheetName val="2.แผน-ผล รายกิจกรรม"/>
      <sheetName val="3.ลักษณะเศรษฐกิจ"/>
      <sheetName val="4.รายกอง"/>
      <sheetName val="5.แผน-ผล รายกอง"/>
      <sheetName val="6.งบบุคลากร"/>
      <sheetName val="7.งบดำเนินงาน"/>
      <sheetName val="8.ลงทุนกิจกรรม"/>
      <sheetName val="9.ลงทุนกอง"/>
      <sheetName val="10.1 ลงทุน (พรบ.)"/>
      <sheetName val="46"/>
      <sheetName val="e-auction"/>
      <sheetName val="สรุป กรกฎาคม"/>
      <sheetName val="สรุปรวม"/>
      <sheetName val="10.2 ลงทุน โอนเปลี่ยนแปลง"/>
      <sheetName val="พิพิธ"/>
      <sheetName val="ศูนย์ต้นทุน"/>
      <sheetName val="47"/>
      <sheetName val="11.อุดหนุน"/>
      <sheetName val="12.รายจ่ายอื่น"/>
      <sheetName val="13.สรุปเงินสำรองฯ"/>
      <sheetName val="14.รายละเอียดการใช้เงินสำรองฯ"/>
      <sheetName val="15.สรุปโอนเปลี่ยนแปลง"/>
      <sheetName val="17.โอนเปลี่ยนแปลง แยกงบ"/>
      <sheetName val="16.โอนเปลี่ยนแปลง แยกกอง"/>
      <sheetName val="โอนเปลี่ยนแปลง แยกอำนาจ"/>
      <sheetName val="รับเบิกแทน"/>
      <sheetName val="โอนให้เบิกแทน"/>
      <sheetName val="18.1โอนเบิกแทน(ความก้าวหน้า)"/>
      <sheetName val="โครงการความร่วมมือระหว่างประเทศ"/>
      <sheetName val="ครุภัณฑ์ ลงนาม-เบิกจ่าย"/>
      <sheetName val="ประเภทครุภัณฑ์"/>
      <sheetName val="บัญชีถือจ่ายข้าราชการ"/>
      <sheetName val="สำรองส่วนกลาง10%"/>
      <sheetName val="รถประจำตำแหน่ง"/>
      <sheetName val="รับโอนเบิกแทน"/>
      <sheetName val="บัญชีถือจ่ายพนง.ราชการ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6"/>
  <sheetViews>
    <sheetView zoomScale="50" zoomScaleNormal="50" workbookViewId="0">
      <selection activeCell="A11" sqref="A11:A12"/>
    </sheetView>
  </sheetViews>
  <sheetFormatPr defaultColWidth="11.42578125" defaultRowHeight="26.25"/>
  <cols>
    <col min="1" max="1" width="103.5703125" style="1" bestFit="1" customWidth="1"/>
    <col min="2" max="2" width="9" style="46" customWidth="1"/>
    <col min="3" max="3" width="7.5703125" style="46" customWidth="1"/>
    <col min="4" max="4" width="8.85546875" style="46" customWidth="1"/>
    <col min="5" max="16" width="7.28515625" style="46" customWidth="1"/>
    <col min="17" max="17" width="6.7109375" style="1" hidden="1" customWidth="1"/>
    <col min="18" max="18" width="6.7109375" style="47" hidden="1" customWidth="1"/>
    <col min="19" max="19" width="6.7109375" style="1" hidden="1" customWidth="1"/>
    <col min="20" max="20" width="6.7109375" style="47" hidden="1" customWidth="1"/>
    <col min="21" max="21" width="6.7109375" style="1" customWidth="1"/>
    <col min="22" max="22" width="9.42578125" style="47" customWidth="1"/>
    <col min="23" max="23" width="6.7109375" style="1" hidden="1" customWidth="1"/>
    <col min="24" max="24" width="6.7109375" style="47" hidden="1" customWidth="1"/>
    <col min="25" max="25" width="6.7109375" style="1" hidden="1" customWidth="1"/>
    <col min="26" max="26" width="6.7109375" style="47" hidden="1" customWidth="1"/>
    <col min="27" max="27" width="6.7109375" style="1" hidden="1" customWidth="1"/>
    <col min="28" max="28" width="6.7109375" style="47" hidden="1" customWidth="1"/>
    <col min="29" max="29" width="6.7109375" style="1" hidden="1" customWidth="1"/>
    <col min="30" max="30" width="6.7109375" style="47" hidden="1" customWidth="1"/>
    <col min="31" max="31" width="6.7109375" style="1" hidden="1" customWidth="1"/>
    <col min="32" max="32" width="6.7109375" style="47" hidden="1" customWidth="1"/>
    <col min="33" max="33" width="6.7109375" style="1" hidden="1" customWidth="1"/>
    <col min="34" max="34" width="6.7109375" style="47" hidden="1" customWidth="1"/>
    <col min="35" max="35" width="6.7109375" style="1" hidden="1" customWidth="1"/>
    <col min="36" max="36" width="6.7109375" style="47" hidden="1" customWidth="1"/>
    <col min="37" max="37" width="6.7109375" style="1" hidden="1" customWidth="1"/>
    <col min="38" max="38" width="6.7109375" style="47" hidden="1" customWidth="1"/>
    <col min="39" max="39" width="6.7109375" style="1" customWidth="1"/>
    <col min="40" max="40" width="8.42578125" style="47" bestFit="1" customWidth="1"/>
    <col min="41" max="41" width="16.5703125" style="1" customWidth="1"/>
    <col min="42" max="42" width="19.85546875" style="47" customWidth="1"/>
    <col min="43" max="248" width="8" style="1" customWidth="1"/>
    <col min="249" max="249" width="11.42578125" style="1" bestFit="1" customWidth="1"/>
    <col min="250" max="16384" width="11.42578125" style="1"/>
  </cols>
  <sheetData>
    <row r="1" spans="1:42" ht="22.5" customHeight="1">
      <c r="A1" s="171" t="s">
        <v>53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1"/>
      <c r="AN1" s="171"/>
      <c r="AO1" s="171"/>
      <c r="AP1" s="171"/>
    </row>
    <row r="2" spans="1:42">
      <c r="A2" s="171" t="s">
        <v>47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  <c r="AI2" s="171"/>
      <c r="AJ2" s="171"/>
      <c r="AK2" s="171"/>
      <c r="AL2" s="171"/>
      <c r="AM2" s="171"/>
      <c r="AN2" s="171"/>
      <c r="AO2" s="171"/>
      <c r="AP2" s="171"/>
    </row>
    <row r="3" spans="1:42">
      <c r="A3" s="171" t="s">
        <v>54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1"/>
      <c r="AH3" s="171"/>
      <c r="AI3" s="171"/>
      <c r="AJ3" s="171"/>
      <c r="AK3" s="171"/>
      <c r="AL3" s="171"/>
      <c r="AM3" s="171"/>
      <c r="AN3" s="171"/>
      <c r="AO3" s="171"/>
      <c r="AP3" s="171"/>
    </row>
    <row r="4" spans="1:4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3" t="s">
        <v>0</v>
      </c>
    </row>
    <row r="5" spans="1:42" s="4" customFormat="1">
      <c r="A5" s="172" t="s">
        <v>1</v>
      </c>
      <c r="B5" s="173" t="s">
        <v>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5" t="s">
        <v>3</v>
      </c>
      <c r="R5" s="176"/>
      <c r="S5" s="181" t="s">
        <v>4</v>
      </c>
      <c r="T5" s="176"/>
      <c r="U5" s="184" t="s">
        <v>48</v>
      </c>
      <c r="V5" s="185"/>
      <c r="W5" s="184" t="s">
        <v>5</v>
      </c>
      <c r="X5" s="185"/>
      <c r="Y5" s="184" t="s">
        <v>6</v>
      </c>
      <c r="Z5" s="185"/>
      <c r="AA5" s="184" t="s">
        <v>7</v>
      </c>
      <c r="AB5" s="185"/>
      <c r="AC5" s="184" t="s">
        <v>8</v>
      </c>
      <c r="AD5" s="185"/>
      <c r="AE5" s="184" t="s">
        <v>9</v>
      </c>
      <c r="AF5" s="185"/>
      <c r="AG5" s="184" t="s">
        <v>10</v>
      </c>
      <c r="AH5" s="185"/>
      <c r="AI5" s="184" t="s">
        <v>11</v>
      </c>
      <c r="AJ5" s="185"/>
      <c r="AK5" s="184" t="s">
        <v>12</v>
      </c>
      <c r="AL5" s="185"/>
      <c r="AM5" s="184" t="s">
        <v>13</v>
      </c>
      <c r="AN5" s="185"/>
      <c r="AO5" s="203" t="s">
        <v>14</v>
      </c>
      <c r="AP5" s="204"/>
    </row>
    <row r="6" spans="1:42" s="4" customFormat="1">
      <c r="A6" s="172"/>
      <c r="B6" s="209" t="s">
        <v>15</v>
      </c>
      <c r="C6" s="209" t="s">
        <v>16</v>
      </c>
      <c r="D6" s="211" t="s">
        <v>17</v>
      </c>
      <c r="E6" s="190">
        <v>2564</v>
      </c>
      <c r="F6" s="190"/>
      <c r="G6" s="190"/>
      <c r="H6" s="190">
        <v>2565</v>
      </c>
      <c r="I6" s="190"/>
      <c r="J6" s="190"/>
      <c r="K6" s="190"/>
      <c r="L6" s="190"/>
      <c r="M6" s="190"/>
      <c r="N6" s="190"/>
      <c r="O6" s="190"/>
      <c r="P6" s="173"/>
      <c r="Q6" s="177"/>
      <c r="R6" s="178"/>
      <c r="S6" s="182"/>
      <c r="T6" s="178"/>
      <c r="U6" s="186"/>
      <c r="V6" s="187"/>
      <c r="W6" s="186"/>
      <c r="X6" s="187"/>
      <c r="Y6" s="186"/>
      <c r="Z6" s="187"/>
      <c r="AA6" s="186"/>
      <c r="AB6" s="187"/>
      <c r="AC6" s="186"/>
      <c r="AD6" s="187"/>
      <c r="AE6" s="186"/>
      <c r="AF6" s="187"/>
      <c r="AG6" s="186"/>
      <c r="AH6" s="187"/>
      <c r="AI6" s="186"/>
      <c r="AJ6" s="187"/>
      <c r="AK6" s="186"/>
      <c r="AL6" s="187"/>
      <c r="AM6" s="186"/>
      <c r="AN6" s="187"/>
      <c r="AO6" s="205"/>
      <c r="AP6" s="206"/>
    </row>
    <row r="7" spans="1:42" s="4" customFormat="1">
      <c r="A7" s="172"/>
      <c r="B7" s="210"/>
      <c r="C7" s="210"/>
      <c r="D7" s="212"/>
      <c r="E7" s="190" t="s">
        <v>18</v>
      </c>
      <c r="F7" s="190"/>
      <c r="G7" s="190"/>
      <c r="H7" s="173" t="s">
        <v>19</v>
      </c>
      <c r="I7" s="174"/>
      <c r="J7" s="213"/>
      <c r="K7" s="190" t="s">
        <v>20</v>
      </c>
      <c r="L7" s="190"/>
      <c r="M7" s="190"/>
      <c r="N7" s="190" t="s">
        <v>21</v>
      </c>
      <c r="O7" s="190"/>
      <c r="P7" s="173"/>
      <c r="Q7" s="179"/>
      <c r="R7" s="180"/>
      <c r="S7" s="183"/>
      <c r="T7" s="180"/>
      <c r="U7" s="188"/>
      <c r="V7" s="189"/>
      <c r="W7" s="188"/>
      <c r="X7" s="189"/>
      <c r="Y7" s="188"/>
      <c r="Z7" s="189"/>
      <c r="AA7" s="188"/>
      <c r="AB7" s="189"/>
      <c r="AC7" s="188"/>
      <c r="AD7" s="189"/>
      <c r="AE7" s="188"/>
      <c r="AF7" s="189"/>
      <c r="AG7" s="188"/>
      <c r="AH7" s="189"/>
      <c r="AI7" s="188"/>
      <c r="AJ7" s="189"/>
      <c r="AK7" s="188"/>
      <c r="AL7" s="189"/>
      <c r="AM7" s="188"/>
      <c r="AN7" s="189"/>
      <c r="AO7" s="205"/>
      <c r="AP7" s="206"/>
    </row>
    <row r="8" spans="1:42" s="4" customFormat="1">
      <c r="A8" s="172"/>
      <c r="B8" s="76"/>
      <c r="C8" s="76"/>
      <c r="D8" s="77"/>
      <c r="E8" s="5" t="s">
        <v>22</v>
      </c>
      <c r="F8" s="6" t="s">
        <v>23</v>
      </c>
      <c r="G8" s="6" t="s">
        <v>24</v>
      </c>
      <c r="H8" s="6" t="s">
        <v>25</v>
      </c>
      <c r="I8" s="6" t="s">
        <v>26</v>
      </c>
      <c r="J8" s="6" t="s">
        <v>27</v>
      </c>
      <c r="K8" s="6" t="s">
        <v>28</v>
      </c>
      <c r="L8" s="6" t="s">
        <v>29</v>
      </c>
      <c r="M8" s="6" t="s">
        <v>30</v>
      </c>
      <c r="N8" s="6" t="s">
        <v>31</v>
      </c>
      <c r="O8" s="6" t="s">
        <v>32</v>
      </c>
      <c r="P8" s="7" t="s">
        <v>33</v>
      </c>
      <c r="Q8" s="8" t="s">
        <v>34</v>
      </c>
      <c r="R8" s="134" t="s">
        <v>35</v>
      </c>
      <c r="S8" s="134" t="s">
        <v>34</v>
      </c>
      <c r="T8" s="134" t="s">
        <v>35</v>
      </c>
      <c r="U8" s="134" t="s">
        <v>34</v>
      </c>
      <c r="V8" s="134" t="s">
        <v>35</v>
      </c>
      <c r="W8" s="134" t="s">
        <v>34</v>
      </c>
      <c r="X8" s="134" t="s">
        <v>35</v>
      </c>
      <c r="Y8" s="134" t="s">
        <v>34</v>
      </c>
      <c r="Z8" s="134" t="s">
        <v>35</v>
      </c>
      <c r="AA8" s="134" t="s">
        <v>34</v>
      </c>
      <c r="AB8" s="134" t="s">
        <v>35</v>
      </c>
      <c r="AC8" s="134" t="s">
        <v>34</v>
      </c>
      <c r="AD8" s="134" t="s">
        <v>35</v>
      </c>
      <c r="AE8" s="134" t="s">
        <v>34</v>
      </c>
      <c r="AF8" s="134" t="s">
        <v>35</v>
      </c>
      <c r="AG8" s="134" t="s">
        <v>34</v>
      </c>
      <c r="AH8" s="134" t="s">
        <v>35</v>
      </c>
      <c r="AI8" s="134" t="s">
        <v>34</v>
      </c>
      <c r="AJ8" s="134" t="s">
        <v>35</v>
      </c>
      <c r="AK8" s="134" t="s">
        <v>34</v>
      </c>
      <c r="AL8" s="134" t="s">
        <v>35</v>
      </c>
      <c r="AM8" s="134" t="s">
        <v>34</v>
      </c>
      <c r="AN8" s="134" t="s">
        <v>35</v>
      </c>
      <c r="AO8" s="207"/>
      <c r="AP8" s="208"/>
    </row>
    <row r="9" spans="1:42" s="4" customFormat="1">
      <c r="A9" s="10" t="s">
        <v>36</v>
      </c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3"/>
      <c r="Q9" s="14"/>
      <c r="R9" s="15" t="e">
        <f>R10</f>
        <v>#REF!</v>
      </c>
      <c r="S9" s="16"/>
      <c r="T9" s="17" t="e">
        <f>T10</f>
        <v>#DIV/0!</v>
      </c>
      <c r="U9" s="48"/>
      <c r="V9" s="49">
        <f>V10</f>
        <v>0</v>
      </c>
      <c r="W9" s="18"/>
      <c r="X9" s="15" t="e">
        <f>X10</f>
        <v>#REF!</v>
      </c>
      <c r="Y9" s="18"/>
      <c r="Z9" s="15" t="e">
        <f>Z10</f>
        <v>#REF!</v>
      </c>
      <c r="AA9" s="18"/>
      <c r="AB9" s="15" t="e">
        <f>AB10</f>
        <v>#REF!</v>
      </c>
      <c r="AC9" s="18"/>
      <c r="AD9" s="15" t="e">
        <f>AD10</f>
        <v>#REF!</v>
      </c>
      <c r="AE9" s="18"/>
      <c r="AF9" s="15" t="e">
        <f>AF10</f>
        <v>#REF!</v>
      </c>
      <c r="AG9" s="18"/>
      <c r="AH9" s="15" t="e">
        <f>AH10</f>
        <v>#REF!</v>
      </c>
      <c r="AI9" s="18"/>
      <c r="AJ9" s="15" t="e">
        <f>AJ10</f>
        <v>#REF!</v>
      </c>
      <c r="AK9" s="18"/>
      <c r="AL9" s="15" t="e">
        <f>AL10</f>
        <v>#REF!</v>
      </c>
      <c r="AM9" s="48"/>
      <c r="AN9" s="49">
        <f>AN10</f>
        <v>0</v>
      </c>
      <c r="AO9" s="191"/>
      <c r="AP9" s="192"/>
    </row>
    <row r="10" spans="1:42">
      <c r="A10" s="19" t="s">
        <v>37</v>
      </c>
      <c r="B10" s="20"/>
      <c r="C10" s="20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2"/>
      <c r="Q10" s="14"/>
      <c r="R10" s="15" t="e">
        <f>(#REF!+R26+R28)/3</f>
        <v>#REF!</v>
      </c>
      <c r="S10" s="16"/>
      <c r="T10" s="17" t="e">
        <f>(T11+#REF!+T26+T28)/4</f>
        <v>#DIV/0!</v>
      </c>
      <c r="U10" s="50"/>
      <c r="V10" s="51">
        <f>(V11+V26+V28)/5</f>
        <v>0</v>
      </c>
      <c r="W10" s="18"/>
      <c r="X10" s="15" t="e">
        <f>(X11+X15+#REF!+X19+X26+X28+#REF!)/7</f>
        <v>#REF!</v>
      </c>
      <c r="Y10" s="18"/>
      <c r="Z10" s="15" t="e">
        <f>(Z11+Z15+#REF!+Z19+Z26+Z28+#REF!)/7</f>
        <v>#REF!</v>
      </c>
      <c r="AA10" s="18"/>
      <c r="AB10" s="15" t="e">
        <f>(AB11+AB15+#REF!+AB19+AB26+AB28+#REF!)/7</f>
        <v>#REF!</v>
      </c>
      <c r="AC10" s="18"/>
      <c r="AD10" s="15" t="e">
        <f>(AD11+AD15+#REF!+AD19+AD26+AD28+#REF!+#REF!)/8</f>
        <v>#REF!</v>
      </c>
      <c r="AE10" s="18"/>
      <c r="AF10" s="15" t="e">
        <f>(AF11+AF15+#REF!+AF19+AF26+AF28+#REF!+#REF!)/8</f>
        <v>#REF!</v>
      </c>
      <c r="AG10" s="18"/>
      <c r="AH10" s="15" t="e">
        <f>(AH11+AH15+#REF!+AH19+AH26+AH28+#REF!+#REF!)/8</f>
        <v>#REF!</v>
      </c>
      <c r="AI10" s="18"/>
      <c r="AJ10" s="15" t="e">
        <f>(AJ11+AJ15+#REF!+AJ19+AJ26+AJ28+#REF!+#REF!)/8</f>
        <v>#REF!</v>
      </c>
      <c r="AK10" s="18"/>
      <c r="AL10" s="15" t="e">
        <f>(AL11+AL13+AL15+#REF!+AL19+AL26+AL28+#REF!+#REF!)/9</f>
        <v>#REF!</v>
      </c>
      <c r="AM10" s="50"/>
      <c r="AN10" s="51">
        <f>(AN11+AN13+AN15+AN19+AN26+AN28)/9</f>
        <v>0</v>
      </c>
      <c r="AO10" s="193"/>
      <c r="AP10" s="194"/>
    </row>
    <row r="11" spans="1:42">
      <c r="A11" s="195" t="s">
        <v>49</v>
      </c>
      <c r="B11" s="197">
        <f>SUM(E11:P11)</f>
        <v>3</v>
      </c>
      <c r="C11" s="199" t="s">
        <v>38</v>
      </c>
      <c r="D11" s="23" t="s">
        <v>39</v>
      </c>
      <c r="E11" s="24"/>
      <c r="F11" s="24"/>
      <c r="G11" s="24">
        <v>1</v>
      </c>
      <c r="H11" s="24"/>
      <c r="I11" s="24"/>
      <c r="J11" s="24">
        <v>1</v>
      </c>
      <c r="K11" s="24"/>
      <c r="L11" s="24"/>
      <c r="M11" s="24"/>
      <c r="N11" s="24"/>
      <c r="O11" s="24">
        <v>1</v>
      </c>
      <c r="P11" s="24"/>
      <c r="Q11" s="25"/>
      <c r="R11" s="26"/>
      <c r="S11" s="27">
        <f>SUM(E11:F11)</f>
        <v>0</v>
      </c>
      <c r="T11" s="28" t="e">
        <f>IF((S12/S11)*100&gt;100,100,(S12/S11)*100)</f>
        <v>#DIV/0!</v>
      </c>
      <c r="U11" s="52"/>
      <c r="V11" s="53"/>
      <c r="W11" s="29">
        <f>SUM(E11:H11)</f>
        <v>1</v>
      </c>
      <c r="X11" s="26">
        <f>IF((W12/W11)*100&gt;100,100,(W12/W11)*100)</f>
        <v>0</v>
      </c>
      <c r="Y11" s="29">
        <f>SUM(E11:I11)</f>
        <v>1</v>
      </c>
      <c r="Z11" s="26">
        <f>IF((Y12/Y11)*100&gt;100,100,(Y12/Y11)*100)</f>
        <v>0</v>
      </c>
      <c r="AA11" s="29">
        <f>SUM(E11:J11)</f>
        <v>2</v>
      </c>
      <c r="AB11" s="26">
        <f>IF((AA12/AA11)*100&gt;100,100,(AA12/AA11)*100)</f>
        <v>0</v>
      </c>
      <c r="AC11" s="29">
        <f>SUM(E11:K11)</f>
        <v>2</v>
      </c>
      <c r="AD11" s="26">
        <f>IF((AC12/AC11)*100&gt;100,100,(AC12/AC11)*100)</f>
        <v>0</v>
      </c>
      <c r="AE11" s="29">
        <f>SUM(E11:L11)</f>
        <v>2</v>
      </c>
      <c r="AF11" s="26">
        <f>IF((AE12/AE11)*100&gt;100,100,(AE12/AE11)*100)</f>
        <v>0</v>
      </c>
      <c r="AG11" s="29">
        <f>SUM(E11:M11)</f>
        <v>2</v>
      </c>
      <c r="AH11" s="26">
        <f>IF((AG12/AG11)*100&gt;100,100,(AG12/AG11)*100)</f>
        <v>0</v>
      </c>
      <c r="AI11" s="29">
        <f>SUM(E11:N11)</f>
        <v>2</v>
      </c>
      <c r="AJ11" s="26">
        <f>IF((AI12/AI11)*100&gt;100,100,(AI12/AI11)*100)</f>
        <v>0</v>
      </c>
      <c r="AK11" s="29">
        <f t="shared" ref="AK11:AK16" si="0">SUM(E11:O11)</f>
        <v>3</v>
      </c>
      <c r="AL11" s="26">
        <f>IF((AK12/AK11)*100&gt;100,100,(AK12/AK11)*100)</f>
        <v>0</v>
      </c>
      <c r="AM11" s="52">
        <f t="shared" ref="AM11:AM16" si="1">SUM(E11:P11)</f>
        <v>3</v>
      </c>
      <c r="AN11" s="53">
        <f>IF((AM12/AM11)*100&gt;100,100,(AM12/AM11)*100)</f>
        <v>0</v>
      </c>
      <c r="AO11" s="201"/>
      <c r="AP11" s="202"/>
    </row>
    <row r="12" spans="1:42">
      <c r="A12" s="196"/>
      <c r="B12" s="198"/>
      <c r="C12" s="200"/>
      <c r="D12" s="23" t="s">
        <v>40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30"/>
      <c r="Q12" s="31"/>
      <c r="R12" s="32"/>
      <c r="S12" s="27">
        <f>SUM(E12:F12)</f>
        <v>0</v>
      </c>
      <c r="T12" s="33"/>
      <c r="U12" s="52"/>
      <c r="V12" s="54"/>
      <c r="W12" s="29">
        <f>SUM(E12:H12)</f>
        <v>0</v>
      </c>
      <c r="X12" s="32"/>
      <c r="Y12" s="29">
        <f>SUM(E12:I12)</f>
        <v>0</v>
      </c>
      <c r="Z12" s="32"/>
      <c r="AA12" s="29">
        <f>SUM(E12:J12)</f>
        <v>0</v>
      </c>
      <c r="AB12" s="32"/>
      <c r="AC12" s="29">
        <f>SUM(E12:K12)</f>
        <v>0</v>
      </c>
      <c r="AD12" s="32"/>
      <c r="AE12" s="29">
        <f>SUM(E12:L12)</f>
        <v>0</v>
      </c>
      <c r="AF12" s="32"/>
      <c r="AG12" s="29">
        <f>SUM(E12:M12)</f>
        <v>0</v>
      </c>
      <c r="AH12" s="32"/>
      <c r="AI12" s="29">
        <f>SUM(E12:N12)</f>
        <v>0</v>
      </c>
      <c r="AJ12" s="32"/>
      <c r="AK12" s="29">
        <f t="shared" si="0"/>
        <v>0</v>
      </c>
      <c r="AL12" s="32"/>
      <c r="AM12" s="52">
        <f t="shared" si="1"/>
        <v>0</v>
      </c>
      <c r="AN12" s="54"/>
      <c r="AO12" s="201"/>
      <c r="AP12" s="202"/>
    </row>
    <row r="13" spans="1:42">
      <c r="A13" s="214" t="s">
        <v>55</v>
      </c>
      <c r="B13" s="216">
        <f>SUM(E13:P13)</f>
        <v>1</v>
      </c>
      <c r="C13" s="218" t="s">
        <v>67</v>
      </c>
      <c r="D13" s="78" t="s">
        <v>39</v>
      </c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108">
        <v>1</v>
      </c>
      <c r="P13" s="80"/>
      <c r="Q13" s="81"/>
      <c r="R13" s="82"/>
      <c r="S13" s="83"/>
      <c r="T13" s="84"/>
      <c r="U13" s="85"/>
      <c r="V13" s="86"/>
      <c r="W13" s="87"/>
      <c r="X13" s="88"/>
      <c r="Y13" s="87"/>
      <c r="Z13" s="88"/>
      <c r="AA13" s="87"/>
      <c r="AB13" s="88"/>
      <c r="AC13" s="87"/>
      <c r="AD13" s="88"/>
      <c r="AE13" s="87"/>
      <c r="AF13" s="88"/>
      <c r="AG13" s="87"/>
      <c r="AH13" s="88"/>
      <c r="AI13" s="87"/>
      <c r="AJ13" s="88"/>
      <c r="AK13" s="87">
        <f t="shared" si="0"/>
        <v>1</v>
      </c>
      <c r="AL13" s="88">
        <f>IF((AK14/AK13)*100&gt;100,100,(AK14/AK13)*100)</f>
        <v>0</v>
      </c>
      <c r="AM13" s="85">
        <f t="shared" si="1"/>
        <v>1</v>
      </c>
      <c r="AN13" s="86">
        <f>IF((AM14/AM13)*100&gt;100,100,(AM14/AM13)*100)</f>
        <v>0</v>
      </c>
      <c r="AO13" s="220"/>
      <c r="AP13" s="221"/>
    </row>
    <row r="14" spans="1:42">
      <c r="A14" s="215"/>
      <c r="B14" s="217"/>
      <c r="C14" s="219"/>
      <c r="D14" s="78" t="s">
        <v>40</v>
      </c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80"/>
      <c r="Q14" s="89"/>
      <c r="R14" s="90"/>
      <c r="S14" s="83"/>
      <c r="T14" s="91"/>
      <c r="U14" s="85"/>
      <c r="V14" s="92"/>
      <c r="W14" s="87"/>
      <c r="X14" s="90"/>
      <c r="Y14" s="87"/>
      <c r="Z14" s="90"/>
      <c r="AA14" s="87"/>
      <c r="AB14" s="90"/>
      <c r="AC14" s="87"/>
      <c r="AD14" s="90"/>
      <c r="AE14" s="87"/>
      <c r="AF14" s="90"/>
      <c r="AG14" s="87"/>
      <c r="AH14" s="90"/>
      <c r="AI14" s="87"/>
      <c r="AJ14" s="90"/>
      <c r="AK14" s="87">
        <f t="shared" si="0"/>
        <v>0</v>
      </c>
      <c r="AL14" s="90"/>
      <c r="AM14" s="85">
        <f t="shared" si="1"/>
        <v>0</v>
      </c>
      <c r="AN14" s="92"/>
      <c r="AO14" s="220"/>
      <c r="AP14" s="221"/>
    </row>
    <row r="15" spans="1:42">
      <c r="A15" s="195" t="s">
        <v>56</v>
      </c>
      <c r="B15" s="197">
        <f>SUM(E15:P15)</f>
        <v>1</v>
      </c>
      <c r="C15" s="197" t="s">
        <v>38</v>
      </c>
      <c r="D15" s="23" t="s">
        <v>39</v>
      </c>
      <c r="E15" s="37"/>
      <c r="F15" s="37"/>
      <c r="G15" s="37"/>
      <c r="H15" s="37">
        <v>1</v>
      </c>
      <c r="I15" s="37"/>
      <c r="J15" s="37"/>
      <c r="K15" s="37"/>
      <c r="L15" s="37"/>
      <c r="M15" s="37"/>
      <c r="N15" s="37"/>
      <c r="O15" s="37"/>
      <c r="P15" s="38"/>
      <c r="Q15" s="25"/>
      <c r="R15" s="39"/>
      <c r="S15" s="40"/>
      <c r="T15" s="28"/>
      <c r="U15" s="52"/>
      <c r="V15" s="53"/>
      <c r="W15" s="29">
        <f>SUM(E15:H15)</f>
        <v>1</v>
      </c>
      <c r="X15" s="26">
        <f>IF((W16/W15)*100&gt;100,100,(W16/W15)*100)</f>
        <v>0</v>
      </c>
      <c r="Y15" s="29">
        <f>SUM(E15:I15)</f>
        <v>1</v>
      </c>
      <c r="Z15" s="26">
        <f>IF((Y16/Y15)*100&gt;100,100,(Y16/Y15)*100)</f>
        <v>0</v>
      </c>
      <c r="AA15" s="29">
        <f>SUM(E15:J15)</f>
        <v>1</v>
      </c>
      <c r="AB15" s="26">
        <f>IF((AA16/AA15)*100&gt;100,100,(AA16/AA15)*100)</f>
        <v>0</v>
      </c>
      <c r="AC15" s="29">
        <f>SUM(E15:K15)</f>
        <v>1</v>
      </c>
      <c r="AD15" s="26">
        <f>IF((AC16/AC15)*100&gt;100,100,(AC16/AC15)*100)</f>
        <v>0</v>
      </c>
      <c r="AE15" s="29">
        <f>SUM(E15:L15)</f>
        <v>1</v>
      </c>
      <c r="AF15" s="26">
        <f>IF((AE16/AE15)*100&gt;100,100,(AE16/AE15)*100)</f>
        <v>0</v>
      </c>
      <c r="AG15" s="29">
        <f>SUM(E15:M15)</f>
        <v>1</v>
      </c>
      <c r="AH15" s="26">
        <f>IF((AG16/AG15)*100&gt;100,100,(AG16/AG15)*100)</f>
        <v>0</v>
      </c>
      <c r="AI15" s="29">
        <f>SUM(E15:N15)</f>
        <v>1</v>
      </c>
      <c r="AJ15" s="26">
        <f>IF((AI16/AI15)*100&gt;100,100,(AI16/AI15)*100)</f>
        <v>0</v>
      </c>
      <c r="AK15" s="29">
        <f t="shared" si="0"/>
        <v>1</v>
      </c>
      <c r="AL15" s="26">
        <f>IF((AK16/AK15)*100&gt;100,100,(AK16/AK15)*100)</f>
        <v>0</v>
      </c>
      <c r="AM15" s="52">
        <f t="shared" si="1"/>
        <v>1</v>
      </c>
      <c r="AN15" s="53">
        <f>IF((AM16/AM15)*100&gt;100,100,(AM16/AM15)*100)</f>
        <v>0</v>
      </c>
      <c r="AO15" s="222"/>
      <c r="AP15" s="223"/>
    </row>
    <row r="16" spans="1:42">
      <c r="A16" s="196"/>
      <c r="B16" s="198"/>
      <c r="C16" s="198"/>
      <c r="D16" s="23" t="s">
        <v>40</v>
      </c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31"/>
      <c r="R16" s="32"/>
      <c r="S16" s="40"/>
      <c r="T16" s="41"/>
      <c r="U16" s="52"/>
      <c r="V16" s="54"/>
      <c r="W16" s="29">
        <f>SUM(E16:H16)</f>
        <v>0</v>
      </c>
      <c r="X16" s="32"/>
      <c r="Y16" s="29">
        <f>SUM(E16:I16)</f>
        <v>0</v>
      </c>
      <c r="Z16" s="32"/>
      <c r="AA16" s="29">
        <f>SUM(E16:J16)</f>
        <v>0</v>
      </c>
      <c r="AB16" s="32"/>
      <c r="AC16" s="29">
        <f>SUM(E16:K16)</f>
        <v>0</v>
      </c>
      <c r="AD16" s="32"/>
      <c r="AE16" s="29">
        <f>SUM(E16:L16)</f>
        <v>0</v>
      </c>
      <c r="AF16" s="32"/>
      <c r="AG16" s="29">
        <f>SUM(E16:M16)</f>
        <v>0</v>
      </c>
      <c r="AH16" s="32"/>
      <c r="AI16" s="29">
        <f>SUM(E16:N16)</f>
        <v>0</v>
      </c>
      <c r="AJ16" s="32"/>
      <c r="AK16" s="29">
        <f t="shared" si="0"/>
        <v>0</v>
      </c>
      <c r="AL16" s="32"/>
      <c r="AM16" s="52">
        <f t="shared" si="1"/>
        <v>0</v>
      </c>
      <c r="AN16" s="54"/>
      <c r="AO16" s="222"/>
      <c r="AP16" s="223"/>
    </row>
    <row r="17" spans="1:42">
      <c r="A17" s="214" t="s">
        <v>50</v>
      </c>
      <c r="B17" s="216">
        <f>SUM(E17:P17)</f>
        <v>4</v>
      </c>
      <c r="C17" s="216" t="s">
        <v>38</v>
      </c>
      <c r="D17" s="78" t="s">
        <v>39</v>
      </c>
      <c r="E17" s="79">
        <v>1</v>
      </c>
      <c r="F17" s="79"/>
      <c r="G17" s="79"/>
      <c r="H17" s="79">
        <v>1</v>
      </c>
      <c r="I17" s="79"/>
      <c r="J17" s="79"/>
      <c r="K17" s="79">
        <v>1</v>
      </c>
      <c r="L17" s="79"/>
      <c r="M17" s="79"/>
      <c r="N17" s="79">
        <v>1</v>
      </c>
      <c r="O17" s="79"/>
      <c r="P17" s="80"/>
      <c r="Q17" s="81"/>
      <c r="R17" s="82"/>
      <c r="S17" s="83"/>
      <c r="T17" s="84"/>
      <c r="U17" s="85">
        <f>SUM(E17:G17)</f>
        <v>1</v>
      </c>
      <c r="V17" s="86">
        <f>IF((U18/U17)*100&gt;100,100,(U18/U17)*100)</f>
        <v>0</v>
      </c>
      <c r="W17" s="87">
        <f>SUM(E17:H17)</f>
        <v>2</v>
      </c>
      <c r="X17" s="88">
        <f>IF((W18/W17)*100&gt;100,100,(W18/W17)*100)</f>
        <v>0</v>
      </c>
      <c r="Y17" s="87">
        <f>SUM(E17:I17)</f>
        <v>2</v>
      </c>
      <c r="Z17" s="88">
        <f>IF((Y18/Y17)*100&gt;100,100,(Y18/Y17)*100)</f>
        <v>0</v>
      </c>
      <c r="AA17" s="87">
        <f>SUM(E17:J17)</f>
        <v>2</v>
      </c>
      <c r="AB17" s="88">
        <f>IF((AA18/AA17)*100&gt;100,100,(AA18/AA17)*100)</f>
        <v>0</v>
      </c>
      <c r="AC17" s="87">
        <f>SUM(E17:K17)</f>
        <v>3</v>
      </c>
      <c r="AD17" s="88">
        <f>IF((AC18/AC17)*100&gt;100,100,(AC18/AC17)*100)</f>
        <v>0</v>
      </c>
      <c r="AE17" s="87">
        <f>SUM(E17:L17)</f>
        <v>3</v>
      </c>
      <c r="AF17" s="88">
        <f>IF((AE18/AE17)*100&gt;100,100,(AE18/AE17)*100)</f>
        <v>0</v>
      </c>
      <c r="AG17" s="87">
        <f>SUM(E17:M17)</f>
        <v>3</v>
      </c>
      <c r="AH17" s="88">
        <f>IF((AG18/AG17)*100&gt;100,100,(AG18/AG17)*100)</f>
        <v>0</v>
      </c>
      <c r="AI17" s="87">
        <f>SUM(E17:N17)</f>
        <v>4</v>
      </c>
      <c r="AJ17" s="88">
        <f>IF((AI18/AI17)*100&gt;100,100,(AI18/AI17)*100)</f>
        <v>0</v>
      </c>
      <c r="AK17" s="87">
        <f>SUM(E17:O17)</f>
        <v>4</v>
      </c>
      <c r="AL17" s="88">
        <f>IF((AK18/AK17)*100&gt;100,100,(AK18/AK17)*100)</f>
        <v>0</v>
      </c>
      <c r="AM17" s="85">
        <f>SUM(E17:P17)</f>
        <v>4</v>
      </c>
      <c r="AN17" s="86">
        <f>IF((AM18/AM17)*100&gt;100,100,(AM18/AM17)*100)</f>
        <v>0</v>
      </c>
      <c r="AO17" s="220"/>
      <c r="AP17" s="221"/>
    </row>
    <row r="18" spans="1:42">
      <c r="A18" s="215"/>
      <c r="B18" s="217"/>
      <c r="C18" s="217"/>
      <c r="D18" s="78" t="s">
        <v>40</v>
      </c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80"/>
      <c r="Q18" s="89"/>
      <c r="R18" s="90"/>
      <c r="S18" s="83"/>
      <c r="T18" s="91"/>
      <c r="U18" s="85">
        <f>SUM(E18:G18)</f>
        <v>0</v>
      </c>
      <c r="V18" s="92"/>
      <c r="W18" s="87">
        <f>SUM(E18:H18)</f>
        <v>0</v>
      </c>
      <c r="X18" s="90"/>
      <c r="Y18" s="87">
        <f>SUM(E18:I18)</f>
        <v>0</v>
      </c>
      <c r="Z18" s="90"/>
      <c r="AA18" s="87">
        <f>SUM(E18:J18)</f>
        <v>0</v>
      </c>
      <c r="AB18" s="90"/>
      <c r="AC18" s="87">
        <f>SUM(E18:K18)</f>
        <v>0</v>
      </c>
      <c r="AD18" s="90"/>
      <c r="AE18" s="87">
        <f>SUM(E18:L18)</f>
        <v>0</v>
      </c>
      <c r="AF18" s="90"/>
      <c r="AG18" s="87">
        <f>SUM(E18:M18)</f>
        <v>0</v>
      </c>
      <c r="AH18" s="90"/>
      <c r="AI18" s="87">
        <f>SUM(E18:N18)</f>
        <v>0</v>
      </c>
      <c r="AJ18" s="90"/>
      <c r="AK18" s="87">
        <f>SUM(E18:O18)</f>
        <v>0</v>
      </c>
      <c r="AL18" s="90"/>
      <c r="AM18" s="85">
        <f>SUM(E18:P18)</f>
        <v>0</v>
      </c>
      <c r="AN18" s="92"/>
      <c r="AO18" s="220"/>
      <c r="AP18" s="221"/>
    </row>
    <row r="19" spans="1:42">
      <c r="A19" s="42" t="s">
        <v>41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8"/>
      <c r="Q19" s="43"/>
      <c r="R19" s="26"/>
      <c r="S19" s="44"/>
      <c r="T19" s="28"/>
      <c r="U19" s="55"/>
      <c r="V19" s="53"/>
      <c r="W19" s="39"/>
      <c r="X19" s="26">
        <f>X20</f>
        <v>0</v>
      </c>
      <c r="Y19" s="39"/>
      <c r="Z19" s="26">
        <f>(Z20+Z22)/2</f>
        <v>0</v>
      </c>
      <c r="AA19" s="39"/>
      <c r="AB19" s="26">
        <f>(AB20+AB22)/2</f>
        <v>0</v>
      </c>
      <c r="AC19" s="39"/>
      <c r="AD19" s="26">
        <f>(AD22+AD20)/2</f>
        <v>0</v>
      </c>
      <c r="AE19" s="39"/>
      <c r="AF19" s="26">
        <f>(AF22+AF20)/2</f>
        <v>0</v>
      </c>
      <c r="AG19" s="39"/>
      <c r="AH19" s="26">
        <f>(AH22+AH20)/2</f>
        <v>0</v>
      </c>
      <c r="AI19" s="39"/>
      <c r="AJ19" s="26">
        <f>(AJ22+AJ20)/2</f>
        <v>0</v>
      </c>
      <c r="AK19" s="39"/>
      <c r="AL19" s="26">
        <f>(AL22+AL20)/2</f>
        <v>0</v>
      </c>
      <c r="AM19" s="55"/>
      <c r="AN19" s="53">
        <f>(AN22+AN24+AN20)/3</f>
        <v>0</v>
      </c>
      <c r="AO19" s="222"/>
      <c r="AP19" s="223"/>
    </row>
    <row r="20" spans="1:42">
      <c r="A20" s="137" t="s">
        <v>42</v>
      </c>
      <c r="B20" s="133">
        <f>SUM(E20:P20)</f>
        <v>11</v>
      </c>
      <c r="C20" s="224" t="s">
        <v>38</v>
      </c>
      <c r="D20" s="34" t="s">
        <v>39</v>
      </c>
      <c r="E20" s="57"/>
      <c r="F20" s="57">
        <v>1</v>
      </c>
      <c r="G20" s="57">
        <v>1</v>
      </c>
      <c r="H20" s="57">
        <v>1</v>
      </c>
      <c r="I20" s="57">
        <v>1</v>
      </c>
      <c r="J20" s="35">
        <v>1</v>
      </c>
      <c r="K20" s="57">
        <v>1</v>
      </c>
      <c r="L20" s="57">
        <v>1</v>
      </c>
      <c r="M20" s="57">
        <v>1</v>
      </c>
      <c r="N20" s="57">
        <v>1</v>
      </c>
      <c r="O20" s="57">
        <v>1</v>
      </c>
      <c r="P20" s="36">
        <v>1</v>
      </c>
      <c r="Q20" s="58"/>
      <c r="R20" s="65"/>
      <c r="S20" s="60"/>
      <c r="T20" s="61"/>
      <c r="U20" s="62">
        <f>SUM(E20:G20)</f>
        <v>2</v>
      </c>
      <c r="V20" s="63">
        <f>IF((U21/U20)*100&gt;100,100,(U21/U20)*100)</f>
        <v>0</v>
      </c>
      <c r="W20" s="64">
        <f>SUM(E20:H20)</f>
        <v>3</v>
      </c>
      <c r="X20" s="65">
        <f>IF((W21/W20)*100&gt;100,100,(W21/W20)*100)</f>
        <v>0</v>
      </c>
      <c r="Y20" s="64">
        <f>SUM(E20:I20)</f>
        <v>4</v>
      </c>
      <c r="Z20" s="65">
        <f>IF((Y21/Y20)*100&gt;100,100,(Y21/Y20)*100)</f>
        <v>0</v>
      </c>
      <c r="AA20" s="64">
        <f>SUM(E20:J20)</f>
        <v>5</v>
      </c>
      <c r="AB20" s="65">
        <f>IF((AA21/AA20)*100&gt;100,100,(AA21/AA20)*100)</f>
        <v>0</v>
      </c>
      <c r="AC20" s="64">
        <f>SUM(E20:K20)</f>
        <v>6</v>
      </c>
      <c r="AD20" s="65">
        <f>IF((AC21/AC20)*100&gt;100,100,(AC21/AC20)*100)</f>
        <v>0</v>
      </c>
      <c r="AE20" s="64">
        <f>SUM(E20:L20)</f>
        <v>7</v>
      </c>
      <c r="AF20" s="65">
        <f>IF((AE21/AE20)*100&gt;100,100,(AE21/AE20)*100)</f>
        <v>0</v>
      </c>
      <c r="AG20" s="64">
        <f>SUM(E20:M20)</f>
        <v>8</v>
      </c>
      <c r="AH20" s="65">
        <f>IF((AG21/AG20)*100&gt;100,100,(AG21/AG20)*100)</f>
        <v>0</v>
      </c>
      <c r="AI20" s="64">
        <f>SUM(E20:N20)</f>
        <v>9</v>
      </c>
      <c r="AJ20" s="65">
        <f>IF((AI21/AI20)*100&gt;100,100,(AI21/AI20)*100)</f>
        <v>0</v>
      </c>
      <c r="AK20" s="64">
        <f>SUM(E20:O20)</f>
        <v>10</v>
      </c>
      <c r="AL20" s="65">
        <f>IF((AK21/AK20)*100&gt;100,100,(AK21/AK20)*100)</f>
        <v>0</v>
      </c>
      <c r="AM20" s="62">
        <f t="shared" ref="AM20:AM27" si="2">SUM(E20:P20)</f>
        <v>11</v>
      </c>
      <c r="AN20" s="63">
        <f>IF((AM21/AM20)*100&gt;100,100,(AM21/AM20)*100)</f>
        <v>0</v>
      </c>
      <c r="AO20" s="226"/>
      <c r="AP20" s="227"/>
    </row>
    <row r="21" spans="1:42">
      <c r="A21" s="73" t="s">
        <v>57</v>
      </c>
      <c r="B21" s="133"/>
      <c r="C21" s="225"/>
      <c r="D21" s="34" t="s">
        <v>40</v>
      </c>
      <c r="E21" s="57"/>
      <c r="F21" s="57"/>
      <c r="G21" s="57"/>
      <c r="H21" s="57"/>
      <c r="I21" s="57"/>
      <c r="J21" s="35"/>
      <c r="K21" s="57"/>
      <c r="L21" s="57"/>
      <c r="M21" s="57"/>
      <c r="N21" s="57"/>
      <c r="O21" s="57"/>
      <c r="P21" s="36"/>
      <c r="Q21" s="67"/>
      <c r="R21" s="68"/>
      <c r="S21" s="60"/>
      <c r="T21" s="69"/>
      <c r="U21" s="62">
        <f>SUM(E21:G21)</f>
        <v>0</v>
      </c>
      <c r="V21" s="70"/>
      <c r="W21" s="64">
        <f>SUM(E21:H21)</f>
        <v>0</v>
      </c>
      <c r="X21" s="68"/>
      <c r="Y21" s="64">
        <f>SUM(E21:I21)</f>
        <v>0</v>
      </c>
      <c r="Z21" s="68"/>
      <c r="AA21" s="64">
        <f>SUM(E21:J21)</f>
        <v>0</v>
      </c>
      <c r="AB21" s="68"/>
      <c r="AC21" s="64">
        <f>SUM(E21:K21)</f>
        <v>0</v>
      </c>
      <c r="AD21" s="68"/>
      <c r="AE21" s="64">
        <f>SUM(E21:L21)</f>
        <v>0</v>
      </c>
      <c r="AF21" s="68"/>
      <c r="AG21" s="64">
        <f>SUM(E21:M21)</f>
        <v>0</v>
      </c>
      <c r="AH21" s="68"/>
      <c r="AI21" s="64">
        <f>SUM(E21:N21)</f>
        <v>0</v>
      </c>
      <c r="AJ21" s="68"/>
      <c r="AK21" s="64">
        <f>SUM(E21:O21)</f>
        <v>0</v>
      </c>
      <c r="AL21" s="68"/>
      <c r="AM21" s="62">
        <f t="shared" si="2"/>
        <v>0</v>
      </c>
      <c r="AN21" s="70"/>
      <c r="AO21" s="226"/>
      <c r="AP21" s="227"/>
    </row>
    <row r="22" spans="1:42" ht="26.25" customHeight="1">
      <c r="A22" s="74" t="s">
        <v>58</v>
      </c>
      <c r="B22" s="224">
        <f>SUM(E22:P22)</f>
        <v>11</v>
      </c>
      <c r="C22" s="224" t="s">
        <v>38</v>
      </c>
      <c r="D22" s="34" t="s">
        <v>39</v>
      </c>
      <c r="E22" s="57"/>
      <c r="F22" s="57">
        <v>1</v>
      </c>
      <c r="G22" s="35">
        <v>1</v>
      </c>
      <c r="H22" s="57">
        <v>1</v>
      </c>
      <c r="I22" s="57">
        <v>1</v>
      </c>
      <c r="J22" s="57">
        <v>1</v>
      </c>
      <c r="K22" s="57">
        <v>1</v>
      </c>
      <c r="L22" s="57">
        <v>1</v>
      </c>
      <c r="M22" s="35">
        <v>1</v>
      </c>
      <c r="N22" s="57">
        <v>1</v>
      </c>
      <c r="O22" s="57">
        <v>1</v>
      </c>
      <c r="P22" s="71">
        <v>1</v>
      </c>
      <c r="Q22" s="58"/>
      <c r="R22" s="59"/>
      <c r="S22" s="60"/>
      <c r="T22" s="61"/>
      <c r="U22" s="62">
        <f>SUM(E22:G22)</f>
        <v>2</v>
      </c>
      <c r="V22" s="63">
        <f>IF((U23/U22)*100&gt;100,100,(U23/U22)*100)</f>
        <v>0</v>
      </c>
      <c r="W22" s="64"/>
      <c r="X22" s="65"/>
      <c r="Y22" s="64">
        <f>SUM(E22:I22)</f>
        <v>4</v>
      </c>
      <c r="Z22" s="65">
        <f>IF((Y23/Y22)*100&gt;100,100,(Y23/Y22)*100)</f>
        <v>0</v>
      </c>
      <c r="AA22" s="64">
        <f>SUM(E22:J22)</f>
        <v>5</v>
      </c>
      <c r="AB22" s="65">
        <f>IF((AA23/AA22)*100&gt;100,100,(AA23/AA22)*100)</f>
        <v>0</v>
      </c>
      <c r="AC22" s="64">
        <f>SUM(E22:K22)</f>
        <v>6</v>
      </c>
      <c r="AD22" s="65">
        <f>IF((AC23/AC22)*100&gt;100,100,(AC23/AC22)*100)</f>
        <v>0</v>
      </c>
      <c r="AE22" s="64">
        <f>SUM(E22:L22)</f>
        <v>7</v>
      </c>
      <c r="AF22" s="65">
        <f>IF((AE23/AE22)*100&gt;100,100,(AE23/AE22)*100)</f>
        <v>0</v>
      </c>
      <c r="AG22" s="64">
        <f>SUM(E22:M22)</f>
        <v>8</v>
      </c>
      <c r="AH22" s="65">
        <f>IF((AG23/AG22)*100&gt;100,100,(AG23/AG22)*100)</f>
        <v>0</v>
      </c>
      <c r="AI22" s="64">
        <f>SUM(E22:N22)</f>
        <v>9</v>
      </c>
      <c r="AJ22" s="65">
        <f>IF((AI23/AI22)*100&gt;100,100,(AI23/AI22)*100)</f>
        <v>0</v>
      </c>
      <c r="AK22" s="64">
        <f>SUM(E22:O22)</f>
        <v>10</v>
      </c>
      <c r="AL22" s="65">
        <f>IF((AK23/AK22)*100&gt;100,100,(AK23/AK22)*100)</f>
        <v>0</v>
      </c>
      <c r="AM22" s="62">
        <f t="shared" si="2"/>
        <v>11</v>
      </c>
      <c r="AN22" s="63">
        <f>IF((AM23/AM22)*100&gt;100,100,(AM23/AM22)*100)</f>
        <v>0</v>
      </c>
      <c r="AO22" s="226"/>
      <c r="AP22" s="227"/>
    </row>
    <row r="23" spans="1:42">
      <c r="A23" s="75" t="s">
        <v>59</v>
      </c>
      <c r="B23" s="225"/>
      <c r="C23" s="225"/>
      <c r="D23" s="34" t="s">
        <v>40</v>
      </c>
      <c r="E23" s="57"/>
      <c r="F23" s="57"/>
      <c r="G23" s="35"/>
      <c r="H23" s="57"/>
      <c r="I23" s="57"/>
      <c r="J23" s="57"/>
      <c r="K23" s="57"/>
      <c r="L23" s="57"/>
      <c r="M23" s="35"/>
      <c r="N23" s="57"/>
      <c r="O23" s="57"/>
      <c r="P23" s="71"/>
      <c r="Q23" s="67"/>
      <c r="R23" s="68"/>
      <c r="S23" s="60"/>
      <c r="T23" s="69"/>
      <c r="U23" s="62">
        <f>SUM(E23:G23)</f>
        <v>0</v>
      </c>
      <c r="V23" s="70"/>
      <c r="W23" s="64"/>
      <c r="X23" s="68"/>
      <c r="Y23" s="64">
        <f>SUM(E23:I23)</f>
        <v>0</v>
      </c>
      <c r="Z23" s="68"/>
      <c r="AA23" s="64">
        <f>SUM(E23:J23)</f>
        <v>0</v>
      </c>
      <c r="AB23" s="68"/>
      <c r="AC23" s="64">
        <f>SUM(E23:K23)</f>
        <v>0</v>
      </c>
      <c r="AD23" s="68"/>
      <c r="AE23" s="64">
        <f>SUM(E23:L23)</f>
        <v>0</v>
      </c>
      <c r="AF23" s="68"/>
      <c r="AG23" s="64">
        <f>SUM(E23:M23)</f>
        <v>0</v>
      </c>
      <c r="AH23" s="68"/>
      <c r="AI23" s="64">
        <f>SUM(E23:N23)</f>
        <v>0</v>
      </c>
      <c r="AJ23" s="68"/>
      <c r="AK23" s="64">
        <f>SUM(E23:O23)</f>
        <v>0</v>
      </c>
      <c r="AL23" s="68"/>
      <c r="AM23" s="62">
        <f t="shared" si="2"/>
        <v>0</v>
      </c>
      <c r="AN23" s="70"/>
      <c r="AO23" s="226"/>
      <c r="AP23" s="227"/>
    </row>
    <row r="24" spans="1:42">
      <c r="A24" s="228" t="s">
        <v>60</v>
      </c>
      <c r="B24" s="224">
        <f>SUM(E24:P24)</f>
        <v>1</v>
      </c>
      <c r="C24" s="224" t="s">
        <v>38</v>
      </c>
      <c r="D24" s="34" t="s">
        <v>39</v>
      </c>
      <c r="E24" s="57"/>
      <c r="F24" s="57"/>
      <c r="G24" s="57"/>
      <c r="H24" s="57"/>
      <c r="I24" s="57"/>
      <c r="J24" s="35"/>
      <c r="K24" s="57"/>
      <c r="L24" s="57"/>
      <c r="M24" s="57"/>
      <c r="N24" s="57"/>
      <c r="O24" s="57"/>
      <c r="P24" s="36">
        <v>1</v>
      </c>
      <c r="Q24" s="58"/>
      <c r="R24" s="59"/>
      <c r="S24" s="60"/>
      <c r="T24" s="61"/>
      <c r="U24" s="62"/>
      <c r="V24" s="63"/>
      <c r="W24" s="64"/>
      <c r="X24" s="65"/>
      <c r="Y24" s="64"/>
      <c r="Z24" s="65"/>
      <c r="AA24" s="64"/>
      <c r="AB24" s="65"/>
      <c r="AC24" s="64"/>
      <c r="AD24" s="65"/>
      <c r="AE24" s="64"/>
      <c r="AF24" s="65"/>
      <c r="AG24" s="64"/>
      <c r="AH24" s="65"/>
      <c r="AI24" s="64"/>
      <c r="AJ24" s="65"/>
      <c r="AK24" s="64"/>
      <c r="AL24" s="65"/>
      <c r="AM24" s="62">
        <f t="shared" si="2"/>
        <v>1</v>
      </c>
      <c r="AN24" s="63">
        <f>IF((AM25/AM24)*100&gt;100,100,(AM25/AM24)*100)</f>
        <v>0</v>
      </c>
      <c r="AO24" s="226"/>
      <c r="AP24" s="227"/>
    </row>
    <row r="25" spans="1:42">
      <c r="A25" s="229"/>
      <c r="B25" s="225"/>
      <c r="C25" s="225"/>
      <c r="D25" s="34" t="s">
        <v>40</v>
      </c>
      <c r="E25" s="57"/>
      <c r="F25" s="57"/>
      <c r="G25" s="57"/>
      <c r="H25" s="57"/>
      <c r="I25" s="57"/>
      <c r="J25" s="35"/>
      <c r="K25" s="57"/>
      <c r="L25" s="57"/>
      <c r="M25" s="57"/>
      <c r="N25" s="57"/>
      <c r="O25" s="57"/>
      <c r="P25" s="36"/>
      <c r="Q25" s="67"/>
      <c r="R25" s="68"/>
      <c r="S25" s="60"/>
      <c r="T25" s="69"/>
      <c r="U25" s="62"/>
      <c r="V25" s="70"/>
      <c r="W25" s="64"/>
      <c r="X25" s="68"/>
      <c r="Y25" s="64"/>
      <c r="Z25" s="68"/>
      <c r="AA25" s="64"/>
      <c r="AB25" s="68"/>
      <c r="AC25" s="64"/>
      <c r="AD25" s="68"/>
      <c r="AE25" s="64"/>
      <c r="AF25" s="68"/>
      <c r="AG25" s="64"/>
      <c r="AH25" s="68"/>
      <c r="AI25" s="64"/>
      <c r="AJ25" s="68"/>
      <c r="AK25" s="64"/>
      <c r="AL25" s="68"/>
      <c r="AM25" s="62">
        <f t="shared" si="2"/>
        <v>0</v>
      </c>
      <c r="AN25" s="70"/>
      <c r="AO25" s="226"/>
      <c r="AP25" s="227"/>
    </row>
    <row r="26" spans="1:42">
      <c r="A26" s="214" t="s">
        <v>43</v>
      </c>
      <c r="B26" s="216">
        <f>SUM(E26:P26)</f>
        <v>12</v>
      </c>
      <c r="C26" s="216" t="s">
        <v>38</v>
      </c>
      <c r="D26" s="78" t="s">
        <v>39</v>
      </c>
      <c r="E26" s="79">
        <v>1</v>
      </c>
      <c r="F26" s="79">
        <v>1</v>
      </c>
      <c r="G26" s="79">
        <v>1</v>
      </c>
      <c r="H26" s="79">
        <v>1</v>
      </c>
      <c r="I26" s="79">
        <v>1</v>
      </c>
      <c r="J26" s="79">
        <v>1</v>
      </c>
      <c r="K26" s="79">
        <v>1</v>
      </c>
      <c r="L26" s="79">
        <v>1</v>
      </c>
      <c r="M26" s="79">
        <v>1</v>
      </c>
      <c r="N26" s="79">
        <v>1</v>
      </c>
      <c r="O26" s="79">
        <v>1</v>
      </c>
      <c r="P26" s="80">
        <v>1</v>
      </c>
      <c r="Q26" s="81">
        <f>SUM(E26)</f>
        <v>1</v>
      </c>
      <c r="R26" s="88">
        <f>IF((Q27/Q26)*100&gt;100,100,(Q27/Q26)*100)</f>
        <v>0</v>
      </c>
      <c r="S26" s="83">
        <f>SUM(E26:F26)</f>
        <v>2</v>
      </c>
      <c r="T26" s="84">
        <f>IF((S27/S26)*100&gt;100,100,(S27/S26)*100)</f>
        <v>0</v>
      </c>
      <c r="U26" s="85">
        <f>SUM(E26:G26)</f>
        <v>3</v>
      </c>
      <c r="V26" s="86">
        <f>IF((U27/U26)*100&gt;100,100,(U27/U26)*100)</f>
        <v>0</v>
      </c>
      <c r="W26" s="87">
        <f>SUM(E26:H26)</f>
        <v>4</v>
      </c>
      <c r="X26" s="88">
        <f>IF((W27/W26)*100&gt;100,100,(W27/W26)*100)</f>
        <v>0</v>
      </c>
      <c r="Y26" s="87">
        <f>SUM(E26:I26)</f>
        <v>5</v>
      </c>
      <c r="Z26" s="88">
        <f>IF((Y27/Y26)*100&gt;100,100,(Y27/Y26)*100)</f>
        <v>0</v>
      </c>
      <c r="AA26" s="87">
        <f>SUM(E26:J26)</f>
        <v>6</v>
      </c>
      <c r="AB26" s="88">
        <f>IF((AA27/AA26)*100&gt;100,100,(AA27/AA26)*100)</f>
        <v>0</v>
      </c>
      <c r="AC26" s="87">
        <f>SUM(E26:K26)</f>
        <v>7</v>
      </c>
      <c r="AD26" s="88">
        <f>IF((AC27/AC26)*100&gt;100,100,(AC27/AC26)*100)</f>
        <v>0</v>
      </c>
      <c r="AE26" s="87">
        <f>SUM(E26:L26)</f>
        <v>8</v>
      </c>
      <c r="AF26" s="88">
        <f>IF((AE27/AE26)*100&gt;100,100,(AE27/AE26)*100)</f>
        <v>0</v>
      </c>
      <c r="AG26" s="87">
        <f>SUM(E26:M26)</f>
        <v>9</v>
      </c>
      <c r="AH26" s="88">
        <f>IF((AG27/AG26)*100&gt;100,100,(AG27/AG26)*100)</f>
        <v>0</v>
      </c>
      <c r="AI26" s="87">
        <f>SUM(E26:N26)</f>
        <v>10</v>
      </c>
      <c r="AJ26" s="88">
        <f>IF((AI27/AI26)*100&gt;100,100,(AI27/AI26)*100)</f>
        <v>0</v>
      </c>
      <c r="AK26" s="87">
        <f>SUM(E26:O26)</f>
        <v>11</v>
      </c>
      <c r="AL26" s="88">
        <f>IF((AK27/AK26)*100&gt;100,100,(AK27/AK26)*100)</f>
        <v>0</v>
      </c>
      <c r="AM26" s="85">
        <f t="shared" si="2"/>
        <v>12</v>
      </c>
      <c r="AN26" s="86">
        <f>IF((AM27/AM26)*100&gt;100,100,(AM27/AM26)*100)</f>
        <v>0</v>
      </c>
      <c r="AO26" s="220"/>
      <c r="AP26" s="221"/>
    </row>
    <row r="27" spans="1:42">
      <c r="A27" s="215"/>
      <c r="B27" s="217"/>
      <c r="C27" s="217"/>
      <c r="D27" s="78" t="s">
        <v>40</v>
      </c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80"/>
      <c r="Q27" s="89">
        <f>SUM(E27)</f>
        <v>0</v>
      </c>
      <c r="R27" s="90"/>
      <c r="S27" s="83">
        <f>SUM(E27:F27)</f>
        <v>0</v>
      </c>
      <c r="T27" s="91"/>
      <c r="U27" s="85">
        <f>SUM(E27:G27)</f>
        <v>0</v>
      </c>
      <c r="V27" s="92"/>
      <c r="W27" s="87">
        <f>SUM(E27:H27)</f>
        <v>0</v>
      </c>
      <c r="X27" s="90"/>
      <c r="Y27" s="87">
        <f>SUM(E27:I27)</f>
        <v>0</v>
      </c>
      <c r="Z27" s="90"/>
      <c r="AA27" s="87">
        <f>SUM(E27:J27)</f>
        <v>0</v>
      </c>
      <c r="AB27" s="90"/>
      <c r="AC27" s="87">
        <f>SUM(E27:K27)</f>
        <v>0</v>
      </c>
      <c r="AD27" s="90"/>
      <c r="AE27" s="87">
        <f>SUM(E27:L27)</f>
        <v>0</v>
      </c>
      <c r="AF27" s="90"/>
      <c r="AG27" s="87">
        <f>SUM(E27:M27)</f>
        <v>0</v>
      </c>
      <c r="AH27" s="90"/>
      <c r="AI27" s="87">
        <f>SUM(E27:N27)</f>
        <v>0</v>
      </c>
      <c r="AJ27" s="90"/>
      <c r="AK27" s="87">
        <f>SUM(E27:O27)</f>
        <v>0</v>
      </c>
      <c r="AL27" s="90"/>
      <c r="AM27" s="85">
        <f t="shared" si="2"/>
        <v>0</v>
      </c>
      <c r="AN27" s="92"/>
      <c r="AO27" s="220"/>
      <c r="AP27" s="221"/>
    </row>
    <row r="28" spans="1:42">
      <c r="A28" s="56" t="s">
        <v>44</v>
      </c>
      <c r="B28" s="135"/>
      <c r="C28" s="97"/>
      <c r="D28" s="23"/>
      <c r="E28" s="45"/>
      <c r="F28" s="45"/>
      <c r="G28" s="45"/>
      <c r="H28" s="45"/>
      <c r="I28" s="37"/>
      <c r="J28" s="45"/>
      <c r="K28" s="45"/>
      <c r="L28" s="45"/>
      <c r="M28" s="45"/>
      <c r="N28" s="45"/>
      <c r="O28" s="45"/>
      <c r="P28" s="38"/>
      <c r="Q28" s="43"/>
      <c r="R28" s="26">
        <f>(R31+R33+R35)/3</f>
        <v>0</v>
      </c>
      <c r="S28" s="44"/>
      <c r="T28" s="28">
        <f>(T31+T33+T35)/3</f>
        <v>0</v>
      </c>
      <c r="U28" s="55"/>
      <c r="V28" s="53">
        <f>(V31+V33+V35)/3</f>
        <v>0</v>
      </c>
      <c r="W28" s="39"/>
      <c r="X28" s="26">
        <f>(X31+X33+X35)/3</f>
        <v>0</v>
      </c>
      <c r="Y28" s="39"/>
      <c r="Z28" s="26">
        <f>(Z31+Z33+Z35)/3</f>
        <v>0</v>
      </c>
      <c r="AA28" s="39"/>
      <c r="AB28" s="26">
        <f>(AB29+AB31+AB33+AB35)/4</f>
        <v>0</v>
      </c>
      <c r="AC28" s="39"/>
      <c r="AD28" s="26">
        <f>(AD29+AD31+AD33+AD35)/4</f>
        <v>0</v>
      </c>
      <c r="AE28" s="39"/>
      <c r="AF28" s="26">
        <f>(AF29+AF31+AF33+AF35)/4</f>
        <v>0</v>
      </c>
      <c r="AG28" s="39"/>
      <c r="AH28" s="26">
        <f>(AH29+AH31+AH33+AH35)/4</f>
        <v>0</v>
      </c>
      <c r="AI28" s="39"/>
      <c r="AJ28" s="26">
        <f>(AJ29+AJ31+AJ33+AJ35)/4</f>
        <v>0</v>
      </c>
      <c r="AK28" s="39"/>
      <c r="AL28" s="26">
        <f>(AL29+AL31+AL33+AL35)/4</f>
        <v>0</v>
      </c>
      <c r="AM28" s="55"/>
      <c r="AN28" s="53">
        <f>(AN29+AN31+AN33+AN35)/4</f>
        <v>0</v>
      </c>
      <c r="AO28" s="222"/>
      <c r="AP28" s="223"/>
    </row>
    <row r="29" spans="1:42">
      <c r="A29" s="228" t="s">
        <v>45</v>
      </c>
      <c r="B29" s="131">
        <f>SUM(E29:P29)</f>
        <v>2</v>
      </c>
      <c r="C29" s="230" t="s">
        <v>39</v>
      </c>
      <c r="D29" s="34" t="s">
        <v>39</v>
      </c>
      <c r="E29" s="57"/>
      <c r="F29" s="57"/>
      <c r="G29" s="57">
        <v>1</v>
      </c>
      <c r="H29" s="57"/>
      <c r="I29" s="35"/>
      <c r="J29" s="57"/>
      <c r="K29" s="57"/>
      <c r="L29" s="57"/>
      <c r="M29" s="57"/>
      <c r="N29" s="57">
        <v>1</v>
      </c>
      <c r="O29" s="57"/>
      <c r="P29" s="36"/>
      <c r="Q29" s="58"/>
      <c r="R29" s="59"/>
      <c r="S29" s="60"/>
      <c r="T29" s="61"/>
      <c r="U29" s="62"/>
      <c r="V29" s="63"/>
      <c r="W29" s="64"/>
      <c r="X29" s="65"/>
      <c r="Y29" s="64"/>
      <c r="Z29" s="65"/>
      <c r="AA29" s="64">
        <f t="shared" ref="AA29:AA36" si="3">SUM(E29:J29)</f>
        <v>1</v>
      </c>
      <c r="AB29" s="65">
        <f>IF((AA30/AA29)*100&gt;100,100,(AA30/AA29)*100)</f>
        <v>0</v>
      </c>
      <c r="AC29" s="64">
        <f t="shared" ref="AC29:AC36" si="4">SUM(E29:K29)</f>
        <v>1</v>
      </c>
      <c r="AD29" s="65">
        <f>IF((AC30/AC29)*100&gt;100,100,(AC30/AC29)*100)</f>
        <v>0</v>
      </c>
      <c r="AE29" s="64">
        <f t="shared" ref="AE29:AE36" si="5">SUM(E29:L29)</f>
        <v>1</v>
      </c>
      <c r="AF29" s="65">
        <f>IF((AE30/AE29)*100&gt;100,100,(AE30/AE29)*100)</f>
        <v>0</v>
      </c>
      <c r="AG29" s="64">
        <f t="shared" ref="AG29:AG36" si="6">SUM(E29:M29)</f>
        <v>1</v>
      </c>
      <c r="AH29" s="65">
        <f>IF((AG30/AG29)*100&gt;100,100,(AG30/AG29)*100)</f>
        <v>0</v>
      </c>
      <c r="AI29" s="64">
        <f t="shared" ref="AI29:AI36" si="7">SUM(E29:N29)</f>
        <v>2</v>
      </c>
      <c r="AJ29" s="65">
        <f>IF((AI30/AI29)*100&gt;100,100,(AI30/AI29)*100)</f>
        <v>0</v>
      </c>
      <c r="AK29" s="64">
        <f t="shared" ref="AK29:AK36" si="8">SUM(E29:O29)</f>
        <v>2</v>
      </c>
      <c r="AL29" s="65">
        <f>IF((AK30/AK29)*100&gt;100,100,(AK30/AK29)*100)</f>
        <v>0</v>
      </c>
      <c r="AM29" s="62">
        <f t="shared" ref="AM29:AM36" si="9">SUM(E29:P29)</f>
        <v>2</v>
      </c>
      <c r="AN29" s="63">
        <f>IF((AM30/AM29)*100&gt;100,100,(AM30/AM29)*100)</f>
        <v>0</v>
      </c>
      <c r="AO29" s="226"/>
      <c r="AP29" s="227"/>
    </row>
    <row r="30" spans="1:42">
      <c r="A30" s="229"/>
      <c r="B30" s="66"/>
      <c r="C30" s="231"/>
      <c r="D30" s="34" t="s">
        <v>40</v>
      </c>
      <c r="E30" s="57"/>
      <c r="F30" s="57"/>
      <c r="G30" s="57"/>
      <c r="H30" s="57"/>
      <c r="I30" s="35"/>
      <c r="J30" s="57"/>
      <c r="K30" s="57"/>
      <c r="L30" s="57"/>
      <c r="M30" s="57"/>
      <c r="N30" s="57"/>
      <c r="O30" s="57"/>
      <c r="P30" s="36"/>
      <c r="Q30" s="67"/>
      <c r="R30" s="68"/>
      <c r="S30" s="60"/>
      <c r="T30" s="69"/>
      <c r="U30" s="62"/>
      <c r="V30" s="70"/>
      <c r="W30" s="64"/>
      <c r="X30" s="68"/>
      <c r="Y30" s="64"/>
      <c r="Z30" s="68"/>
      <c r="AA30" s="64">
        <f t="shared" si="3"/>
        <v>0</v>
      </c>
      <c r="AB30" s="68"/>
      <c r="AC30" s="64">
        <f t="shared" si="4"/>
        <v>0</v>
      </c>
      <c r="AD30" s="68"/>
      <c r="AE30" s="64">
        <f t="shared" si="5"/>
        <v>0</v>
      </c>
      <c r="AF30" s="68"/>
      <c r="AG30" s="64">
        <f t="shared" si="6"/>
        <v>0</v>
      </c>
      <c r="AH30" s="68"/>
      <c r="AI30" s="64">
        <f t="shared" si="7"/>
        <v>0</v>
      </c>
      <c r="AJ30" s="68"/>
      <c r="AK30" s="64">
        <f t="shared" si="8"/>
        <v>0</v>
      </c>
      <c r="AL30" s="68"/>
      <c r="AM30" s="62">
        <f t="shared" si="9"/>
        <v>0</v>
      </c>
      <c r="AN30" s="70"/>
      <c r="AO30" s="226"/>
      <c r="AP30" s="227"/>
    </row>
    <row r="31" spans="1:42">
      <c r="A31" s="228" t="s">
        <v>51</v>
      </c>
      <c r="B31" s="224">
        <f>SUM(E31:P31)</f>
        <v>12</v>
      </c>
      <c r="C31" s="230" t="s">
        <v>38</v>
      </c>
      <c r="D31" s="34" t="s">
        <v>39</v>
      </c>
      <c r="E31" s="57">
        <v>1</v>
      </c>
      <c r="F31" s="57">
        <v>1</v>
      </c>
      <c r="G31" s="57">
        <v>1</v>
      </c>
      <c r="H31" s="57">
        <v>1</v>
      </c>
      <c r="I31" s="57">
        <v>1</v>
      </c>
      <c r="J31" s="57">
        <v>1</v>
      </c>
      <c r="K31" s="57">
        <v>1</v>
      </c>
      <c r="L31" s="57">
        <v>1</v>
      </c>
      <c r="M31" s="57">
        <v>1</v>
      </c>
      <c r="N31" s="57">
        <v>1</v>
      </c>
      <c r="O31" s="57">
        <v>1</v>
      </c>
      <c r="P31" s="57">
        <v>1</v>
      </c>
      <c r="Q31" s="58">
        <f t="shared" ref="Q31:Q36" si="10">SUM(E31)</f>
        <v>1</v>
      </c>
      <c r="R31" s="65">
        <f>IF((Q32/Q31)*100&gt;100,100,(Q32/Q31)*100)</f>
        <v>0</v>
      </c>
      <c r="S31" s="60">
        <f t="shared" ref="S31:S36" si="11">SUM(E31:F31)</f>
        <v>2</v>
      </c>
      <c r="T31" s="61">
        <f>IF((S32/S31)*100&gt;100,100,(S32/S31)*100)</f>
        <v>0</v>
      </c>
      <c r="U31" s="62">
        <f t="shared" ref="U31:U36" si="12">SUM(E31:G31)</f>
        <v>3</v>
      </c>
      <c r="V31" s="63">
        <f>IF((U32/U31)*100&gt;100,100,(U32/U31)*100)</f>
        <v>0</v>
      </c>
      <c r="W31" s="64">
        <f t="shared" ref="W31:W36" si="13">SUM(E31:H31)</f>
        <v>4</v>
      </c>
      <c r="X31" s="65">
        <f>IF((W32/W31)*100&gt;100,100,(W32/W31)*100)</f>
        <v>0</v>
      </c>
      <c r="Y31" s="64">
        <f t="shared" ref="Y31:Y36" si="14">SUM(E31:I31)</f>
        <v>5</v>
      </c>
      <c r="Z31" s="65">
        <f>IF((Y32/Y31)*100&gt;100,100,(Y32/Y31)*100)</f>
        <v>0</v>
      </c>
      <c r="AA31" s="64">
        <f t="shared" si="3"/>
        <v>6</v>
      </c>
      <c r="AB31" s="65">
        <f>IF((AA32/AA31)*100&gt;100,100,(AA32/AA31)*100)</f>
        <v>0</v>
      </c>
      <c r="AC31" s="64">
        <f t="shared" si="4"/>
        <v>7</v>
      </c>
      <c r="AD31" s="65">
        <f>IF((AC32/AC31)*100&gt;100,100,(AC32/AC31)*100)</f>
        <v>0</v>
      </c>
      <c r="AE31" s="64">
        <f t="shared" si="5"/>
        <v>8</v>
      </c>
      <c r="AF31" s="65">
        <f>IF((AE32/AE31)*100&gt;100,100,(AE32/AE31)*100)</f>
        <v>0</v>
      </c>
      <c r="AG31" s="64">
        <f t="shared" si="6"/>
        <v>9</v>
      </c>
      <c r="AH31" s="65">
        <f>IF((AG32/AG31)*100&gt;100,100,(AG32/AG31)*100)</f>
        <v>0</v>
      </c>
      <c r="AI31" s="64">
        <f t="shared" si="7"/>
        <v>10</v>
      </c>
      <c r="AJ31" s="65">
        <f>IF((AI32/AI31)*100&gt;100,100,(AI32/AI31)*100)</f>
        <v>0</v>
      </c>
      <c r="AK31" s="64">
        <f t="shared" si="8"/>
        <v>11</v>
      </c>
      <c r="AL31" s="65">
        <f>IF((AK32/AK31)*100&gt;100,100,(AK32/AK31)*100)</f>
        <v>0</v>
      </c>
      <c r="AM31" s="62">
        <f t="shared" si="9"/>
        <v>12</v>
      </c>
      <c r="AN31" s="63">
        <f>IF((AM32/AM31)*100&gt;100,100,(AM32/AM31)*100)</f>
        <v>0</v>
      </c>
      <c r="AO31" s="226"/>
      <c r="AP31" s="227"/>
    </row>
    <row r="32" spans="1:42">
      <c r="A32" s="229"/>
      <c r="B32" s="225"/>
      <c r="C32" s="231"/>
      <c r="D32" s="34" t="s">
        <v>40</v>
      </c>
      <c r="E32" s="57"/>
      <c r="F32" s="57"/>
      <c r="G32" s="35"/>
      <c r="H32" s="57"/>
      <c r="I32" s="57"/>
      <c r="J32" s="35"/>
      <c r="K32" s="57"/>
      <c r="L32" s="57"/>
      <c r="M32" s="35"/>
      <c r="N32" s="57"/>
      <c r="O32" s="57"/>
      <c r="P32" s="36"/>
      <c r="Q32" s="67">
        <f t="shared" si="10"/>
        <v>0</v>
      </c>
      <c r="R32" s="68"/>
      <c r="S32" s="60">
        <f t="shared" si="11"/>
        <v>0</v>
      </c>
      <c r="T32" s="69"/>
      <c r="U32" s="62">
        <f t="shared" si="12"/>
        <v>0</v>
      </c>
      <c r="V32" s="70"/>
      <c r="W32" s="64">
        <f t="shared" si="13"/>
        <v>0</v>
      </c>
      <c r="X32" s="68"/>
      <c r="Y32" s="64">
        <f t="shared" si="14"/>
        <v>0</v>
      </c>
      <c r="Z32" s="68"/>
      <c r="AA32" s="64">
        <f t="shared" si="3"/>
        <v>0</v>
      </c>
      <c r="AB32" s="68"/>
      <c r="AC32" s="64">
        <f t="shared" si="4"/>
        <v>0</v>
      </c>
      <c r="AD32" s="68"/>
      <c r="AE32" s="64">
        <f t="shared" si="5"/>
        <v>0</v>
      </c>
      <c r="AF32" s="68"/>
      <c r="AG32" s="64">
        <f t="shared" si="6"/>
        <v>0</v>
      </c>
      <c r="AH32" s="68"/>
      <c r="AI32" s="64">
        <f t="shared" si="7"/>
        <v>0</v>
      </c>
      <c r="AJ32" s="68"/>
      <c r="AK32" s="64">
        <f t="shared" si="8"/>
        <v>0</v>
      </c>
      <c r="AL32" s="68"/>
      <c r="AM32" s="62">
        <f t="shared" si="9"/>
        <v>0</v>
      </c>
      <c r="AN32" s="70"/>
      <c r="AO32" s="226"/>
      <c r="AP32" s="227"/>
    </row>
    <row r="33" spans="1:42">
      <c r="A33" s="228" t="s">
        <v>46</v>
      </c>
      <c r="B33" s="224">
        <f>SUM(E33:P33)</f>
        <v>12</v>
      </c>
      <c r="C33" s="230" t="s">
        <v>38</v>
      </c>
      <c r="D33" s="34" t="s">
        <v>39</v>
      </c>
      <c r="E33" s="57">
        <v>1</v>
      </c>
      <c r="F33" s="57">
        <v>1</v>
      </c>
      <c r="G33" s="57">
        <v>1</v>
      </c>
      <c r="H33" s="57">
        <v>1</v>
      </c>
      <c r="I33" s="57">
        <v>1</v>
      </c>
      <c r="J33" s="57">
        <v>1</v>
      </c>
      <c r="K33" s="57">
        <v>1</v>
      </c>
      <c r="L33" s="57">
        <v>1</v>
      </c>
      <c r="M33" s="57">
        <v>1</v>
      </c>
      <c r="N33" s="57">
        <v>1</v>
      </c>
      <c r="O33" s="57">
        <v>1</v>
      </c>
      <c r="P33" s="57">
        <v>1</v>
      </c>
      <c r="Q33" s="58">
        <f t="shared" si="10"/>
        <v>1</v>
      </c>
      <c r="R33" s="65">
        <f>IF((Q34/Q33)*100&gt;100,100,(Q34/Q33)*100)</f>
        <v>0</v>
      </c>
      <c r="S33" s="60">
        <f t="shared" si="11"/>
        <v>2</v>
      </c>
      <c r="T33" s="61">
        <f>IF((S34/S33)*100&gt;100,100,(S34/S33)*100)</f>
        <v>0</v>
      </c>
      <c r="U33" s="62">
        <f t="shared" si="12"/>
        <v>3</v>
      </c>
      <c r="V33" s="63">
        <f>IF((U34/U33)*100&gt;100,100,(U34/U33)*100)</f>
        <v>0</v>
      </c>
      <c r="W33" s="64">
        <f t="shared" si="13"/>
        <v>4</v>
      </c>
      <c r="X33" s="65">
        <f>IF((W34/W33)*100&gt;100,100,(W34/W33)*100)</f>
        <v>0</v>
      </c>
      <c r="Y33" s="64">
        <f t="shared" si="14"/>
        <v>5</v>
      </c>
      <c r="Z33" s="65">
        <f>IF((Y34/Y33)*100&gt;100,100,(Y34/Y33)*100)</f>
        <v>0</v>
      </c>
      <c r="AA33" s="64">
        <f t="shared" si="3"/>
        <v>6</v>
      </c>
      <c r="AB33" s="65">
        <f>IF((AA34/AA33)*100&gt;100,100,(AA34/AA33)*100)</f>
        <v>0</v>
      </c>
      <c r="AC33" s="64">
        <f t="shared" si="4"/>
        <v>7</v>
      </c>
      <c r="AD33" s="65">
        <f>IF((AC34/AC33)*100&gt;100,100,(AC34/AC33)*100)</f>
        <v>0</v>
      </c>
      <c r="AE33" s="64">
        <f t="shared" si="5"/>
        <v>8</v>
      </c>
      <c r="AF33" s="65">
        <f>IF((AE34/AE33)*100&gt;100,100,(AE34/AE33)*100)</f>
        <v>0</v>
      </c>
      <c r="AG33" s="64">
        <f t="shared" si="6"/>
        <v>9</v>
      </c>
      <c r="AH33" s="65">
        <f>IF((AG34/AG33)*100&gt;100,100,(AG34/AG33)*100)</f>
        <v>0</v>
      </c>
      <c r="AI33" s="64">
        <f t="shared" si="7"/>
        <v>10</v>
      </c>
      <c r="AJ33" s="65">
        <f>IF((AI34/AI33)*100&gt;100,100,(AI34/AI33)*100)</f>
        <v>0</v>
      </c>
      <c r="AK33" s="64">
        <f t="shared" si="8"/>
        <v>11</v>
      </c>
      <c r="AL33" s="65">
        <f>IF((AK34/AK33)*100&gt;100,100,(AK34/AK33)*100)</f>
        <v>0</v>
      </c>
      <c r="AM33" s="62">
        <f t="shared" si="9"/>
        <v>12</v>
      </c>
      <c r="AN33" s="63">
        <f>IF((AM34/AM33)*100&gt;100,100,(AM34/AM33)*100)</f>
        <v>0</v>
      </c>
      <c r="AO33" s="226"/>
      <c r="AP33" s="227"/>
    </row>
    <row r="34" spans="1:42">
      <c r="A34" s="229"/>
      <c r="B34" s="225"/>
      <c r="C34" s="231"/>
      <c r="D34" s="34" t="s">
        <v>40</v>
      </c>
      <c r="E34" s="57"/>
      <c r="F34" s="57"/>
      <c r="G34" s="35"/>
      <c r="H34" s="57"/>
      <c r="I34" s="35"/>
      <c r="J34" s="57"/>
      <c r="K34" s="57"/>
      <c r="L34" s="35"/>
      <c r="M34" s="35"/>
      <c r="N34" s="35"/>
      <c r="O34" s="57"/>
      <c r="P34" s="71"/>
      <c r="Q34" s="67">
        <f t="shared" si="10"/>
        <v>0</v>
      </c>
      <c r="R34" s="68"/>
      <c r="S34" s="60">
        <f t="shared" si="11"/>
        <v>0</v>
      </c>
      <c r="T34" s="69"/>
      <c r="U34" s="62">
        <f t="shared" si="12"/>
        <v>0</v>
      </c>
      <c r="V34" s="70"/>
      <c r="W34" s="64">
        <f t="shared" si="13"/>
        <v>0</v>
      </c>
      <c r="X34" s="68"/>
      <c r="Y34" s="64">
        <f t="shared" si="14"/>
        <v>0</v>
      </c>
      <c r="Z34" s="68"/>
      <c r="AA34" s="64">
        <f t="shared" si="3"/>
        <v>0</v>
      </c>
      <c r="AB34" s="68"/>
      <c r="AC34" s="64">
        <f t="shared" si="4"/>
        <v>0</v>
      </c>
      <c r="AD34" s="68"/>
      <c r="AE34" s="64">
        <f t="shared" si="5"/>
        <v>0</v>
      </c>
      <c r="AF34" s="68"/>
      <c r="AG34" s="64">
        <f t="shared" si="6"/>
        <v>0</v>
      </c>
      <c r="AH34" s="68"/>
      <c r="AI34" s="64">
        <f t="shared" si="7"/>
        <v>0</v>
      </c>
      <c r="AJ34" s="68"/>
      <c r="AK34" s="64">
        <f t="shared" si="8"/>
        <v>0</v>
      </c>
      <c r="AL34" s="68"/>
      <c r="AM34" s="62">
        <f t="shared" si="9"/>
        <v>0</v>
      </c>
      <c r="AN34" s="70"/>
      <c r="AO34" s="226"/>
      <c r="AP34" s="227"/>
    </row>
    <row r="35" spans="1:42">
      <c r="A35" s="228" t="s">
        <v>52</v>
      </c>
      <c r="B35" s="224">
        <f>SUM(E35:P35)</f>
        <v>12</v>
      </c>
      <c r="C35" s="230" t="s">
        <v>38</v>
      </c>
      <c r="D35" s="34" t="s">
        <v>39</v>
      </c>
      <c r="E35" s="57">
        <v>1</v>
      </c>
      <c r="F35" s="57">
        <v>1</v>
      </c>
      <c r="G35" s="57">
        <v>1</v>
      </c>
      <c r="H35" s="57">
        <v>1</v>
      </c>
      <c r="I35" s="57">
        <v>1</v>
      </c>
      <c r="J35" s="57">
        <v>1</v>
      </c>
      <c r="K35" s="57">
        <v>1</v>
      </c>
      <c r="L35" s="57">
        <v>1</v>
      </c>
      <c r="M35" s="57">
        <v>1</v>
      </c>
      <c r="N35" s="57">
        <v>1</v>
      </c>
      <c r="O35" s="57">
        <v>1</v>
      </c>
      <c r="P35" s="57">
        <v>1</v>
      </c>
      <c r="Q35" s="58">
        <f t="shared" si="10"/>
        <v>1</v>
      </c>
      <c r="R35" s="65">
        <f>IF((Q36/Q35)*100&gt;100,100,(Q36/Q35)*100)</f>
        <v>0</v>
      </c>
      <c r="S35" s="60">
        <f t="shared" si="11"/>
        <v>2</v>
      </c>
      <c r="T35" s="61">
        <f>IF((S36/S35)*100&gt;100,100,(S36/S35)*100)</f>
        <v>0</v>
      </c>
      <c r="U35" s="62">
        <f t="shared" si="12"/>
        <v>3</v>
      </c>
      <c r="V35" s="63">
        <f>IF((U36/U35)*100&gt;100,100,(U36/U35)*100)</f>
        <v>0</v>
      </c>
      <c r="W35" s="64">
        <f t="shared" si="13"/>
        <v>4</v>
      </c>
      <c r="X35" s="65">
        <f>IF((W36/W35)*100&gt;100,100,(W36/W35)*100)</f>
        <v>0</v>
      </c>
      <c r="Y35" s="64">
        <f t="shared" si="14"/>
        <v>5</v>
      </c>
      <c r="Z35" s="65">
        <f>IF((Y36/Y35)*100&gt;100,100,(Y36/Y35)*100)</f>
        <v>0</v>
      </c>
      <c r="AA35" s="64">
        <f t="shared" si="3"/>
        <v>6</v>
      </c>
      <c r="AB35" s="65">
        <f>IF((AA36/AA35)*100&gt;100,100,(AA36/AA35)*100)</f>
        <v>0</v>
      </c>
      <c r="AC35" s="64">
        <f t="shared" si="4"/>
        <v>7</v>
      </c>
      <c r="AD35" s="65">
        <f>IF((AC36/AC35)*100&gt;100,100,(AC36/AC35)*100)</f>
        <v>0</v>
      </c>
      <c r="AE35" s="64">
        <f t="shared" si="5"/>
        <v>8</v>
      </c>
      <c r="AF35" s="65">
        <f>IF((AE36/AE35)*100&gt;100,100,(AE36/AE35)*100)</f>
        <v>0</v>
      </c>
      <c r="AG35" s="64">
        <f t="shared" si="6"/>
        <v>9</v>
      </c>
      <c r="AH35" s="65">
        <f>IF((AG36/AG35)*100&gt;100,100,(AG36/AG35)*100)</f>
        <v>0</v>
      </c>
      <c r="AI35" s="64">
        <f t="shared" si="7"/>
        <v>10</v>
      </c>
      <c r="AJ35" s="65">
        <f>IF((AI36/AI35)*100&gt;100,100,(AI36/AI35)*100)</f>
        <v>0</v>
      </c>
      <c r="AK35" s="64">
        <f t="shared" si="8"/>
        <v>11</v>
      </c>
      <c r="AL35" s="65">
        <f>IF((AK36/AK35)*100&gt;100,100,(AK36/AK35)*100)</f>
        <v>0</v>
      </c>
      <c r="AM35" s="62">
        <f t="shared" si="9"/>
        <v>12</v>
      </c>
      <c r="AN35" s="63">
        <f>IF((AM36/AM35)*100&gt;100,100,(AM36/AM35)*100)</f>
        <v>0</v>
      </c>
      <c r="AO35" s="226"/>
      <c r="AP35" s="227"/>
    </row>
    <row r="36" spans="1:42">
      <c r="A36" s="232"/>
      <c r="B36" s="233"/>
      <c r="C36" s="234"/>
      <c r="D36" s="98" t="s">
        <v>40</v>
      </c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99"/>
      <c r="Q36" s="100">
        <f t="shared" si="10"/>
        <v>0</v>
      </c>
      <c r="R36" s="101"/>
      <c r="S36" s="102">
        <f t="shared" si="11"/>
        <v>0</v>
      </c>
      <c r="T36" s="103"/>
      <c r="U36" s="104">
        <f t="shared" si="12"/>
        <v>0</v>
      </c>
      <c r="V36" s="105"/>
      <c r="W36" s="106">
        <f t="shared" si="13"/>
        <v>0</v>
      </c>
      <c r="X36" s="101"/>
      <c r="Y36" s="106">
        <f t="shared" si="14"/>
        <v>0</v>
      </c>
      <c r="Z36" s="101"/>
      <c r="AA36" s="106">
        <f t="shared" si="3"/>
        <v>0</v>
      </c>
      <c r="AB36" s="101"/>
      <c r="AC36" s="106">
        <f t="shared" si="4"/>
        <v>0</v>
      </c>
      <c r="AD36" s="101"/>
      <c r="AE36" s="106">
        <f t="shared" si="5"/>
        <v>0</v>
      </c>
      <c r="AF36" s="101"/>
      <c r="AG36" s="106">
        <f t="shared" si="6"/>
        <v>0</v>
      </c>
      <c r="AH36" s="101"/>
      <c r="AI36" s="106">
        <f t="shared" si="7"/>
        <v>0</v>
      </c>
      <c r="AJ36" s="101"/>
      <c r="AK36" s="106">
        <f t="shared" si="8"/>
        <v>0</v>
      </c>
      <c r="AL36" s="101"/>
      <c r="AM36" s="104">
        <f t="shared" si="9"/>
        <v>0</v>
      </c>
      <c r="AN36" s="105"/>
      <c r="AO36" s="235"/>
      <c r="AP36" s="236"/>
    </row>
    <row r="37" spans="1:42">
      <c r="A37" s="118" t="s">
        <v>61</v>
      </c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/>
      <c r="AI37" s="120"/>
      <c r="AJ37" s="120"/>
      <c r="AK37" s="120"/>
      <c r="AL37" s="120"/>
      <c r="AM37" s="120"/>
      <c r="AN37" s="120"/>
      <c r="AO37" s="107"/>
      <c r="AP37" s="136"/>
    </row>
    <row r="38" spans="1:42">
      <c r="A38" s="121" t="s">
        <v>62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2"/>
      <c r="AK38" s="122"/>
      <c r="AL38" s="122"/>
      <c r="AM38" s="122"/>
      <c r="AN38" s="122"/>
      <c r="AO38" s="123"/>
      <c r="AP38" s="124"/>
    </row>
    <row r="39" spans="1:42">
      <c r="A39" s="237" t="s">
        <v>63</v>
      </c>
      <c r="B39" s="233">
        <f>SUM(E39:P39)</f>
        <v>4</v>
      </c>
      <c r="C39" s="234" t="s">
        <v>38</v>
      </c>
      <c r="D39" s="111" t="s">
        <v>39</v>
      </c>
      <c r="E39" s="132"/>
      <c r="F39" s="132">
        <v>1</v>
      </c>
      <c r="G39" s="132"/>
      <c r="H39" s="132"/>
      <c r="I39" s="132">
        <v>1</v>
      </c>
      <c r="J39" s="132"/>
      <c r="K39" s="132"/>
      <c r="L39" s="132">
        <v>1</v>
      </c>
      <c r="M39" s="132"/>
      <c r="N39" s="132"/>
      <c r="O39" s="132">
        <v>1</v>
      </c>
      <c r="P39" s="132"/>
      <c r="Q39" s="58">
        <f t="shared" ref="Q39:Q46" si="15">SUM(E39)</f>
        <v>0</v>
      </c>
      <c r="R39" s="112" t="e">
        <f>IF((Q40/Q39)*100&gt;100,100,(Q40/Q39)*100)</f>
        <v>#DIV/0!</v>
      </c>
      <c r="S39" s="113">
        <f t="shared" ref="S39:S46" si="16">SUM(E39:F39)</f>
        <v>1</v>
      </c>
      <c r="T39" s="114">
        <f>IF((S40/S39)*100&gt;100,100,(S40/S39)*100)</f>
        <v>0</v>
      </c>
      <c r="U39" s="115">
        <f t="shared" ref="U39:U46" si="17">SUM(E39:G39)</f>
        <v>1</v>
      </c>
      <c r="V39" s="116">
        <f>IF((U40/U39)*100&gt;100,100,(U40/U39)*100)</f>
        <v>0</v>
      </c>
      <c r="W39" s="117">
        <f t="shared" ref="W39:W46" si="18">SUM(E39:H39)</f>
        <v>1</v>
      </c>
      <c r="X39" s="112">
        <f>IF((W40/W39)*100&gt;100,100,(W40/W39)*100)</f>
        <v>0</v>
      </c>
      <c r="Y39" s="117">
        <f t="shared" ref="Y39:Y46" si="19">SUM(E39:I39)</f>
        <v>2</v>
      </c>
      <c r="Z39" s="112">
        <f>IF((Y40/Y39)*100&gt;100,100,(Y40/Y39)*100)</f>
        <v>0</v>
      </c>
      <c r="AA39" s="117">
        <f t="shared" ref="AA39:AA46" si="20">SUM(E39:J39)</f>
        <v>2</v>
      </c>
      <c r="AB39" s="112">
        <f>IF((AA40/AA39)*100&gt;100,100,(AA40/AA39)*100)</f>
        <v>0</v>
      </c>
      <c r="AC39" s="117">
        <f t="shared" ref="AC39:AC46" si="21">SUM(E39:K39)</f>
        <v>2</v>
      </c>
      <c r="AD39" s="112">
        <f>IF((AC40/AC39)*100&gt;100,100,(AC40/AC39)*100)</f>
        <v>0</v>
      </c>
      <c r="AE39" s="117">
        <f t="shared" ref="AE39:AE46" si="22">SUM(E39:L39)</f>
        <v>3</v>
      </c>
      <c r="AF39" s="112">
        <f>IF((AE40/AE39)*100&gt;100,100,(AE40/AE39)*100)</f>
        <v>0</v>
      </c>
      <c r="AG39" s="117">
        <f t="shared" ref="AG39:AG46" si="23">SUM(E39:M39)</f>
        <v>3</v>
      </c>
      <c r="AH39" s="112">
        <f>IF((AG40/AG39)*100&gt;100,100,(AG40/AG39)*100)</f>
        <v>0</v>
      </c>
      <c r="AI39" s="117">
        <f t="shared" ref="AI39:AI46" si="24">SUM(E39:N39)</f>
        <v>3</v>
      </c>
      <c r="AJ39" s="112">
        <f>IF((AI40/AI39)*100&gt;100,100,(AI40/AI39)*100)</f>
        <v>0</v>
      </c>
      <c r="AK39" s="117">
        <f t="shared" ref="AK39:AK46" si="25">SUM(E39:O39)</f>
        <v>4</v>
      </c>
      <c r="AL39" s="112">
        <f>IF((AK40/AK39)*100&gt;100,100,(AK40/AK39)*100)</f>
        <v>0</v>
      </c>
      <c r="AM39" s="115">
        <f t="shared" ref="AM39:AM46" si="26">SUM(E39:P39)</f>
        <v>4</v>
      </c>
      <c r="AN39" s="116">
        <f>IF((AM40/AM39)*100&gt;100,100,(AM40/AM39)*100)</f>
        <v>0</v>
      </c>
      <c r="AO39" s="239"/>
      <c r="AP39" s="240"/>
    </row>
    <row r="40" spans="1:42">
      <c r="A40" s="238"/>
      <c r="B40" s="225"/>
      <c r="C40" s="231"/>
      <c r="D40" s="34" t="s">
        <v>40</v>
      </c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71"/>
      <c r="Q40" s="67">
        <f t="shared" si="15"/>
        <v>0</v>
      </c>
      <c r="R40" s="68"/>
      <c r="S40" s="60">
        <f t="shared" si="16"/>
        <v>0</v>
      </c>
      <c r="T40" s="69"/>
      <c r="U40" s="62">
        <f t="shared" si="17"/>
        <v>0</v>
      </c>
      <c r="V40" s="70"/>
      <c r="W40" s="64">
        <f t="shared" si="18"/>
        <v>0</v>
      </c>
      <c r="X40" s="68"/>
      <c r="Y40" s="64">
        <f t="shared" si="19"/>
        <v>0</v>
      </c>
      <c r="Z40" s="68"/>
      <c r="AA40" s="64">
        <f t="shared" si="20"/>
        <v>0</v>
      </c>
      <c r="AB40" s="68"/>
      <c r="AC40" s="64">
        <f t="shared" si="21"/>
        <v>0</v>
      </c>
      <c r="AD40" s="68"/>
      <c r="AE40" s="64">
        <f t="shared" si="22"/>
        <v>0</v>
      </c>
      <c r="AF40" s="68"/>
      <c r="AG40" s="64">
        <f t="shared" si="23"/>
        <v>0</v>
      </c>
      <c r="AH40" s="68"/>
      <c r="AI40" s="64">
        <f t="shared" si="24"/>
        <v>0</v>
      </c>
      <c r="AJ40" s="68"/>
      <c r="AK40" s="64">
        <f t="shared" si="25"/>
        <v>0</v>
      </c>
      <c r="AL40" s="68"/>
      <c r="AM40" s="62">
        <f t="shared" si="26"/>
        <v>0</v>
      </c>
      <c r="AN40" s="70"/>
      <c r="AO40" s="226"/>
      <c r="AP40" s="227"/>
    </row>
    <row r="41" spans="1:42">
      <c r="A41" s="241" t="s">
        <v>64</v>
      </c>
      <c r="B41" s="224">
        <f>SUM(E41:P41)</f>
        <v>4</v>
      </c>
      <c r="C41" s="230" t="s">
        <v>38</v>
      </c>
      <c r="D41" s="34" t="s">
        <v>39</v>
      </c>
      <c r="E41" s="57"/>
      <c r="F41" s="57">
        <v>1</v>
      </c>
      <c r="G41" s="57"/>
      <c r="H41" s="57"/>
      <c r="I41" s="57">
        <v>1</v>
      </c>
      <c r="J41" s="57"/>
      <c r="K41" s="57"/>
      <c r="L41" s="57">
        <v>1</v>
      </c>
      <c r="M41" s="57"/>
      <c r="N41" s="57"/>
      <c r="O41" s="57">
        <v>1</v>
      </c>
      <c r="P41" s="57"/>
      <c r="Q41" s="58">
        <f t="shared" si="15"/>
        <v>0</v>
      </c>
      <c r="R41" s="65" t="e">
        <f>IF((Q42/Q41)*100&gt;100,100,(Q42/Q41)*100)</f>
        <v>#DIV/0!</v>
      </c>
      <c r="S41" s="60">
        <f t="shared" si="16"/>
        <v>1</v>
      </c>
      <c r="T41" s="61">
        <f>IF((S42/S41)*100&gt;100,100,(S42/S41)*100)</f>
        <v>0</v>
      </c>
      <c r="U41" s="62">
        <f t="shared" si="17"/>
        <v>1</v>
      </c>
      <c r="V41" s="63">
        <f>IF((U42/U41)*100&gt;100,100,(U42/U41)*100)</f>
        <v>0</v>
      </c>
      <c r="W41" s="64">
        <f t="shared" si="18"/>
        <v>1</v>
      </c>
      <c r="X41" s="65">
        <f>IF((W42/W41)*100&gt;100,100,(W42/W41)*100)</f>
        <v>0</v>
      </c>
      <c r="Y41" s="64">
        <f t="shared" si="19"/>
        <v>2</v>
      </c>
      <c r="Z41" s="65">
        <f>IF((Y42/Y41)*100&gt;100,100,(Y42/Y41)*100)</f>
        <v>0</v>
      </c>
      <c r="AA41" s="64">
        <f t="shared" si="20"/>
        <v>2</v>
      </c>
      <c r="AB41" s="65">
        <f>IF((AA42/AA41)*100&gt;100,100,(AA42/AA41)*100)</f>
        <v>0</v>
      </c>
      <c r="AC41" s="64">
        <f t="shared" si="21"/>
        <v>2</v>
      </c>
      <c r="AD41" s="65">
        <f>IF((AC42/AC41)*100&gt;100,100,(AC42/AC41)*100)</f>
        <v>0</v>
      </c>
      <c r="AE41" s="64">
        <f t="shared" si="22"/>
        <v>3</v>
      </c>
      <c r="AF41" s="65">
        <f>IF((AE42/AE41)*100&gt;100,100,(AE42/AE41)*100)</f>
        <v>0</v>
      </c>
      <c r="AG41" s="64">
        <f t="shared" si="23"/>
        <v>3</v>
      </c>
      <c r="AH41" s="65">
        <f>IF((AG42/AG41)*100&gt;100,100,(AG42/AG41)*100)</f>
        <v>0</v>
      </c>
      <c r="AI41" s="64">
        <f t="shared" si="24"/>
        <v>3</v>
      </c>
      <c r="AJ41" s="65">
        <f>IF((AI42/AI41)*100&gt;100,100,(AI42/AI41)*100)</f>
        <v>0</v>
      </c>
      <c r="AK41" s="64">
        <f t="shared" si="25"/>
        <v>4</v>
      </c>
      <c r="AL41" s="65">
        <f>IF((AK42/AK41)*100&gt;100,100,(AK42/AK41)*100)</f>
        <v>0</v>
      </c>
      <c r="AM41" s="62">
        <f t="shared" si="26"/>
        <v>4</v>
      </c>
      <c r="AN41" s="63">
        <f>IF((AM42/AM41)*100&gt;100,100,(AM42/AM41)*100)</f>
        <v>0</v>
      </c>
      <c r="AO41" s="226"/>
      <c r="AP41" s="227"/>
    </row>
    <row r="42" spans="1:42">
      <c r="A42" s="238"/>
      <c r="B42" s="225"/>
      <c r="C42" s="231"/>
      <c r="D42" s="34" t="s">
        <v>40</v>
      </c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71"/>
      <c r="Q42" s="67">
        <f t="shared" si="15"/>
        <v>0</v>
      </c>
      <c r="R42" s="68"/>
      <c r="S42" s="60">
        <f t="shared" si="16"/>
        <v>0</v>
      </c>
      <c r="T42" s="69"/>
      <c r="U42" s="62">
        <f t="shared" si="17"/>
        <v>0</v>
      </c>
      <c r="V42" s="70"/>
      <c r="W42" s="64">
        <f t="shared" si="18"/>
        <v>0</v>
      </c>
      <c r="X42" s="68"/>
      <c r="Y42" s="64">
        <f t="shared" si="19"/>
        <v>0</v>
      </c>
      <c r="Z42" s="68"/>
      <c r="AA42" s="64">
        <f t="shared" si="20"/>
        <v>0</v>
      </c>
      <c r="AB42" s="68"/>
      <c r="AC42" s="64">
        <f t="shared" si="21"/>
        <v>0</v>
      </c>
      <c r="AD42" s="68"/>
      <c r="AE42" s="64">
        <f t="shared" si="22"/>
        <v>0</v>
      </c>
      <c r="AF42" s="68"/>
      <c r="AG42" s="64">
        <f t="shared" si="23"/>
        <v>0</v>
      </c>
      <c r="AH42" s="68"/>
      <c r="AI42" s="64">
        <f t="shared" si="24"/>
        <v>0</v>
      </c>
      <c r="AJ42" s="68"/>
      <c r="AK42" s="64">
        <f t="shared" si="25"/>
        <v>0</v>
      </c>
      <c r="AL42" s="68"/>
      <c r="AM42" s="62">
        <f t="shared" si="26"/>
        <v>0</v>
      </c>
      <c r="AN42" s="70"/>
      <c r="AO42" s="226"/>
      <c r="AP42" s="227"/>
    </row>
    <row r="43" spans="1:42">
      <c r="A43" s="241" t="s">
        <v>65</v>
      </c>
      <c r="B43" s="224">
        <f>SUM(E43:P43)</f>
        <v>4</v>
      </c>
      <c r="C43" s="230" t="s">
        <v>38</v>
      </c>
      <c r="D43" s="34" t="s">
        <v>39</v>
      </c>
      <c r="E43" s="57"/>
      <c r="F43" s="57">
        <v>1</v>
      </c>
      <c r="G43" s="57"/>
      <c r="H43" s="57"/>
      <c r="I43" s="57">
        <v>1</v>
      </c>
      <c r="J43" s="57"/>
      <c r="K43" s="57"/>
      <c r="L43" s="57">
        <v>1</v>
      </c>
      <c r="M43" s="57"/>
      <c r="N43" s="57"/>
      <c r="O43" s="57">
        <v>1</v>
      </c>
      <c r="P43" s="57"/>
      <c r="Q43" s="58">
        <f t="shared" si="15"/>
        <v>0</v>
      </c>
      <c r="R43" s="65" t="e">
        <f>IF((Q44/Q43)*100&gt;100,100,(Q44/Q43)*100)</f>
        <v>#DIV/0!</v>
      </c>
      <c r="S43" s="60">
        <f t="shared" si="16"/>
        <v>1</v>
      </c>
      <c r="T43" s="61">
        <f>IF((S44/S43)*100&gt;100,100,(S44/S43)*100)</f>
        <v>0</v>
      </c>
      <c r="U43" s="62">
        <f t="shared" si="17"/>
        <v>1</v>
      </c>
      <c r="V43" s="63">
        <f>IF((U44/U43)*100&gt;100,100,(U44/U43)*100)</f>
        <v>0</v>
      </c>
      <c r="W43" s="64">
        <f t="shared" si="18"/>
        <v>1</v>
      </c>
      <c r="X43" s="65">
        <f>IF((W44/W43)*100&gt;100,100,(W44/W43)*100)</f>
        <v>0</v>
      </c>
      <c r="Y43" s="64">
        <f t="shared" si="19"/>
        <v>2</v>
      </c>
      <c r="Z43" s="65">
        <f>IF((Y44/Y43)*100&gt;100,100,(Y44/Y43)*100)</f>
        <v>0</v>
      </c>
      <c r="AA43" s="64">
        <f t="shared" si="20"/>
        <v>2</v>
      </c>
      <c r="AB43" s="65">
        <f>IF((AA44/AA43)*100&gt;100,100,(AA44/AA43)*100)</f>
        <v>0</v>
      </c>
      <c r="AC43" s="64">
        <f t="shared" si="21"/>
        <v>2</v>
      </c>
      <c r="AD43" s="65">
        <f>IF((AC44/AC43)*100&gt;100,100,(AC44/AC43)*100)</f>
        <v>0</v>
      </c>
      <c r="AE43" s="64">
        <f t="shared" si="22"/>
        <v>3</v>
      </c>
      <c r="AF43" s="65">
        <f>IF((AE44/AE43)*100&gt;100,100,(AE44/AE43)*100)</f>
        <v>0</v>
      </c>
      <c r="AG43" s="64">
        <f t="shared" si="23"/>
        <v>3</v>
      </c>
      <c r="AH43" s="65">
        <f>IF((AG44/AG43)*100&gt;100,100,(AG44/AG43)*100)</f>
        <v>0</v>
      </c>
      <c r="AI43" s="64">
        <f t="shared" si="24"/>
        <v>3</v>
      </c>
      <c r="AJ43" s="65">
        <f>IF((AI44/AI43)*100&gt;100,100,(AI44/AI43)*100)</f>
        <v>0</v>
      </c>
      <c r="AK43" s="64">
        <f t="shared" si="25"/>
        <v>4</v>
      </c>
      <c r="AL43" s="65">
        <f>IF((AK44/AK43)*100&gt;100,100,(AK44/AK43)*100)</f>
        <v>0</v>
      </c>
      <c r="AM43" s="62">
        <f t="shared" si="26"/>
        <v>4</v>
      </c>
      <c r="AN43" s="63">
        <f>IF((AM44/AM43)*100&gt;100,100,(AM44/AM43)*100)</f>
        <v>0</v>
      </c>
      <c r="AO43" s="226"/>
      <c r="AP43" s="227"/>
    </row>
    <row r="44" spans="1:42">
      <c r="A44" s="238"/>
      <c r="B44" s="225"/>
      <c r="C44" s="231"/>
      <c r="D44" s="34" t="s">
        <v>40</v>
      </c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71"/>
      <c r="Q44" s="67">
        <f t="shared" si="15"/>
        <v>0</v>
      </c>
      <c r="R44" s="68"/>
      <c r="S44" s="60">
        <f t="shared" si="16"/>
        <v>0</v>
      </c>
      <c r="T44" s="69"/>
      <c r="U44" s="62">
        <f t="shared" si="17"/>
        <v>0</v>
      </c>
      <c r="V44" s="70"/>
      <c r="W44" s="64">
        <f t="shared" si="18"/>
        <v>0</v>
      </c>
      <c r="X44" s="68"/>
      <c r="Y44" s="64">
        <f t="shared" si="19"/>
        <v>0</v>
      </c>
      <c r="Z44" s="68"/>
      <c r="AA44" s="64">
        <f t="shared" si="20"/>
        <v>0</v>
      </c>
      <c r="AB44" s="68"/>
      <c r="AC44" s="64">
        <f t="shared" si="21"/>
        <v>0</v>
      </c>
      <c r="AD44" s="68"/>
      <c r="AE44" s="64">
        <f t="shared" si="22"/>
        <v>0</v>
      </c>
      <c r="AF44" s="68"/>
      <c r="AG44" s="64">
        <f t="shared" si="23"/>
        <v>0</v>
      </c>
      <c r="AH44" s="68"/>
      <c r="AI44" s="64">
        <f t="shared" si="24"/>
        <v>0</v>
      </c>
      <c r="AJ44" s="68"/>
      <c r="AK44" s="64">
        <f t="shared" si="25"/>
        <v>0</v>
      </c>
      <c r="AL44" s="68"/>
      <c r="AM44" s="62">
        <f t="shared" si="26"/>
        <v>0</v>
      </c>
      <c r="AN44" s="70"/>
      <c r="AO44" s="226"/>
      <c r="AP44" s="227"/>
    </row>
    <row r="45" spans="1:42">
      <c r="A45" s="242" t="s">
        <v>66</v>
      </c>
      <c r="B45" s="244">
        <f>SUM(E45:P45)</f>
        <v>4</v>
      </c>
      <c r="C45" s="230" t="s">
        <v>38</v>
      </c>
      <c r="D45" s="34" t="s">
        <v>39</v>
      </c>
      <c r="E45" s="57"/>
      <c r="F45" s="57">
        <v>1</v>
      </c>
      <c r="G45" s="57"/>
      <c r="H45" s="57"/>
      <c r="I45" s="57">
        <v>1</v>
      </c>
      <c r="J45" s="57"/>
      <c r="K45" s="57"/>
      <c r="L45" s="57">
        <v>1</v>
      </c>
      <c r="M45" s="57"/>
      <c r="N45" s="57"/>
      <c r="O45" s="57">
        <v>1</v>
      </c>
      <c r="P45" s="57"/>
      <c r="Q45" s="58">
        <f t="shared" si="15"/>
        <v>0</v>
      </c>
      <c r="R45" s="65" t="e">
        <f>IF((Q46/Q45)*100&gt;100,100,(Q46/Q45)*100)</f>
        <v>#DIV/0!</v>
      </c>
      <c r="S45" s="60">
        <f t="shared" si="16"/>
        <v>1</v>
      </c>
      <c r="T45" s="61">
        <f>IF((S46/S45)*100&gt;100,100,(S46/S45)*100)</f>
        <v>0</v>
      </c>
      <c r="U45" s="62">
        <f t="shared" si="17"/>
        <v>1</v>
      </c>
      <c r="V45" s="63">
        <f>IF((U46/U45)*100&gt;100,100,(U46/U45)*100)</f>
        <v>0</v>
      </c>
      <c r="W45" s="64">
        <f t="shared" si="18"/>
        <v>1</v>
      </c>
      <c r="X45" s="65">
        <f>IF((W46/W45)*100&gt;100,100,(W46/W45)*100)</f>
        <v>0</v>
      </c>
      <c r="Y45" s="64">
        <f t="shared" si="19"/>
        <v>2</v>
      </c>
      <c r="Z45" s="65">
        <f>IF((Y46/Y45)*100&gt;100,100,(Y46/Y45)*100)</f>
        <v>0</v>
      </c>
      <c r="AA45" s="64">
        <f t="shared" si="20"/>
        <v>2</v>
      </c>
      <c r="AB45" s="65">
        <f>IF((AA46/AA45)*100&gt;100,100,(AA46/AA45)*100)</f>
        <v>0</v>
      </c>
      <c r="AC45" s="64">
        <f t="shared" si="21"/>
        <v>2</v>
      </c>
      <c r="AD45" s="65">
        <f>IF((AC46/AC45)*100&gt;100,100,(AC46/AC45)*100)</f>
        <v>0</v>
      </c>
      <c r="AE45" s="64">
        <f t="shared" si="22"/>
        <v>3</v>
      </c>
      <c r="AF45" s="65">
        <f>IF((AE46/AE45)*100&gt;100,100,(AE46/AE45)*100)</f>
        <v>0</v>
      </c>
      <c r="AG45" s="64">
        <f t="shared" si="23"/>
        <v>3</v>
      </c>
      <c r="AH45" s="65">
        <f>IF((AG46/AG45)*100&gt;100,100,(AG46/AG45)*100)</f>
        <v>0</v>
      </c>
      <c r="AI45" s="64">
        <f t="shared" si="24"/>
        <v>3</v>
      </c>
      <c r="AJ45" s="65">
        <f>IF((AI46/AI45)*100&gt;100,100,(AI46/AI45)*100)</f>
        <v>0</v>
      </c>
      <c r="AK45" s="64">
        <f t="shared" si="25"/>
        <v>4</v>
      </c>
      <c r="AL45" s="65">
        <f>IF((AK46/AK45)*100&gt;100,100,(AK46/AK45)*100)</f>
        <v>0</v>
      </c>
      <c r="AM45" s="62">
        <f t="shared" si="26"/>
        <v>4</v>
      </c>
      <c r="AN45" s="63">
        <f>IF((AM46/AM45)*100&gt;100,100,(AM46/AM45)*100)</f>
        <v>0</v>
      </c>
      <c r="AO45" s="226"/>
      <c r="AP45" s="227"/>
    </row>
    <row r="46" spans="1:42">
      <c r="A46" s="243"/>
      <c r="B46" s="180"/>
      <c r="C46" s="245"/>
      <c r="D46" s="125" t="s">
        <v>40</v>
      </c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7"/>
      <c r="Q46" s="67">
        <f t="shared" si="15"/>
        <v>0</v>
      </c>
      <c r="R46" s="68"/>
      <c r="S46" s="60">
        <f t="shared" si="16"/>
        <v>0</v>
      </c>
      <c r="T46" s="69"/>
      <c r="U46" s="128">
        <f t="shared" si="17"/>
        <v>0</v>
      </c>
      <c r="V46" s="129"/>
      <c r="W46" s="64">
        <f t="shared" si="18"/>
        <v>0</v>
      </c>
      <c r="X46" s="68"/>
      <c r="Y46" s="64">
        <f t="shared" si="19"/>
        <v>0</v>
      </c>
      <c r="Z46" s="68"/>
      <c r="AA46" s="64">
        <f t="shared" si="20"/>
        <v>0</v>
      </c>
      <c r="AB46" s="68"/>
      <c r="AC46" s="64">
        <f t="shared" si="21"/>
        <v>0</v>
      </c>
      <c r="AD46" s="68"/>
      <c r="AE46" s="64">
        <f t="shared" si="22"/>
        <v>0</v>
      </c>
      <c r="AF46" s="68"/>
      <c r="AG46" s="64">
        <f t="shared" si="23"/>
        <v>0</v>
      </c>
      <c r="AH46" s="68"/>
      <c r="AI46" s="64">
        <f t="shared" si="24"/>
        <v>0</v>
      </c>
      <c r="AJ46" s="68"/>
      <c r="AK46" s="64">
        <f t="shared" si="25"/>
        <v>0</v>
      </c>
      <c r="AL46" s="68"/>
      <c r="AM46" s="128">
        <f t="shared" si="26"/>
        <v>0</v>
      </c>
      <c r="AN46" s="129"/>
      <c r="AO46" s="246"/>
      <c r="AP46" s="247"/>
    </row>
  </sheetData>
  <mergeCells count="107">
    <mergeCell ref="A43:A44"/>
    <mergeCell ref="B43:B44"/>
    <mergeCell ref="C43:C44"/>
    <mergeCell ref="AO43:AP43"/>
    <mergeCell ref="AO44:AP44"/>
    <mergeCell ref="A45:A46"/>
    <mergeCell ref="B45:B46"/>
    <mergeCell ref="C45:C46"/>
    <mergeCell ref="AO45:AP45"/>
    <mergeCell ref="AO46:AP46"/>
    <mergeCell ref="A39:A40"/>
    <mergeCell ref="B39:B40"/>
    <mergeCell ref="C39:C40"/>
    <mergeCell ref="AO39:AP39"/>
    <mergeCell ref="AO40:AP40"/>
    <mergeCell ref="A41:A42"/>
    <mergeCell ref="B41:B42"/>
    <mergeCell ref="C41:C42"/>
    <mergeCell ref="AO41:AP41"/>
    <mergeCell ref="AO42:AP42"/>
    <mergeCell ref="A33:A34"/>
    <mergeCell ref="B33:B34"/>
    <mergeCell ref="C33:C34"/>
    <mergeCell ref="AO33:AP33"/>
    <mergeCell ref="AO34:AP34"/>
    <mergeCell ref="A35:A36"/>
    <mergeCell ref="B35:B36"/>
    <mergeCell ref="C35:C36"/>
    <mergeCell ref="AO35:AP35"/>
    <mergeCell ref="AO36:AP36"/>
    <mergeCell ref="AO28:AP28"/>
    <mergeCell ref="A29:A30"/>
    <mergeCell ref="C29:C30"/>
    <mergeCell ref="AO29:AP29"/>
    <mergeCell ref="AO30:AP30"/>
    <mergeCell ref="A31:A32"/>
    <mergeCell ref="B31:B32"/>
    <mergeCell ref="C31:C32"/>
    <mergeCell ref="AO31:AP31"/>
    <mergeCell ref="AO32:AP32"/>
    <mergeCell ref="A24:A25"/>
    <mergeCell ref="B24:B25"/>
    <mergeCell ref="C24:C25"/>
    <mergeCell ref="AO24:AP24"/>
    <mergeCell ref="AO25:AP25"/>
    <mergeCell ref="A26:A27"/>
    <mergeCell ref="B26:B27"/>
    <mergeCell ref="C26:C27"/>
    <mergeCell ref="AO26:AP26"/>
    <mergeCell ref="AO27:AP27"/>
    <mergeCell ref="C20:C21"/>
    <mergeCell ref="AO20:AP20"/>
    <mergeCell ref="AO21:AP21"/>
    <mergeCell ref="B22:B23"/>
    <mergeCell ref="C22:C23"/>
    <mergeCell ref="AO22:AP22"/>
    <mergeCell ref="AO23:AP23"/>
    <mergeCell ref="A17:A18"/>
    <mergeCell ref="B17:B18"/>
    <mergeCell ref="C17:C18"/>
    <mergeCell ref="AO17:AP17"/>
    <mergeCell ref="AO18:AP18"/>
    <mergeCell ref="AO19:AP19"/>
    <mergeCell ref="A13:A14"/>
    <mergeCell ref="B13:B14"/>
    <mergeCell ref="C13:C14"/>
    <mergeCell ref="AO13:AP13"/>
    <mergeCell ref="AO14:AP14"/>
    <mergeCell ref="A15:A16"/>
    <mergeCell ref="B15:B16"/>
    <mergeCell ref="C15:C16"/>
    <mergeCell ref="AO15:AP15"/>
    <mergeCell ref="AO16:AP16"/>
    <mergeCell ref="AO9:AP9"/>
    <mergeCell ref="AO10:AP10"/>
    <mergeCell ref="A11:A12"/>
    <mergeCell ref="B11:B12"/>
    <mergeCell ref="C11:C12"/>
    <mergeCell ref="AO11:AP11"/>
    <mergeCell ref="AO12:AP12"/>
    <mergeCell ref="AM5:AN7"/>
    <mergeCell ref="AO5:AP8"/>
    <mergeCell ref="B6:B7"/>
    <mergeCell ref="C6:C7"/>
    <mergeCell ref="D6:D7"/>
    <mergeCell ref="E6:G6"/>
    <mergeCell ref="H6:P6"/>
    <mergeCell ref="E7:G7"/>
    <mergeCell ref="H7:J7"/>
    <mergeCell ref="K7:M7"/>
    <mergeCell ref="AA5:AB7"/>
    <mergeCell ref="AC5:AD7"/>
    <mergeCell ref="AE5:AF7"/>
    <mergeCell ref="AG5:AH7"/>
    <mergeCell ref="AI5:AJ7"/>
    <mergeCell ref="AK5:AL7"/>
    <mergeCell ref="A1:AP1"/>
    <mergeCell ref="A2:AP2"/>
    <mergeCell ref="A3:AP3"/>
    <mergeCell ref="A5:A8"/>
    <mergeCell ref="B5:P5"/>
    <mergeCell ref="Q5:R7"/>
    <mergeCell ref="S5:T7"/>
    <mergeCell ref="U5:V7"/>
    <mergeCell ref="W5:X7"/>
    <mergeCell ref="Y5:Z7"/>
    <mergeCell ref="N7:P7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P57"/>
  <sheetViews>
    <sheetView tabSelected="1" topLeftCell="A19" zoomScale="70" zoomScaleNormal="70" zoomScaleSheetLayoutView="70" workbookViewId="0">
      <selection activeCell="P61" sqref="P61"/>
    </sheetView>
  </sheetViews>
  <sheetFormatPr defaultColWidth="11.42578125" defaultRowHeight="26.25"/>
  <cols>
    <col min="1" max="1" width="105.5703125" style="1" customWidth="1"/>
    <col min="2" max="2" width="9" style="46" customWidth="1"/>
    <col min="3" max="3" width="8.42578125" style="46" customWidth="1"/>
    <col min="4" max="4" width="8.85546875" style="46" customWidth="1"/>
    <col min="5" max="16" width="7.28515625" style="46" customWidth="1"/>
    <col min="17" max="17" width="6.7109375" style="1" hidden="1" customWidth="1"/>
    <col min="18" max="18" width="6.7109375" style="47" hidden="1" customWidth="1"/>
    <col min="19" max="19" width="6.7109375" style="1" hidden="1" customWidth="1"/>
    <col min="20" max="20" width="6.7109375" style="47" hidden="1" customWidth="1"/>
    <col min="21" max="21" width="6.7109375" style="1" customWidth="1"/>
    <col min="22" max="22" width="9.42578125" style="47" customWidth="1"/>
    <col min="23" max="23" width="6.7109375" style="1" hidden="1" customWidth="1"/>
    <col min="24" max="24" width="6.7109375" style="47" hidden="1" customWidth="1"/>
    <col min="25" max="25" width="6.7109375" style="1" hidden="1" customWidth="1"/>
    <col min="26" max="26" width="6.7109375" style="47" hidden="1" customWidth="1"/>
    <col min="27" max="27" width="6.7109375" style="1" hidden="1" customWidth="1"/>
    <col min="28" max="28" width="6.7109375" style="47" hidden="1" customWidth="1"/>
    <col min="29" max="29" width="6.7109375" style="1" hidden="1" customWidth="1"/>
    <col min="30" max="30" width="6.7109375" style="47" hidden="1" customWidth="1"/>
    <col min="31" max="31" width="6.7109375" style="1" hidden="1" customWidth="1"/>
    <col min="32" max="32" width="6.7109375" style="47" hidden="1" customWidth="1"/>
    <col min="33" max="33" width="6.7109375" style="1" hidden="1" customWidth="1"/>
    <col min="34" max="34" width="6.7109375" style="47" hidden="1" customWidth="1"/>
    <col min="35" max="35" width="6.7109375" style="1" hidden="1" customWidth="1"/>
    <col min="36" max="36" width="6.7109375" style="47" hidden="1" customWidth="1"/>
    <col min="37" max="37" width="6.7109375" style="1" hidden="1" customWidth="1"/>
    <col min="38" max="38" width="6.7109375" style="47" hidden="1" customWidth="1"/>
    <col min="39" max="39" width="6.7109375" style="1" customWidth="1"/>
    <col min="40" max="40" width="8.85546875" style="47" customWidth="1"/>
    <col min="41" max="41" width="16.5703125" style="1" customWidth="1"/>
    <col min="42" max="42" width="19.85546875" style="47" customWidth="1"/>
    <col min="43" max="248" width="8" style="1" customWidth="1"/>
    <col min="249" max="249" width="11.42578125" style="1" bestFit="1" customWidth="1"/>
    <col min="250" max="16384" width="11.42578125" style="1"/>
  </cols>
  <sheetData>
    <row r="1" spans="1:42" ht="22.5" customHeight="1">
      <c r="A1" s="171" t="s">
        <v>68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1"/>
      <c r="AN1" s="171"/>
      <c r="AO1" s="171"/>
      <c r="AP1" s="171"/>
    </row>
    <row r="2" spans="1:42">
      <c r="A2" s="171" t="s">
        <v>82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  <c r="AI2" s="171"/>
      <c r="AJ2" s="171"/>
      <c r="AK2" s="171"/>
      <c r="AL2" s="171"/>
      <c r="AM2" s="171"/>
      <c r="AN2" s="171"/>
      <c r="AO2" s="171"/>
      <c r="AP2" s="171"/>
    </row>
    <row r="3" spans="1:42">
      <c r="A3" s="171" t="s">
        <v>69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1"/>
      <c r="AH3" s="171"/>
      <c r="AI3" s="171"/>
      <c r="AJ3" s="171"/>
      <c r="AK3" s="171"/>
      <c r="AL3" s="171"/>
      <c r="AM3" s="171"/>
      <c r="AN3" s="171"/>
      <c r="AO3" s="171"/>
      <c r="AP3" s="171"/>
    </row>
    <row r="4" spans="1:4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3" t="s">
        <v>0</v>
      </c>
    </row>
    <row r="5" spans="1:42" s="4" customFormat="1">
      <c r="A5" s="172" t="s">
        <v>1</v>
      </c>
      <c r="B5" s="173" t="s">
        <v>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5" t="s">
        <v>3</v>
      </c>
      <c r="R5" s="176"/>
      <c r="S5" s="181" t="s">
        <v>4</v>
      </c>
      <c r="T5" s="176"/>
      <c r="U5" s="184" t="s">
        <v>70</v>
      </c>
      <c r="V5" s="185"/>
      <c r="W5" s="184" t="s">
        <v>5</v>
      </c>
      <c r="X5" s="185"/>
      <c r="Y5" s="184" t="s">
        <v>6</v>
      </c>
      <c r="Z5" s="185"/>
      <c r="AA5" s="184" t="s">
        <v>7</v>
      </c>
      <c r="AB5" s="185"/>
      <c r="AC5" s="184" t="s">
        <v>8</v>
      </c>
      <c r="AD5" s="185"/>
      <c r="AE5" s="184" t="s">
        <v>9</v>
      </c>
      <c r="AF5" s="185"/>
      <c r="AG5" s="184" t="s">
        <v>10</v>
      </c>
      <c r="AH5" s="185"/>
      <c r="AI5" s="184" t="s">
        <v>11</v>
      </c>
      <c r="AJ5" s="185"/>
      <c r="AK5" s="184" t="s">
        <v>12</v>
      </c>
      <c r="AL5" s="185"/>
      <c r="AM5" s="184" t="s">
        <v>13</v>
      </c>
      <c r="AN5" s="185"/>
      <c r="AO5" s="203" t="s">
        <v>14</v>
      </c>
      <c r="AP5" s="204"/>
    </row>
    <row r="6" spans="1:42" s="4" customFormat="1">
      <c r="A6" s="172"/>
      <c r="B6" s="209" t="s">
        <v>15</v>
      </c>
      <c r="C6" s="209" t="s">
        <v>16</v>
      </c>
      <c r="D6" s="211" t="s">
        <v>17</v>
      </c>
      <c r="E6" s="190">
        <v>2565</v>
      </c>
      <c r="F6" s="190"/>
      <c r="G6" s="190"/>
      <c r="H6" s="190">
        <v>2566</v>
      </c>
      <c r="I6" s="190"/>
      <c r="J6" s="190"/>
      <c r="K6" s="190"/>
      <c r="L6" s="190"/>
      <c r="M6" s="190"/>
      <c r="N6" s="190"/>
      <c r="O6" s="190"/>
      <c r="P6" s="173"/>
      <c r="Q6" s="177"/>
      <c r="R6" s="178"/>
      <c r="S6" s="182"/>
      <c r="T6" s="178"/>
      <c r="U6" s="186"/>
      <c r="V6" s="187"/>
      <c r="W6" s="186"/>
      <c r="X6" s="187"/>
      <c r="Y6" s="186"/>
      <c r="Z6" s="187"/>
      <c r="AA6" s="186"/>
      <c r="AB6" s="187"/>
      <c r="AC6" s="186"/>
      <c r="AD6" s="187"/>
      <c r="AE6" s="186"/>
      <c r="AF6" s="187"/>
      <c r="AG6" s="186"/>
      <c r="AH6" s="187"/>
      <c r="AI6" s="186"/>
      <c r="AJ6" s="187"/>
      <c r="AK6" s="186"/>
      <c r="AL6" s="187"/>
      <c r="AM6" s="186"/>
      <c r="AN6" s="187"/>
      <c r="AO6" s="205"/>
      <c r="AP6" s="206"/>
    </row>
    <row r="7" spans="1:42" s="4" customFormat="1">
      <c r="A7" s="172"/>
      <c r="B7" s="210"/>
      <c r="C7" s="210"/>
      <c r="D7" s="212"/>
      <c r="E7" s="190" t="s">
        <v>18</v>
      </c>
      <c r="F7" s="190"/>
      <c r="G7" s="190"/>
      <c r="H7" s="173" t="s">
        <v>19</v>
      </c>
      <c r="I7" s="174"/>
      <c r="J7" s="213"/>
      <c r="K7" s="190" t="s">
        <v>20</v>
      </c>
      <c r="L7" s="190"/>
      <c r="M7" s="190"/>
      <c r="N7" s="190" t="s">
        <v>21</v>
      </c>
      <c r="O7" s="190"/>
      <c r="P7" s="173"/>
      <c r="Q7" s="179"/>
      <c r="R7" s="180"/>
      <c r="S7" s="183"/>
      <c r="T7" s="180"/>
      <c r="U7" s="188"/>
      <c r="V7" s="189"/>
      <c r="W7" s="188"/>
      <c r="X7" s="189"/>
      <c r="Y7" s="188"/>
      <c r="Z7" s="189"/>
      <c r="AA7" s="188"/>
      <c r="AB7" s="189"/>
      <c r="AC7" s="188"/>
      <c r="AD7" s="189"/>
      <c r="AE7" s="188"/>
      <c r="AF7" s="189"/>
      <c r="AG7" s="188"/>
      <c r="AH7" s="189"/>
      <c r="AI7" s="188"/>
      <c r="AJ7" s="189"/>
      <c r="AK7" s="188"/>
      <c r="AL7" s="189"/>
      <c r="AM7" s="188"/>
      <c r="AN7" s="189"/>
      <c r="AO7" s="205"/>
      <c r="AP7" s="206"/>
    </row>
    <row r="8" spans="1:42" s="4" customFormat="1">
      <c r="A8" s="172"/>
      <c r="B8" s="76"/>
      <c r="C8" s="76"/>
      <c r="D8" s="77"/>
      <c r="E8" s="5" t="s">
        <v>22</v>
      </c>
      <c r="F8" s="6" t="s">
        <v>23</v>
      </c>
      <c r="G8" s="6" t="s">
        <v>24</v>
      </c>
      <c r="H8" s="264" t="s">
        <v>25</v>
      </c>
      <c r="I8" s="6" t="s">
        <v>26</v>
      </c>
      <c r="J8" s="6" t="s">
        <v>27</v>
      </c>
      <c r="K8" s="6" t="s">
        <v>28</v>
      </c>
      <c r="L8" s="6" t="s">
        <v>29</v>
      </c>
      <c r="M8" s="6" t="s">
        <v>30</v>
      </c>
      <c r="N8" s="6" t="s">
        <v>31</v>
      </c>
      <c r="O8" s="6" t="s">
        <v>32</v>
      </c>
      <c r="P8" s="7" t="s">
        <v>33</v>
      </c>
      <c r="Q8" s="8" t="s">
        <v>34</v>
      </c>
      <c r="R8" s="9" t="s">
        <v>35</v>
      </c>
      <c r="S8" s="9" t="s">
        <v>34</v>
      </c>
      <c r="T8" s="9" t="s">
        <v>35</v>
      </c>
      <c r="U8" s="9" t="s">
        <v>34</v>
      </c>
      <c r="V8" s="9" t="s">
        <v>35</v>
      </c>
      <c r="W8" s="9" t="s">
        <v>34</v>
      </c>
      <c r="X8" s="9" t="s">
        <v>35</v>
      </c>
      <c r="Y8" s="9" t="s">
        <v>34</v>
      </c>
      <c r="Z8" s="9" t="s">
        <v>35</v>
      </c>
      <c r="AA8" s="9" t="s">
        <v>34</v>
      </c>
      <c r="AB8" s="9" t="s">
        <v>35</v>
      </c>
      <c r="AC8" s="9" t="s">
        <v>34</v>
      </c>
      <c r="AD8" s="9" t="s">
        <v>35</v>
      </c>
      <c r="AE8" s="9" t="s">
        <v>34</v>
      </c>
      <c r="AF8" s="9" t="s">
        <v>35</v>
      </c>
      <c r="AG8" s="9" t="s">
        <v>34</v>
      </c>
      <c r="AH8" s="9" t="s">
        <v>35</v>
      </c>
      <c r="AI8" s="9" t="s">
        <v>34</v>
      </c>
      <c r="AJ8" s="9" t="s">
        <v>35</v>
      </c>
      <c r="AK8" s="9" t="s">
        <v>34</v>
      </c>
      <c r="AL8" s="9" t="s">
        <v>35</v>
      </c>
      <c r="AM8" s="9" t="s">
        <v>34</v>
      </c>
      <c r="AN8" s="9" t="s">
        <v>35</v>
      </c>
      <c r="AO8" s="207"/>
      <c r="AP8" s="208"/>
    </row>
    <row r="9" spans="1:42" s="4" customFormat="1">
      <c r="A9" s="10" t="s">
        <v>36</v>
      </c>
      <c r="B9" s="11"/>
      <c r="C9" s="11"/>
      <c r="D9" s="11"/>
      <c r="E9" s="12"/>
      <c r="F9" s="12"/>
      <c r="G9" s="12"/>
      <c r="H9" s="265"/>
      <c r="I9" s="12"/>
      <c r="J9" s="12"/>
      <c r="K9" s="12"/>
      <c r="L9" s="12"/>
      <c r="M9" s="12"/>
      <c r="N9" s="12"/>
      <c r="O9" s="12"/>
      <c r="P9" s="13"/>
      <c r="Q9" s="14"/>
      <c r="R9" s="15" t="e">
        <f>R10</f>
        <v>#REF!</v>
      </c>
      <c r="S9" s="16"/>
      <c r="T9" s="17" t="e">
        <f>T10</f>
        <v>#DIV/0!</v>
      </c>
      <c r="U9" s="48"/>
      <c r="V9" s="49">
        <f>V10</f>
        <v>40</v>
      </c>
      <c r="W9" s="18"/>
      <c r="X9" s="15" t="e">
        <f>X10</f>
        <v>#DIV/0!</v>
      </c>
      <c r="Y9" s="18"/>
      <c r="Z9" s="15" t="e">
        <f>Z10</f>
        <v>#REF!</v>
      </c>
      <c r="AA9" s="18"/>
      <c r="AB9" s="15" t="e">
        <f>AB10</f>
        <v>#REF!</v>
      </c>
      <c r="AC9" s="18"/>
      <c r="AD9" s="15" t="e">
        <f>AD10</f>
        <v>#REF!</v>
      </c>
      <c r="AE9" s="18"/>
      <c r="AF9" s="15" t="e">
        <f>AF10</f>
        <v>#REF!</v>
      </c>
      <c r="AG9" s="18"/>
      <c r="AH9" s="15" t="e">
        <f>AH10</f>
        <v>#REF!</v>
      </c>
      <c r="AI9" s="18"/>
      <c r="AJ9" s="15" t="e">
        <f>AJ10</f>
        <v>#REF!</v>
      </c>
      <c r="AK9" s="18"/>
      <c r="AL9" s="15" t="e">
        <f>AL10</f>
        <v>#REF!</v>
      </c>
      <c r="AM9" s="48"/>
      <c r="AN9" s="49">
        <f>AN10</f>
        <v>20.328282828282831</v>
      </c>
      <c r="AO9" s="191"/>
      <c r="AP9" s="192"/>
    </row>
    <row r="10" spans="1:42">
      <c r="A10" s="19" t="s">
        <v>37</v>
      </c>
      <c r="B10" s="20"/>
      <c r="C10" s="20"/>
      <c r="D10" s="20"/>
      <c r="E10" s="21"/>
      <c r="F10" s="21"/>
      <c r="G10" s="21"/>
      <c r="H10" s="266"/>
      <c r="I10" s="21"/>
      <c r="J10" s="21"/>
      <c r="K10" s="21"/>
      <c r="L10" s="21"/>
      <c r="M10" s="21"/>
      <c r="N10" s="21"/>
      <c r="O10" s="21"/>
      <c r="P10" s="22"/>
      <c r="Q10" s="14"/>
      <c r="R10" s="15" t="e">
        <f>(#REF!+R26+R28)/3</f>
        <v>#REF!</v>
      </c>
      <c r="S10" s="16"/>
      <c r="T10" s="17" t="e">
        <f>(T11+#REF!+T26+T28)/4</f>
        <v>#DIV/0!</v>
      </c>
      <c r="U10" s="50"/>
      <c r="V10" s="51">
        <f>(V11+V26+V28)/5</f>
        <v>40</v>
      </c>
      <c r="W10" s="18"/>
      <c r="X10" s="15" t="e">
        <f>(X11+X15+#REF!+X19+X26+X28+#REF!)/7</f>
        <v>#DIV/0!</v>
      </c>
      <c r="Y10" s="18"/>
      <c r="Z10" s="15" t="e">
        <f>(Z11+Z15+#REF!+Z19+Z26+Z28+#REF!)/7</f>
        <v>#REF!</v>
      </c>
      <c r="AA10" s="18"/>
      <c r="AB10" s="15" t="e">
        <f>(AB11+AB15+#REF!+AB19+AB26+AB28+#REF!)/7</f>
        <v>#REF!</v>
      </c>
      <c r="AC10" s="18"/>
      <c r="AD10" s="15" t="e">
        <f>(AD11+AD15+#REF!+AD19+AD26+AD28+#REF!+#REF!)/8</f>
        <v>#REF!</v>
      </c>
      <c r="AE10" s="18"/>
      <c r="AF10" s="15" t="e">
        <f>(AF11+AF15+#REF!+AF19+AF26+AF28+#REF!+#REF!)/8</f>
        <v>#REF!</v>
      </c>
      <c r="AG10" s="18"/>
      <c r="AH10" s="15" t="e">
        <f>(AH11+AH15+#REF!+AH19+AH26+AH28+#REF!+#REF!)/8</f>
        <v>#REF!</v>
      </c>
      <c r="AI10" s="18"/>
      <c r="AJ10" s="15" t="e">
        <f>(AJ11+AJ15+#REF!+AJ19+AJ26+AJ28+#REF!+#REF!)/8</f>
        <v>#REF!</v>
      </c>
      <c r="AK10" s="18"/>
      <c r="AL10" s="15" t="e">
        <f>(AL11+AL13+AL15+#REF!+AL19+AL26+AL28+#REF!+#REF!)/9</f>
        <v>#REF!</v>
      </c>
      <c r="AM10" s="50"/>
      <c r="AN10" s="51">
        <f>(AN11+AN13+AN15+AN19+AN26+AN28)/9</f>
        <v>20.328282828282831</v>
      </c>
      <c r="AO10" s="193"/>
      <c r="AP10" s="194"/>
    </row>
    <row r="11" spans="1:42">
      <c r="A11" s="195" t="s">
        <v>49</v>
      </c>
      <c r="B11" s="197">
        <v>2</v>
      </c>
      <c r="C11" s="199" t="s">
        <v>38</v>
      </c>
      <c r="D11" s="23" t="s">
        <v>39</v>
      </c>
      <c r="E11" s="24"/>
      <c r="F11" s="24"/>
      <c r="G11" s="24"/>
      <c r="H11" s="267"/>
      <c r="I11" s="37">
        <v>1</v>
      </c>
      <c r="J11" s="24"/>
      <c r="K11" s="24"/>
      <c r="L11" s="24"/>
      <c r="M11" s="24"/>
      <c r="N11" s="37">
        <v>1</v>
      </c>
      <c r="O11" s="24"/>
      <c r="P11" s="24"/>
      <c r="Q11" s="25"/>
      <c r="R11" s="26"/>
      <c r="S11" s="27">
        <f>SUM(E11:F11)</f>
        <v>0</v>
      </c>
      <c r="T11" s="28" t="e">
        <f>IF((S12/S11)*100&gt;100,100,(S12/S11)*100)</f>
        <v>#DIV/0!</v>
      </c>
      <c r="U11" s="52"/>
      <c r="V11" s="53"/>
      <c r="W11" s="29">
        <f>SUM(E11:H11)</f>
        <v>0</v>
      </c>
      <c r="X11" s="26" t="e">
        <f>IF((W12/W11)*100&gt;100,100,(W12/W11)*100)</f>
        <v>#DIV/0!</v>
      </c>
      <c r="Y11" s="29">
        <f>SUM(E11:I11)</f>
        <v>1</v>
      </c>
      <c r="Z11" s="26">
        <f>IF((Y12/Y11)*100&gt;100,100,(Y12/Y11)*100)</f>
        <v>0</v>
      </c>
      <c r="AA11" s="29">
        <f>SUM(E11:J11)</f>
        <v>1</v>
      </c>
      <c r="AB11" s="26">
        <f>IF((AA12/AA11)*100&gt;100,100,(AA12/AA11)*100)</f>
        <v>0</v>
      </c>
      <c r="AC11" s="29">
        <f>SUM(E11:K11)</f>
        <v>1</v>
      </c>
      <c r="AD11" s="26">
        <f>IF((AC12/AC11)*100&gt;100,100,(AC12/AC11)*100)</f>
        <v>0</v>
      </c>
      <c r="AE11" s="29">
        <f>SUM(E11:L11)</f>
        <v>1</v>
      </c>
      <c r="AF11" s="26">
        <f>IF((AE12/AE11)*100&gt;100,100,(AE12/AE11)*100)</f>
        <v>0</v>
      </c>
      <c r="AG11" s="29">
        <f>SUM(E11:M11)</f>
        <v>1</v>
      </c>
      <c r="AH11" s="26">
        <f>IF((AG12/AG11)*100&gt;100,100,(AG12/AG11)*100)</f>
        <v>0</v>
      </c>
      <c r="AI11" s="29">
        <f>SUM(E11:N11)</f>
        <v>2</v>
      </c>
      <c r="AJ11" s="26">
        <f>IF((AI12/AI11)*100&gt;100,100,(AI12/AI11)*100)</f>
        <v>0</v>
      </c>
      <c r="AK11" s="29">
        <f t="shared" ref="AK11:AK16" si="0">SUM(E11:O11)</f>
        <v>2</v>
      </c>
      <c r="AL11" s="26">
        <f>IF((AK12/AK11)*100&gt;100,100,(AK12/AK11)*100)</f>
        <v>0</v>
      </c>
      <c r="AM11" s="52">
        <v>2</v>
      </c>
      <c r="AN11" s="53">
        <f>IF((AM12/AM11)*100&gt;100,100,(AM12/AM11)*100)</f>
        <v>0</v>
      </c>
      <c r="AO11" s="201"/>
      <c r="AP11" s="202"/>
    </row>
    <row r="12" spans="1:42">
      <c r="A12" s="196"/>
      <c r="B12" s="198"/>
      <c r="C12" s="200"/>
      <c r="D12" s="23" t="s">
        <v>40</v>
      </c>
      <c r="E12" s="24"/>
      <c r="F12" s="24"/>
      <c r="G12" s="24"/>
      <c r="H12" s="267"/>
      <c r="I12" s="24"/>
      <c r="J12" s="24"/>
      <c r="K12" s="24"/>
      <c r="L12" s="24"/>
      <c r="M12" s="24"/>
      <c r="N12" s="24"/>
      <c r="O12" s="24"/>
      <c r="P12" s="30"/>
      <c r="Q12" s="31"/>
      <c r="R12" s="32"/>
      <c r="S12" s="27">
        <f>SUM(E12:F12)</f>
        <v>0</v>
      </c>
      <c r="T12" s="33"/>
      <c r="U12" s="52"/>
      <c r="V12" s="54"/>
      <c r="W12" s="29">
        <f>SUM(E12:H12)</f>
        <v>0</v>
      </c>
      <c r="X12" s="32"/>
      <c r="Y12" s="29">
        <f>SUM(E12:I12)</f>
        <v>0</v>
      </c>
      <c r="Z12" s="32"/>
      <c r="AA12" s="29">
        <f>SUM(E12:J12)</f>
        <v>0</v>
      </c>
      <c r="AB12" s="32"/>
      <c r="AC12" s="29">
        <f>SUM(E12:K12)</f>
        <v>0</v>
      </c>
      <c r="AD12" s="32"/>
      <c r="AE12" s="29">
        <f>SUM(E12:L12)</f>
        <v>0</v>
      </c>
      <c r="AF12" s="32"/>
      <c r="AG12" s="29">
        <f>SUM(E12:M12)</f>
        <v>0</v>
      </c>
      <c r="AH12" s="32"/>
      <c r="AI12" s="29">
        <f>SUM(E12:N12)</f>
        <v>0</v>
      </c>
      <c r="AJ12" s="32"/>
      <c r="AK12" s="29">
        <f t="shared" si="0"/>
        <v>0</v>
      </c>
      <c r="AL12" s="32"/>
      <c r="AM12" s="52">
        <f t="shared" ref="AM12:AM16" si="1">SUM(E12:P12)</f>
        <v>0</v>
      </c>
      <c r="AN12" s="54"/>
      <c r="AO12" s="201"/>
      <c r="AP12" s="202"/>
    </row>
    <row r="13" spans="1:42">
      <c r="A13" s="214" t="s">
        <v>71</v>
      </c>
      <c r="B13" s="216">
        <f>SUM(E13:P13)</f>
        <v>1</v>
      </c>
      <c r="C13" s="218" t="s">
        <v>67</v>
      </c>
      <c r="D13" s="78" t="s">
        <v>39</v>
      </c>
      <c r="E13" s="79"/>
      <c r="F13" s="79"/>
      <c r="G13" s="79"/>
      <c r="H13" s="268"/>
      <c r="I13" s="79"/>
      <c r="J13" s="79"/>
      <c r="K13" s="79"/>
      <c r="L13" s="79"/>
      <c r="M13" s="79"/>
      <c r="N13" s="79"/>
      <c r="O13" s="37">
        <v>1</v>
      </c>
      <c r="P13" s="80"/>
      <c r="Q13" s="81"/>
      <c r="R13" s="82"/>
      <c r="S13" s="83"/>
      <c r="T13" s="84"/>
      <c r="U13" s="85"/>
      <c r="V13" s="86"/>
      <c r="W13" s="87"/>
      <c r="X13" s="88"/>
      <c r="Y13" s="87"/>
      <c r="Z13" s="88"/>
      <c r="AA13" s="87"/>
      <c r="AB13" s="88"/>
      <c r="AC13" s="87"/>
      <c r="AD13" s="88"/>
      <c r="AE13" s="87"/>
      <c r="AF13" s="88"/>
      <c r="AG13" s="87"/>
      <c r="AH13" s="88"/>
      <c r="AI13" s="87"/>
      <c r="AJ13" s="88"/>
      <c r="AK13" s="87">
        <f t="shared" si="0"/>
        <v>1</v>
      </c>
      <c r="AL13" s="88">
        <f>IF((AK14/AK13)*100&gt;100,100,(AK14/AK13)*100)</f>
        <v>0</v>
      </c>
      <c r="AM13" s="85">
        <f t="shared" si="1"/>
        <v>1</v>
      </c>
      <c r="AN13" s="86">
        <f>IF((AM14/AM13)*100&gt;100,100,(AM14/AM13)*100)</f>
        <v>0</v>
      </c>
      <c r="AO13" s="220"/>
      <c r="AP13" s="221"/>
    </row>
    <row r="14" spans="1:42">
      <c r="A14" s="215"/>
      <c r="B14" s="217"/>
      <c r="C14" s="219"/>
      <c r="D14" s="78" t="s">
        <v>40</v>
      </c>
      <c r="E14" s="79"/>
      <c r="F14" s="79"/>
      <c r="G14" s="79"/>
      <c r="H14" s="268"/>
      <c r="I14" s="79"/>
      <c r="J14" s="79"/>
      <c r="K14" s="79"/>
      <c r="L14" s="79"/>
      <c r="M14" s="79"/>
      <c r="N14" s="79"/>
      <c r="O14" s="79"/>
      <c r="P14" s="80"/>
      <c r="Q14" s="89"/>
      <c r="R14" s="90"/>
      <c r="S14" s="83"/>
      <c r="T14" s="91"/>
      <c r="U14" s="85"/>
      <c r="V14" s="92"/>
      <c r="W14" s="87"/>
      <c r="X14" s="90"/>
      <c r="Y14" s="87"/>
      <c r="Z14" s="90"/>
      <c r="AA14" s="87"/>
      <c r="AB14" s="90"/>
      <c r="AC14" s="87"/>
      <c r="AD14" s="90"/>
      <c r="AE14" s="87"/>
      <c r="AF14" s="90"/>
      <c r="AG14" s="87"/>
      <c r="AH14" s="90"/>
      <c r="AI14" s="87"/>
      <c r="AJ14" s="90"/>
      <c r="AK14" s="87">
        <f t="shared" si="0"/>
        <v>0</v>
      </c>
      <c r="AL14" s="90"/>
      <c r="AM14" s="85">
        <f t="shared" si="1"/>
        <v>0</v>
      </c>
      <c r="AN14" s="92"/>
      <c r="AO14" s="220"/>
      <c r="AP14" s="221"/>
    </row>
    <row r="15" spans="1:42">
      <c r="A15" s="195" t="s">
        <v>72</v>
      </c>
      <c r="B15" s="197">
        <f>SUM(E15:P15)</f>
        <v>1</v>
      </c>
      <c r="C15" s="197" t="s">
        <v>38</v>
      </c>
      <c r="D15" s="23" t="s">
        <v>39</v>
      </c>
      <c r="E15" s="37"/>
      <c r="F15" s="37"/>
      <c r="G15" s="37"/>
      <c r="H15" s="268">
        <v>1</v>
      </c>
      <c r="I15" s="37"/>
      <c r="J15" s="37"/>
      <c r="K15" s="37"/>
      <c r="L15" s="37"/>
      <c r="M15" s="37"/>
      <c r="N15" s="37"/>
      <c r="O15" s="37"/>
      <c r="P15" s="38"/>
      <c r="Q15" s="25"/>
      <c r="R15" s="39"/>
      <c r="S15" s="40"/>
      <c r="T15" s="28"/>
      <c r="U15" s="52"/>
      <c r="V15" s="53"/>
      <c r="W15" s="29">
        <f>SUM(E15:H15)</f>
        <v>1</v>
      </c>
      <c r="X15" s="26">
        <f>IF((W16/W15)*100&gt;100,100,(W16/W15)*100)</f>
        <v>100</v>
      </c>
      <c r="Y15" s="29">
        <f>SUM(E15:I15)</f>
        <v>1</v>
      </c>
      <c r="Z15" s="26">
        <f>IF((Y16/Y15)*100&gt;100,100,(Y16/Y15)*100)</f>
        <v>100</v>
      </c>
      <c r="AA15" s="29">
        <f>SUM(E15:J15)</f>
        <v>1</v>
      </c>
      <c r="AB15" s="26">
        <f>IF((AA16/AA15)*100&gt;100,100,(AA16/AA15)*100)</f>
        <v>100</v>
      </c>
      <c r="AC15" s="29">
        <f>SUM(E15:K15)</f>
        <v>1</v>
      </c>
      <c r="AD15" s="26">
        <f>IF((AC16/AC15)*100&gt;100,100,(AC16/AC15)*100)</f>
        <v>100</v>
      </c>
      <c r="AE15" s="29">
        <f>SUM(E15:L15)</f>
        <v>1</v>
      </c>
      <c r="AF15" s="26">
        <f>IF((AE16/AE15)*100&gt;100,100,(AE16/AE15)*100)</f>
        <v>100</v>
      </c>
      <c r="AG15" s="29">
        <f>SUM(E15:M15)</f>
        <v>1</v>
      </c>
      <c r="AH15" s="26">
        <f>IF((AG16/AG15)*100&gt;100,100,(AG16/AG15)*100)</f>
        <v>100</v>
      </c>
      <c r="AI15" s="29">
        <f>SUM(E15:N15)</f>
        <v>1</v>
      </c>
      <c r="AJ15" s="26">
        <f>IF((AI16/AI15)*100&gt;100,100,(AI16/AI15)*100)</f>
        <v>100</v>
      </c>
      <c r="AK15" s="29">
        <f t="shared" si="0"/>
        <v>1</v>
      </c>
      <c r="AL15" s="26">
        <f>IF((AK16/AK15)*100&gt;100,100,(AK16/AK15)*100)</f>
        <v>100</v>
      </c>
      <c r="AM15" s="52">
        <f t="shared" si="1"/>
        <v>1</v>
      </c>
      <c r="AN15" s="53">
        <f>IF((AM16/AM15)*100&gt;100,100,(AM16/AM15)*100)</f>
        <v>100</v>
      </c>
      <c r="AO15" s="222"/>
      <c r="AP15" s="223"/>
    </row>
    <row r="16" spans="1:42">
      <c r="A16" s="196"/>
      <c r="B16" s="198"/>
      <c r="C16" s="198"/>
      <c r="D16" s="23" t="s">
        <v>40</v>
      </c>
      <c r="E16" s="37"/>
      <c r="F16" s="37"/>
      <c r="G16" s="37"/>
      <c r="H16" s="268">
        <v>1</v>
      </c>
      <c r="I16" s="37"/>
      <c r="J16" s="37"/>
      <c r="K16" s="37"/>
      <c r="L16" s="37"/>
      <c r="M16" s="37"/>
      <c r="N16" s="37"/>
      <c r="O16" s="37"/>
      <c r="P16" s="38"/>
      <c r="Q16" s="31"/>
      <c r="R16" s="32"/>
      <c r="S16" s="40"/>
      <c r="T16" s="41"/>
      <c r="U16" s="52"/>
      <c r="V16" s="54"/>
      <c r="W16" s="29">
        <f>SUM(E16:H16)</f>
        <v>1</v>
      </c>
      <c r="X16" s="32"/>
      <c r="Y16" s="29">
        <f>SUM(E16:I16)</f>
        <v>1</v>
      </c>
      <c r="Z16" s="32"/>
      <c r="AA16" s="29">
        <f>SUM(E16:J16)</f>
        <v>1</v>
      </c>
      <c r="AB16" s="32"/>
      <c r="AC16" s="29">
        <f>SUM(E16:K16)</f>
        <v>1</v>
      </c>
      <c r="AD16" s="32"/>
      <c r="AE16" s="29">
        <f>SUM(E16:L16)</f>
        <v>1</v>
      </c>
      <c r="AF16" s="32"/>
      <c r="AG16" s="29">
        <f>SUM(E16:M16)</f>
        <v>1</v>
      </c>
      <c r="AH16" s="32"/>
      <c r="AI16" s="29">
        <f>SUM(E16:N16)</f>
        <v>1</v>
      </c>
      <c r="AJ16" s="32"/>
      <c r="AK16" s="29">
        <f t="shared" si="0"/>
        <v>1</v>
      </c>
      <c r="AL16" s="32"/>
      <c r="AM16" s="52">
        <f t="shared" si="1"/>
        <v>1</v>
      </c>
      <c r="AN16" s="54"/>
      <c r="AO16" s="222"/>
      <c r="AP16" s="223"/>
    </row>
    <row r="17" spans="1:42">
      <c r="A17" s="214" t="s">
        <v>73</v>
      </c>
      <c r="B17" s="216">
        <f>SUM(E17:P17)</f>
        <v>4</v>
      </c>
      <c r="C17" s="216" t="s">
        <v>38</v>
      </c>
      <c r="D17" s="78" t="s">
        <v>39</v>
      </c>
      <c r="E17" s="79">
        <v>1</v>
      </c>
      <c r="F17" s="79"/>
      <c r="G17" s="79"/>
      <c r="H17" s="268">
        <v>1</v>
      </c>
      <c r="I17" s="79"/>
      <c r="J17" s="79"/>
      <c r="K17" s="79">
        <v>1</v>
      </c>
      <c r="L17" s="79"/>
      <c r="M17" s="79"/>
      <c r="N17" s="79">
        <v>1</v>
      </c>
      <c r="O17" s="79"/>
      <c r="P17" s="80"/>
      <c r="Q17" s="81"/>
      <c r="R17" s="82"/>
      <c r="S17" s="83"/>
      <c r="T17" s="84"/>
      <c r="U17" s="85">
        <f>SUM(E17:G17)</f>
        <v>1</v>
      </c>
      <c r="V17" s="86">
        <f>IF((U18/U17)*100&gt;100,100,(U18/U17)*100)</f>
        <v>0</v>
      </c>
      <c r="W17" s="87">
        <f>SUM(E17:H17)</f>
        <v>2</v>
      </c>
      <c r="X17" s="88">
        <f>IF((W18/W17)*100&gt;100,100,(W18/W17)*100)</f>
        <v>50</v>
      </c>
      <c r="Y17" s="87">
        <f>SUM(E17:I17)</f>
        <v>2</v>
      </c>
      <c r="Z17" s="88">
        <f>IF((Y18/Y17)*100&gt;100,100,(Y18/Y17)*100)</f>
        <v>50</v>
      </c>
      <c r="AA17" s="87">
        <f>SUM(E17:J17)</f>
        <v>2</v>
      </c>
      <c r="AB17" s="88">
        <f>IF((AA18/AA17)*100&gt;100,100,(AA18/AA17)*100)</f>
        <v>50</v>
      </c>
      <c r="AC17" s="87">
        <f>SUM(E17:K17)</f>
        <v>3</v>
      </c>
      <c r="AD17" s="88">
        <f>IF((AC18/AC17)*100&gt;100,100,(AC18/AC17)*100)</f>
        <v>33.333333333333329</v>
      </c>
      <c r="AE17" s="87">
        <f>SUM(E17:L17)</f>
        <v>3</v>
      </c>
      <c r="AF17" s="88">
        <f>IF((AE18/AE17)*100&gt;100,100,(AE18/AE17)*100)</f>
        <v>33.333333333333329</v>
      </c>
      <c r="AG17" s="87">
        <f>SUM(E17:M17)</f>
        <v>3</v>
      </c>
      <c r="AH17" s="88">
        <f>IF((AG18/AG17)*100&gt;100,100,(AG18/AG17)*100)</f>
        <v>33.333333333333329</v>
      </c>
      <c r="AI17" s="87">
        <f>SUM(E17:N17)</f>
        <v>4</v>
      </c>
      <c r="AJ17" s="88">
        <f>IF((AI18/AI17)*100&gt;100,100,(AI18/AI17)*100)</f>
        <v>25</v>
      </c>
      <c r="AK17" s="87">
        <f>SUM(E17:O17)</f>
        <v>4</v>
      </c>
      <c r="AL17" s="88">
        <f>IF((AK18/AK17)*100&gt;100,100,(AK18/AK17)*100)</f>
        <v>25</v>
      </c>
      <c r="AM17" s="85">
        <f>SUM(E17:P17)</f>
        <v>4</v>
      </c>
      <c r="AN17" s="86">
        <f>IF((AM18/AM17)*100&gt;100,100,(AM18/AM17)*100)</f>
        <v>25</v>
      </c>
      <c r="AO17" s="220"/>
      <c r="AP17" s="221"/>
    </row>
    <row r="18" spans="1:42">
      <c r="A18" s="215"/>
      <c r="B18" s="217"/>
      <c r="C18" s="217"/>
      <c r="D18" s="78" t="s">
        <v>40</v>
      </c>
      <c r="E18" s="79"/>
      <c r="F18" s="79"/>
      <c r="G18" s="79"/>
      <c r="H18" s="268">
        <v>1</v>
      </c>
      <c r="I18" s="79"/>
      <c r="J18" s="79"/>
      <c r="K18" s="79"/>
      <c r="L18" s="79"/>
      <c r="M18" s="79"/>
      <c r="N18" s="79"/>
      <c r="O18" s="79"/>
      <c r="P18" s="80"/>
      <c r="Q18" s="89"/>
      <c r="R18" s="90"/>
      <c r="S18" s="83"/>
      <c r="T18" s="91"/>
      <c r="U18" s="85">
        <f>SUM(E18:G18)</f>
        <v>0</v>
      </c>
      <c r="V18" s="92"/>
      <c r="W18" s="87">
        <f>SUM(E18:H18)</f>
        <v>1</v>
      </c>
      <c r="X18" s="90"/>
      <c r="Y18" s="87">
        <f>SUM(E18:I18)</f>
        <v>1</v>
      </c>
      <c r="Z18" s="90"/>
      <c r="AA18" s="87">
        <f>SUM(E18:J18)</f>
        <v>1</v>
      </c>
      <c r="AB18" s="90"/>
      <c r="AC18" s="87">
        <f>SUM(E18:K18)</f>
        <v>1</v>
      </c>
      <c r="AD18" s="90"/>
      <c r="AE18" s="87">
        <f>SUM(E18:L18)</f>
        <v>1</v>
      </c>
      <c r="AF18" s="90"/>
      <c r="AG18" s="87">
        <f>SUM(E18:M18)</f>
        <v>1</v>
      </c>
      <c r="AH18" s="90"/>
      <c r="AI18" s="87">
        <f>SUM(E18:N18)</f>
        <v>1</v>
      </c>
      <c r="AJ18" s="90"/>
      <c r="AK18" s="87">
        <f>SUM(E18:O18)</f>
        <v>1</v>
      </c>
      <c r="AL18" s="90"/>
      <c r="AM18" s="85">
        <f>SUM(E18:P18)</f>
        <v>1</v>
      </c>
      <c r="AN18" s="92"/>
      <c r="AO18" s="220"/>
      <c r="AP18" s="221"/>
    </row>
    <row r="19" spans="1:42">
      <c r="A19" s="42" t="s">
        <v>41</v>
      </c>
      <c r="B19" s="37"/>
      <c r="C19" s="37"/>
      <c r="D19" s="37"/>
      <c r="E19" s="37"/>
      <c r="F19" s="37"/>
      <c r="G19" s="37"/>
      <c r="H19" s="268"/>
      <c r="I19" s="37"/>
      <c r="J19" s="37"/>
      <c r="K19" s="37"/>
      <c r="L19" s="37"/>
      <c r="M19" s="37"/>
      <c r="N19" s="37"/>
      <c r="O19" s="37"/>
      <c r="P19" s="38"/>
      <c r="Q19" s="43"/>
      <c r="R19" s="26"/>
      <c r="S19" s="44"/>
      <c r="T19" s="28"/>
      <c r="U19" s="55"/>
      <c r="V19" s="53"/>
      <c r="W19" s="39"/>
      <c r="X19" s="26">
        <f>X20</f>
        <v>100</v>
      </c>
      <c r="Y19" s="39"/>
      <c r="Z19" s="26">
        <f>(Z20+Z22)/2</f>
        <v>75</v>
      </c>
      <c r="AA19" s="39"/>
      <c r="AB19" s="26">
        <f>(AB20+AB22)/2</f>
        <v>60</v>
      </c>
      <c r="AC19" s="39"/>
      <c r="AD19" s="26">
        <f>(AD22+AD20)/2</f>
        <v>50</v>
      </c>
      <c r="AE19" s="39"/>
      <c r="AF19" s="26">
        <f>(AF22+AF20)/2</f>
        <v>42.857142857142854</v>
      </c>
      <c r="AG19" s="39"/>
      <c r="AH19" s="26">
        <f>(AH22+AH20)/2</f>
        <v>37.5</v>
      </c>
      <c r="AI19" s="39"/>
      <c r="AJ19" s="26">
        <f>(AJ22+AJ20)/2</f>
        <v>33.333333333333329</v>
      </c>
      <c r="AK19" s="39"/>
      <c r="AL19" s="26">
        <f>(AL22+AL20)/2</f>
        <v>30</v>
      </c>
      <c r="AM19" s="55"/>
      <c r="AN19" s="53">
        <f>(AN22+AN24+AN20)/3</f>
        <v>18.18181818181818</v>
      </c>
      <c r="AO19" s="222"/>
      <c r="AP19" s="223"/>
    </row>
    <row r="20" spans="1:42">
      <c r="A20" s="72" t="s">
        <v>42</v>
      </c>
      <c r="B20" s="95">
        <f>SUM(E20:P20)</f>
        <v>11</v>
      </c>
      <c r="C20" s="224" t="s">
        <v>38</v>
      </c>
      <c r="D20" s="34" t="s">
        <v>39</v>
      </c>
      <c r="E20" s="57"/>
      <c r="F20" s="57">
        <v>1</v>
      </c>
      <c r="G20" s="57">
        <v>1</v>
      </c>
      <c r="H20" s="269">
        <v>1</v>
      </c>
      <c r="I20" s="57">
        <v>1</v>
      </c>
      <c r="J20" s="35">
        <v>1</v>
      </c>
      <c r="K20" s="57">
        <v>1</v>
      </c>
      <c r="L20" s="57">
        <v>1</v>
      </c>
      <c r="M20" s="57">
        <v>1</v>
      </c>
      <c r="N20" s="57">
        <v>1</v>
      </c>
      <c r="O20" s="57">
        <v>1</v>
      </c>
      <c r="P20" s="36">
        <v>1</v>
      </c>
      <c r="Q20" s="58"/>
      <c r="R20" s="65"/>
      <c r="S20" s="60"/>
      <c r="T20" s="61"/>
      <c r="U20" s="62">
        <f>SUM(E20:G20)</f>
        <v>2</v>
      </c>
      <c r="V20" s="63">
        <f>IF((U21/U20)*100&gt;100,100,(U21/U20)*100)</f>
        <v>100</v>
      </c>
      <c r="W20" s="64">
        <f>SUM(E20:H20)</f>
        <v>3</v>
      </c>
      <c r="X20" s="65">
        <f>IF((W21/W20)*100&gt;100,100,(W21/W20)*100)</f>
        <v>100</v>
      </c>
      <c r="Y20" s="64">
        <f>SUM(E20:I20)</f>
        <v>4</v>
      </c>
      <c r="Z20" s="65">
        <f>IF((Y21/Y20)*100&gt;100,100,(Y21/Y20)*100)</f>
        <v>75</v>
      </c>
      <c r="AA20" s="64">
        <f>SUM(E20:J20)</f>
        <v>5</v>
      </c>
      <c r="AB20" s="65">
        <f>IF((AA21/AA20)*100&gt;100,100,(AA21/AA20)*100)</f>
        <v>60</v>
      </c>
      <c r="AC20" s="64">
        <f>SUM(E20:K20)</f>
        <v>6</v>
      </c>
      <c r="AD20" s="65">
        <f>IF((AC21/AC20)*100&gt;100,100,(AC21/AC20)*100)</f>
        <v>50</v>
      </c>
      <c r="AE20" s="64">
        <f>SUM(E20:L20)</f>
        <v>7</v>
      </c>
      <c r="AF20" s="65">
        <f>IF((AE21/AE20)*100&gt;100,100,(AE21/AE20)*100)</f>
        <v>42.857142857142854</v>
      </c>
      <c r="AG20" s="64">
        <f>SUM(E20:M20)</f>
        <v>8</v>
      </c>
      <c r="AH20" s="65">
        <f>IF((AG21/AG20)*100&gt;100,100,(AG21/AG20)*100)</f>
        <v>37.5</v>
      </c>
      <c r="AI20" s="64">
        <f>SUM(E20:N20)</f>
        <v>9</v>
      </c>
      <c r="AJ20" s="65">
        <f>IF((AI21/AI20)*100&gt;100,100,(AI21/AI20)*100)</f>
        <v>33.333333333333329</v>
      </c>
      <c r="AK20" s="64">
        <f>SUM(E20:O20)</f>
        <v>10</v>
      </c>
      <c r="AL20" s="65">
        <f>IF((AK21/AK20)*100&gt;100,100,(AK21/AK20)*100)</f>
        <v>30</v>
      </c>
      <c r="AM20" s="62">
        <f t="shared" ref="AM20:AM27" si="2">SUM(E20:P20)</f>
        <v>11</v>
      </c>
      <c r="AN20" s="63">
        <f>IF((AM21/AM20)*100&gt;100,100,(AM21/AM20)*100)</f>
        <v>27.27272727272727</v>
      </c>
      <c r="AO20" s="226"/>
      <c r="AP20" s="227"/>
    </row>
    <row r="21" spans="1:42">
      <c r="A21" s="73" t="s">
        <v>57</v>
      </c>
      <c r="B21" s="95"/>
      <c r="C21" s="225"/>
      <c r="D21" s="34" t="s">
        <v>40</v>
      </c>
      <c r="E21" s="57"/>
      <c r="F21" s="57">
        <v>1</v>
      </c>
      <c r="G21" s="57">
        <v>1</v>
      </c>
      <c r="H21" s="269">
        <v>1</v>
      </c>
      <c r="I21" s="57"/>
      <c r="J21" s="35"/>
      <c r="K21" s="57"/>
      <c r="L21" s="57"/>
      <c r="M21" s="57"/>
      <c r="N21" s="57"/>
      <c r="O21" s="57"/>
      <c r="P21" s="36"/>
      <c r="Q21" s="67"/>
      <c r="R21" s="68"/>
      <c r="S21" s="60"/>
      <c r="T21" s="69"/>
      <c r="U21" s="62">
        <f>SUM(E21:G21)</f>
        <v>2</v>
      </c>
      <c r="V21" s="70"/>
      <c r="W21" s="64">
        <f>SUM(E21:H21)</f>
        <v>3</v>
      </c>
      <c r="X21" s="68"/>
      <c r="Y21" s="64">
        <f>SUM(E21:I21)</f>
        <v>3</v>
      </c>
      <c r="Z21" s="68"/>
      <c r="AA21" s="64">
        <f>SUM(E21:J21)</f>
        <v>3</v>
      </c>
      <c r="AB21" s="68"/>
      <c r="AC21" s="64">
        <f>SUM(E21:K21)</f>
        <v>3</v>
      </c>
      <c r="AD21" s="68"/>
      <c r="AE21" s="64">
        <f>SUM(E21:L21)</f>
        <v>3</v>
      </c>
      <c r="AF21" s="68"/>
      <c r="AG21" s="64">
        <f>SUM(E21:M21)</f>
        <v>3</v>
      </c>
      <c r="AH21" s="68"/>
      <c r="AI21" s="64">
        <f>SUM(E21:N21)</f>
        <v>3</v>
      </c>
      <c r="AJ21" s="68"/>
      <c r="AK21" s="64">
        <f>SUM(E21:O21)</f>
        <v>3</v>
      </c>
      <c r="AL21" s="68"/>
      <c r="AM21" s="62">
        <f t="shared" si="2"/>
        <v>3</v>
      </c>
      <c r="AN21" s="70"/>
      <c r="AO21" s="226"/>
      <c r="AP21" s="227"/>
    </row>
    <row r="22" spans="1:42" ht="26.25" customHeight="1">
      <c r="A22" s="74" t="s">
        <v>58</v>
      </c>
      <c r="B22" s="224">
        <f>SUM(E22:P22)</f>
        <v>11</v>
      </c>
      <c r="C22" s="224" t="s">
        <v>38</v>
      </c>
      <c r="D22" s="34" t="s">
        <v>39</v>
      </c>
      <c r="E22" s="57"/>
      <c r="F22" s="57">
        <v>1</v>
      </c>
      <c r="G22" s="35">
        <v>1</v>
      </c>
      <c r="H22" s="269">
        <v>1</v>
      </c>
      <c r="I22" s="57">
        <v>1</v>
      </c>
      <c r="J22" s="57">
        <v>1</v>
      </c>
      <c r="K22" s="57">
        <v>1</v>
      </c>
      <c r="L22" s="57">
        <v>1</v>
      </c>
      <c r="M22" s="35">
        <v>1</v>
      </c>
      <c r="N22" s="57">
        <v>1</v>
      </c>
      <c r="O22" s="57">
        <v>1</v>
      </c>
      <c r="P22" s="71">
        <v>1</v>
      </c>
      <c r="Q22" s="58"/>
      <c r="R22" s="59"/>
      <c r="S22" s="60"/>
      <c r="T22" s="61"/>
      <c r="U22" s="62">
        <f>SUM(E22:G22)</f>
        <v>2</v>
      </c>
      <c r="V22" s="63">
        <f>IF((U23/U22)*100&gt;100,100,(U23/U22)*100)</f>
        <v>100</v>
      </c>
      <c r="W22" s="64"/>
      <c r="X22" s="65"/>
      <c r="Y22" s="64">
        <f>SUM(E22:I22)</f>
        <v>4</v>
      </c>
      <c r="Z22" s="65">
        <f>IF((Y23/Y22)*100&gt;100,100,(Y23/Y22)*100)</f>
        <v>75</v>
      </c>
      <c r="AA22" s="64">
        <f>SUM(E22:J22)</f>
        <v>5</v>
      </c>
      <c r="AB22" s="65">
        <f>IF((AA23/AA22)*100&gt;100,100,(AA23/AA22)*100)</f>
        <v>60</v>
      </c>
      <c r="AC22" s="64">
        <f>SUM(E22:K22)</f>
        <v>6</v>
      </c>
      <c r="AD22" s="65">
        <f>IF((AC23/AC22)*100&gt;100,100,(AC23/AC22)*100)</f>
        <v>50</v>
      </c>
      <c r="AE22" s="64">
        <f>SUM(E22:L22)</f>
        <v>7</v>
      </c>
      <c r="AF22" s="65">
        <f>IF((AE23/AE22)*100&gt;100,100,(AE23/AE22)*100)</f>
        <v>42.857142857142854</v>
      </c>
      <c r="AG22" s="64">
        <f>SUM(E22:M22)</f>
        <v>8</v>
      </c>
      <c r="AH22" s="65">
        <f>IF((AG23/AG22)*100&gt;100,100,(AG23/AG22)*100)</f>
        <v>37.5</v>
      </c>
      <c r="AI22" s="64">
        <f>SUM(E22:N22)</f>
        <v>9</v>
      </c>
      <c r="AJ22" s="65">
        <f>IF((AI23/AI22)*100&gt;100,100,(AI23/AI22)*100)</f>
        <v>33.333333333333329</v>
      </c>
      <c r="AK22" s="64">
        <f>SUM(E22:O22)</f>
        <v>10</v>
      </c>
      <c r="AL22" s="65">
        <f>IF((AK23/AK22)*100&gt;100,100,(AK23/AK22)*100)</f>
        <v>30</v>
      </c>
      <c r="AM22" s="62">
        <f t="shared" si="2"/>
        <v>11</v>
      </c>
      <c r="AN22" s="63">
        <f>IF((AM23/AM22)*100&gt;100,100,(AM23/AM22)*100)</f>
        <v>27.27272727272727</v>
      </c>
      <c r="AO22" s="226"/>
      <c r="AP22" s="227"/>
    </row>
    <row r="23" spans="1:42">
      <c r="A23" s="75" t="s">
        <v>59</v>
      </c>
      <c r="B23" s="225"/>
      <c r="C23" s="225"/>
      <c r="D23" s="34" t="s">
        <v>40</v>
      </c>
      <c r="E23" s="57"/>
      <c r="F23" s="57">
        <v>1</v>
      </c>
      <c r="G23" s="35">
        <v>1</v>
      </c>
      <c r="H23" s="269">
        <v>1</v>
      </c>
      <c r="I23" s="57"/>
      <c r="J23" s="57"/>
      <c r="K23" s="57"/>
      <c r="L23" s="57"/>
      <c r="M23" s="35"/>
      <c r="N23" s="57"/>
      <c r="O23" s="57"/>
      <c r="P23" s="71"/>
      <c r="Q23" s="67"/>
      <c r="R23" s="68"/>
      <c r="S23" s="60"/>
      <c r="T23" s="69"/>
      <c r="U23" s="62">
        <f>SUM(E23:G23)</f>
        <v>2</v>
      </c>
      <c r="V23" s="70"/>
      <c r="W23" s="64"/>
      <c r="X23" s="68"/>
      <c r="Y23" s="64">
        <f>SUM(E23:I23)</f>
        <v>3</v>
      </c>
      <c r="Z23" s="68"/>
      <c r="AA23" s="64">
        <f>SUM(E23:J23)</f>
        <v>3</v>
      </c>
      <c r="AB23" s="68"/>
      <c r="AC23" s="64">
        <f>SUM(E23:K23)</f>
        <v>3</v>
      </c>
      <c r="AD23" s="68"/>
      <c r="AE23" s="64">
        <f>SUM(E23:L23)</f>
        <v>3</v>
      </c>
      <c r="AF23" s="68"/>
      <c r="AG23" s="64">
        <f>SUM(E23:M23)</f>
        <v>3</v>
      </c>
      <c r="AH23" s="68"/>
      <c r="AI23" s="64">
        <f>SUM(E23:N23)</f>
        <v>3</v>
      </c>
      <c r="AJ23" s="68"/>
      <c r="AK23" s="64">
        <f>SUM(E23:O23)</f>
        <v>3</v>
      </c>
      <c r="AL23" s="68"/>
      <c r="AM23" s="62">
        <f t="shared" si="2"/>
        <v>3</v>
      </c>
      <c r="AN23" s="70"/>
      <c r="AO23" s="226"/>
      <c r="AP23" s="227"/>
    </row>
    <row r="24" spans="1:42">
      <c r="A24" s="228" t="s">
        <v>74</v>
      </c>
      <c r="B24" s="224">
        <f>SUM(E24:P24)</f>
        <v>1</v>
      </c>
      <c r="C24" s="224" t="s">
        <v>38</v>
      </c>
      <c r="D24" s="34" t="s">
        <v>39</v>
      </c>
      <c r="E24" s="57"/>
      <c r="F24" s="57"/>
      <c r="G24" s="57"/>
      <c r="H24" s="269"/>
      <c r="I24" s="57"/>
      <c r="J24" s="35"/>
      <c r="K24" s="57"/>
      <c r="L24" s="57"/>
      <c r="M24" s="57"/>
      <c r="N24" s="57"/>
      <c r="O24" s="57"/>
      <c r="P24" s="36">
        <v>1</v>
      </c>
      <c r="Q24" s="58"/>
      <c r="R24" s="59"/>
      <c r="S24" s="60"/>
      <c r="T24" s="61"/>
      <c r="U24" s="62"/>
      <c r="V24" s="63"/>
      <c r="W24" s="64"/>
      <c r="X24" s="65"/>
      <c r="Y24" s="64"/>
      <c r="Z24" s="65"/>
      <c r="AA24" s="64"/>
      <c r="AB24" s="65"/>
      <c r="AC24" s="64"/>
      <c r="AD24" s="65"/>
      <c r="AE24" s="64"/>
      <c r="AF24" s="65"/>
      <c r="AG24" s="64"/>
      <c r="AH24" s="65"/>
      <c r="AI24" s="64"/>
      <c r="AJ24" s="65"/>
      <c r="AK24" s="64"/>
      <c r="AL24" s="65"/>
      <c r="AM24" s="62">
        <f t="shared" si="2"/>
        <v>1</v>
      </c>
      <c r="AN24" s="63">
        <f>IF((AM25/AM24)*100&gt;100,100,(AM25/AM24)*100)</f>
        <v>0</v>
      </c>
      <c r="AO24" s="226"/>
      <c r="AP24" s="227"/>
    </row>
    <row r="25" spans="1:42">
      <c r="A25" s="229"/>
      <c r="B25" s="225"/>
      <c r="C25" s="225"/>
      <c r="D25" s="34" t="s">
        <v>40</v>
      </c>
      <c r="E25" s="57"/>
      <c r="F25" s="57"/>
      <c r="G25" s="57"/>
      <c r="H25" s="269"/>
      <c r="I25" s="57"/>
      <c r="J25" s="35"/>
      <c r="K25" s="57"/>
      <c r="L25" s="57"/>
      <c r="M25" s="57"/>
      <c r="N25" s="57"/>
      <c r="O25" s="57"/>
      <c r="P25" s="36"/>
      <c r="Q25" s="67"/>
      <c r="R25" s="68"/>
      <c r="S25" s="60"/>
      <c r="T25" s="69"/>
      <c r="U25" s="62"/>
      <c r="V25" s="70"/>
      <c r="W25" s="64"/>
      <c r="X25" s="68"/>
      <c r="Y25" s="64"/>
      <c r="Z25" s="68"/>
      <c r="AA25" s="64"/>
      <c r="AB25" s="68"/>
      <c r="AC25" s="64"/>
      <c r="AD25" s="68"/>
      <c r="AE25" s="64"/>
      <c r="AF25" s="68"/>
      <c r="AG25" s="64"/>
      <c r="AH25" s="68"/>
      <c r="AI25" s="64"/>
      <c r="AJ25" s="68"/>
      <c r="AK25" s="64"/>
      <c r="AL25" s="68"/>
      <c r="AM25" s="62">
        <f t="shared" si="2"/>
        <v>0</v>
      </c>
      <c r="AN25" s="70"/>
      <c r="AO25" s="226"/>
      <c r="AP25" s="227"/>
    </row>
    <row r="26" spans="1:42">
      <c r="A26" s="214" t="s">
        <v>75</v>
      </c>
      <c r="B26" s="216">
        <v>11</v>
      </c>
      <c r="C26" s="216" t="s">
        <v>38</v>
      </c>
      <c r="D26" s="78" t="s">
        <v>39</v>
      </c>
      <c r="E26" s="79"/>
      <c r="F26" s="79">
        <v>1</v>
      </c>
      <c r="G26" s="79">
        <v>1</v>
      </c>
      <c r="H26" s="268">
        <v>1</v>
      </c>
      <c r="I26" s="79">
        <v>1</v>
      </c>
      <c r="J26" s="79">
        <v>1</v>
      </c>
      <c r="K26" s="79">
        <v>1</v>
      </c>
      <c r="L26" s="79">
        <v>1</v>
      </c>
      <c r="M26" s="79">
        <v>1</v>
      </c>
      <c r="N26" s="79">
        <v>1</v>
      </c>
      <c r="O26" s="79">
        <v>1</v>
      </c>
      <c r="P26" s="80">
        <v>1</v>
      </c>
      <c r="Q26" s="81">
        <f>SUM(E26)</f>
        <v>0</v>
      </c>
      <c r="R26" s="88" t="e">
        <f>IF((Q27/Q26)*100&gt;100,100,(Q27/Q26)*100)</f>
        <v>#DIV/0!</v>
      </c>
      <c r="S26" s="83">
        <f>SUM(E26:F26)</f>
        <v>1</v>
      </c>
      <c r="T26" s="84">
        <f>IF((S27/S26)*100&gt;100,100,(S27/S26)*100)</f>
        <v>100</v>
      </c>
      <c r="U26" s="85">
        <f>SUM(E26:G26)</f>
        <v>2</v>
      </c>
      <c r="V26" s="86">
        <f>IF((U27/U26)*100&gt;100,100,(U27/U26)*100)</f>
        <v>100</v>
      </c>
      <c r="W26" s="87">
        <f>SUM(E26:H26)</f>
        <v>3</v>
      </c>
      <c r="X26" s="88">
        <f>IF((W27/W26)*100&gt;100,100,(W27/W26)*100)</f>
        <v>100</v>
      </c>
      <c r="Y26" s="87">
        <f>SUM(E26:I26)</f>
        <v>4</v>
      </c>
      <c r="Z26" s="88">
        <f>IF((Y27/Y26)*100&gt;100,100,(Y27/Y26)*100)</f>
        <v>75</v>
      </c>
      <c r="AA26" s="87">
        <f>SUM(E26:J26)</f>
        <v>5</v>
      </c>
      <c r="AB26" s="88">
        <f>IF((AA27/AA26)*100&gt;100,100,(AA27/AA26)*100)</f>
        <v>60</v>
      </c>
      <c r="AC26" s="87">
        <f>SUM(E26:K26)</f>
        <v>6</v>
      </c>
      <c r="AD26" s="88">
        <f>IF((AC27/AC26)*100&gt;100,100,(AC27/AC26)*100)</f>
        <v>50</v>
      </c>
      <c r="AE26" s="87">
        <f>SUM(E26:L26)</f>
        <v>7</v>
      </c>
      <c r="AF26" s="88">
        <f>IF((AE27/AE26)*100&gt;100,100,(AE27/AE26)*100)</f>
        <v>42.857142857142854</v>
      </c>
      <c r="AG26" s="87">
        <f>SUM(E26:M26)</f>
        <v>8</v>
      </c>
      <c r="AH26" s="88">
        <f>IF((AG27/AG26)*100&gt;100,100,(AG27/AG26)*100)</f>
        <v>37.5</v>
      </c>
      <c r="AI26" s="87">
        <f>SUM(E26:N26)</f>
        <v>9</v>
      </c>
      <c r="AJ26" s="88">
        <f>IF((AI27/AI26)*100&gt;100,100,(AI27/AI26)*100)</f>
        <v>33.333333333333329</v>
      </c>
      <c r="AK26" s="87">
        <f>SUM(E26:O26)</f>
        <v>10</v>
      </c>
      <c r="AL26" s="88">
        <f>IF((AK27/AK26)*100&gt;100,100,(AK27/AK26)*100)</f>
        <v>30</v>
      </c>
      <c r="AM26" s="85">
        <f t="shared" si="2"/>
        <v>11</v>
      </c>
      <c r="AN26" s="86">
        <f>IF((AM27/AM26)*100&gt;100,100,(AM27/AM26)*100)</f>
        <v>27.27272727272727</v>
      </c>
      <c r="AO26" s="220"/>
      <c r="AP26" s="221"/>
    </row>
    <row r="27" spans="1:42">
      <c r="A27" s="215"/>
      <c r="B27" s="217"/>
      <c r="C27" s="217"/>
      <c r="D27" s="78" t="s">
        <v>40</v>
      </c>
      <c r="E27" s="79"/>
      <c r="F27" s="79">
        <v>1</v>
      </c>
      <c r="G27" s="79">
        <v>1</v>
      </c>
      <c r="H27" s="268">
        <v>1</v>
      </c>
      <c r="I27" s="79"/>
      <c r="J27" s="79"/>
      <c r="K27" s="79"/>
      <c r="L27" s="79"/>
      <c r="M27" s="79"/>
      <c r="N27" s="79"/>
      <c r="O27" s="79"/>
      <c r="P27" s="80"/>
      <c r="Q27" s="89">
        <f>SUM(E27)</f>
        <v>0</v>
      </c>
      <c r="R27" s="90"/>
      <c r="S27" s="83">
        <f>SUM(E27:F27)</f>
        <v>1</v>
      </c>
      <c r="T27" s="91"/>
      <c r="U27" s="85">
        <f>SUM(E27:G27)</f>
        <v>2</v>
      </c>
      <c r="V27" s="92"/>
      <c r="W27" s="87">
        <f>SUM(E27:H27)</f>
        <v>3</v>
      </c>
      <c r="X27" s="90"/>
      <c r="Y27" s="87">
        <f>SUM(E27:I27)</f>
        <v>3</v>
      </c>
      <c r="Z27" s="90"/>
      <c r="AA27" s="87">
        <f>SUM(E27:J27)</f>
        <v>3</v>
      </c>
      <c r="AB27" s="90"/>
      <c r="AC27" s="87">
        <f>SUM(E27:K27)</f>
        <v>3</v>
      </c>
      <c r="AD27" s="90"/>
      <c r="AE27" s="87">
        <f>SUM(E27:L27)</f>
        <v>3</v>
      </c>
      <c r="AF27" s="90"/>
      <c r="AG27" s="87">
        <f>SUM(E27:M27)</f>
        <v>3</v>
      </c>
      <c r="AH27" s="90"/>
      <c r="AI27" s="87">
        <f>SUM(E27:N27)</f>
        <v>3</v>
      </c>
      <c r="AJ27" s="90"/>
      <c r="AK27" s="87">
        <f>SUM(E27:O27)</f>
        <v>3</v>
      </c>
      <c r="AL27" s="90"/>
      <c r="AM27" s="85">
        <f t="shared" si="2"/>
        <v>3</v>
      </c>
      <c r="AN27" s="92"/>
      <c r="AO27" s="220"/>
      <c r="AP27" s="221"/>
    </row>
    <row r="28" spans="1:42">
      <c r="A28" s="56" t="s">
        <v>44</v>
      </c>
      <c r="B28" s="93"/>
      <c r="C28" s="97"/>
      <c r="D28" s="23"/>
      <c r="E28" s="45"/>
      <c r="F28" s="45"/>
      <c r="G28" s="45"/>
      <c r="H28" s="269"/>
      <c r="I28" s="37"/>
      <c r="J28" s="45"/>
      <c r="K28" s="45"/>
      <c r="L28" s="45"/>
      <c r="M28" s="45"/>
      <c r="N28" s="45"/>
      <c r="O28" s="45"/>
      <c r="P28" s="38"/>
      <c r="Q28" s="43"/>
      <c r="R28" s="26">
        <f>(R31+R33+R35)/3</f>
        <v>100</v>
      </c>
      <c r="S28" s="44"/>
      <c r="T28" s="28">
        <f>(T31+T33+T35)/3</f>
        <v>100</v>
      </c>
      <c r="U28" s="55"/>
      <c r="V28" s="53">
        <f>(V31+V33+V35)/3</f>
        <v>100</v>
      </c>
      <c r="W28" s="39"/>
      <c r="X28" s="26">
        <f>(X31+X33+X35)/3</f>
        <v>100</v>
      </c>
      <c r="Y28" s="39"/>
      <c r="Z28" s="26">
        <f>(Z31+Z33+Z35)/3</f>
        <v>80</v>
      </c>
      <c r="AA28" s="39"/>
      <c r="AB28" s="26">
        <f>(AB29+AB31+AB33+AB35)/4</f>
        <v>75</v>
      </c>
      <c r="AC28" s="39"/>
      <c r="AD28" s="26">
        <f>(AD29+AD31+AD33+AD35)/4</f>
        <v>67.857142857142861</v>
      </c>
      <c r="AE28" s="39"/>
      <c r="AF28" s="26">
        <f>(AF29+AF31+AF33+AF35)/4</f>
        <v>62.5</v>
      </c>
      <c r="AG28" s="39"/>
      <c r="AH28" s="26">
        <f>(AH29+AH31+AH33+AH35)/4</f>
        <v>58.333333333333343</v>
      </c>
      <c r="AI28" s="39"/>
      <c r="AJ28" s="26">
        <f>(AJ29+AJ31+AJ33+AJ35)/4</f>
        <v>42.5</v>
      </c>
      <c r="AK28" s="39"/>
      <c r="AL28" s="26">
        <f>(AL29+AL31+AL33+AL35)/4</f>
        <v>39.77272727272728</v>
      </c>
      <c r="AM28" s="55"/>
      <c r="AN28" s="53">
        <f>(AN29+AN31+AN33+AN35)/4</f>
        <v>37.5</v>
      </c>
      <c r="AO28" s="222"/>
      <c r="AP28" s="223"/>
    </row>
    <row r="29" spans="1:42">
      <c r="A29" s="228" t="s">
        <v>45</v>
      </c>
      <c r="B29" s="94">
        <f>SUM(E29:P29)</f>
        <v>2</v>
      </c>
      <c r="C29" s="230" t="s">
        <v>39</v>
      </c>
      <c r="D29" s="34" t="s">
        <v>39</v>
      </c>
      <c r="E29" s="57"/>
      <c r="F29" s="57"/>
      <c r="G29" s="57">
        <v>1</v>
      </c>
      <c r="H29" s="269"/>
      <c r="I29" s="35"/>
      <c r="J29" s="57"/>
      <c r="K29" s="57"/>
      <c r="L29" s="57"/>
      <c r="M29" s="57"/>
      <c r="N29" s="57">
        <v>1</v>
      </c>
      <c r="O29" s="57"/>
      <c r="P29" s="36"/>
      <c r="Q29" s="58"/>
      <c r="R29" s="59"/>
      <c r="S29" s="60"/>
      <c r="T29" s="61"/>
      <c r="U29" s="62"/>
      <c r="V29" s="63"/>
      <c r="W29" s="64"/>
      <c r="X29" s="65"/>
      <c r="Y29" s="64"/>
      <c r="Z29" s="65"/>
      <c r="AA29" s="64">
        <f t="shared" ref="AA29:AA36" si="3">SUM(E29:J29)</f>
        <v>1</v>
      </c>
      <c r="AB29" s="65">
        <f>IF((AA30/AA29)*100&gt;100,100,(AA30/AA29)*100)</f>
        <v>100</v>
      </c>
      <c r="AC29" s="64">
        <f t="shared" ref="AC29:AC36" si="4">SUM(E29:K29)</f>
        <v>1</v>
      </c>
      <c r="AD29" s="65">
        <f>IF((AC30/AC29)*100&gt;100,100,(AC30/AC29)*100)</f>
        <v>100</v>
      </c>
      <c r="AE29" s="64">
        <f t="shared" ref="AE29:AE36" si="5">SUM(E29:L29)</f>
        <v>1</v>
      </c>
      <c r="AF29" s="65">
        <f>IF((AE30/AE29)*100&gt;100,100,(AE30/AE29)*100)</f>
        <v>100</v>
      </c>
      <c r="AG29" s="64">
        <f t="shared" ref="AG29:AG36" si="6">SUM(E29:M29)</f>
        <v>1</v>
      </c>
      <c r="AH29" s="65">
        <f>IF((AG30/AG29)*100&gt;100,100,(AG30/AG29)*100)</f>
        <v>100</v>
      </c>
      <c r="AI29" s="64">
        <f t="shared" ref="AI29:AI36" si="7">SUM(E29:N29)</f>
        <v>2</v>
      </c>
      <c r="AJ29" s="65">
        <f>IF((AI30/AI29)*100&gt;100,100,(AI30/AI29)*100)</f>
        <v>50</v>
      </c>
      <c r="AK29" s="64">
        <f t="shared" ref="AK29:AK36" si="8">SUM(E29:O29)</f>
        <v>2</v>
      </c>
      <c r="AL29" s="65">
        <f>IF((AK30/AK29)*100&gt;100,100,(AK30/AK29)*100)</f>
        <v>50</v>
      </c>
      <c r="AM29" s="62">
        <f t="shared" ref="AM29:AM36" si="9">SUM(E29:P29)</f>
        <v>2</v>
      </c>
      <c r="AN29" s="63">
        <f>IF((AM30/AM29)*100&gt;100,100,(AM30/AM29)*100)</f>
        <v>50</v>
      </c>
      <c r="AO29" s="226"/>
      <c r="AP29" s="227"/>
    </row>
    <row r="30" spans="1:42">
      <c r="A30" s="229"/>
      <c r="B30" s="66"/>
      <c r="C30" s="231"/>
      <c r="D30" s="34" t="s">
        <v>40</v>
      </c>
      <c r="E30" s="57"/>
      <c r="F30" s="57"/>
      <c r="G30" s="57">
        <v>1</v>
      </c>
      <c r="H30" s="269"/>
      <c r="I30" s="35"/>
      <c r="J30" s="57"/>
      <c r="K30" s="57"/>
      <c r="L30" s="57"/>
      <c r="M30" s="57"/>
      <c r="N30" s="57"/>
      <c r="O30" s="57"/>
      <c r="P30" s="36"/>
      <c r="Q30" s="67"/>
      <c r="R30" s="68"/>
      <c r="S30" s="60"/>
      <c r="T30" s="69"/>
      <c r="U30" s="62"/>
      <c r="V30" s="70"/>
      <c r="W30" s="64"/>
      <c r="X30" s="68"/>
      <c r="Y30" s="64"/>
      <c r="Z30" s="68"/>
      <c r="AA30" s="64">
        <f t="shared" si="3"/>
        <v>1</v>
      </c>
      <c r="AB30" s="68"/>
      <c r="AC30" s="64">
        <f t="shared" si="4"/>
        <v>1</v>
      </c>
      <c r="AD30" s="68"/>
      <c r="AE30" s="64">
        <f t="shared" si="5"/>
        <v>1</v>
      </c>
      <c r="AF30" s="68"/>
      <c r="AG30" s="64">
        <f t="shared" si="6"/>
        <v>1</v>
      </c>
      <c r="AH30" s="68"/>
      <c r="AI30" s="64">
        <f t="shared" si="7"/>
        <v>1</v>
      </c>
      <c r="AJ30" s="68"/>
      <c r="AK30" s="64">
        <f t="shared" si="8"/>
        <v>1</v>
      </c>
      <c r="AL30" s="68"/>
      <c r="AM30" s="62">
        <f t="shared" si="9"/>
        <v>1</v>
      </c>
      <c r="AN30" s="70"/>
      <c r="AO30" s="226"/>
      <c r="AP30" s="227"/>
    </row>
    <row r="31" spans="1:42">
      <c r="A31" s="248" t="s">
        <v>76</v>
      </c>
      <c r="B31" s="224">
        <f>SUM(E31:P31)</f>
        <v>12</v>
      </c>
      <c r="C31" s="230" t="s">
        <v>38</v>
      </c>
      <c r="D31" s="34" t="s">
        <v>39</v>
      </c>
      <c r="E31" s="57">
        <v>1</v>
      </c>
      <c r="F31" s="57">
        <v>1</v>
      </c>
      <c r="G31" s="57">
        <v>1</v>
      </c>
      <c r="H31" s="269">
        <v>1</v>
      </c>
      <c r="I31" s="57">
        <v>1</v>
      </c>
      <c r="J31" s="57">
        <v>1</v>
      </c>
      <c r="K31" s="57">
        <v>1</v>
      </c>
      <c r="L31" s="57">
        <v>1</v>
      </c>
      <c r="M31" s="57">
        <v>1</v>
      </c>
      <c r="N31" s="57">
        <v>1</v>
      </c>
      <c r="O31" s="57">
        <v>1</v>
      </c>
      <c r="P31" s="57">
        <v>1</v>
      </c>
      <c r="Q31" s="58">
        <f t="shared" ref="Q31:Q36" si="10">SUM(E31)</f>
        <v>1</v>
      </c>
      <c r="R31" s="65">
        <f>IF((Q32/Q31)*100&gt;100,100,(Q32/Q31)*100)</f>
        <v>100</v>
      </c>
      <c r="S31" s="60">
        <f t="shared" ref="S31:S36" si="11">SUM(E31:F31)</f>
        <v>2</v>
      </c>
      <c r="T31" s="61">
        <f>IF((S32/S31)*100&gt;100,100,(S32/S31)*100)</f>
        <v>100</v>
      </c>
      <c r="U31" s="62">
        <f t="shared" ref="U31:U36" si="12">SUM(E31:G31)</f>
        <v>3</v>
      </c>
      <c r="V31" s="63">
        <f>IF((U32/U31)*100&gt;100,100,(U32/U31)*100)</f>
        <v>100</v>
      </c>
      <c r="W31" s="64">
        <f t="shared" ref="W31:W36" si="13">SUM(E31:H31)</f>
        <v>4</v>
      </c>
      <c r="X31" s="65">
        <f>IF((W32/W31)*100&gt;100,100,(W32/W31)*100)</f>
        <v>100</v>
      </c>
      <c r="Y31" s="64">
        <f t="shared" ref="Y31:Y36" si="14">SUM(E31:I31)</f>
        <v>5</v>
      </c>
      <c r="Z31" s="65">
        <f>IF((Y32/Y31)*100&gt;100,100,(Y32/Y31)*100)</f>
        <v>80</v>
      </c>
      <c r="AA31" s="64">
        <f t="shared" si="3"/>
        <v>6</v>
      </c>
      <c r="AB31" s="65">
        <f>IF((AA32/AA31)*100&gt;100,100,(AA32/AA31)*100)</f>
        <v>66.666666666666657</v>
      </c>
      <c r="AC31" s="64">
        <f t="shared" si="4"/>
        <v>7</v>
      </c>
      <c r="AD31" s="65">
        <f>IF((AC32/AC31)*100&gt;100,100,(AC32/AC31)*100)</f>
        <v>57.142857142857139</v>
      </c>
      <c r="AE31" s="64">
        <f t="shared" si="5"/>
        <v>8</v>
      </c>
      <c r="AF31" s="65">
        <f>IF((AE32/AE31)*100&gt;100,100,(AE32/AE31)*100)</f>
        <v>50</v>
      </c>
      <c r="AG31" s="64">
        <f t="shared" si="6"/>
        <v>9</v>
      </c>
      <c r="AH31" s="65">
        <f>IF((AG32/AG31)*100&gt;100,100,(AG32/AG31)*100)</f>
        <v>44.444444444444443</v>
      </c>
      <c r="AI31" s="64">
        <f t="shared" si="7"/>
        <v>10</v>
      </c>
      <c r="AJ31" s="65">
        <f>IF((AI32/AI31)*100&gt;100,100,(AI32/AI31)*100)</f>
        <v>40</v>
      </c>
      <c r="AK31" s="64">
        <f t="shared" si="8"/>
        <v>11</v>
      </c>
      <c r="AL31" s="65">
        <f>IF((AK32/AK31)*100&gt;100,100,(AK32/AK31)*100)</f>
        <v>36.363636363636367</v>
      </c>
      <c r="AM31" s="62">
        <f t="shared" si="9"/>
        <v>12</v>
      </c>
      <c r="AN31" s="63">
        <f>IF((AM32/AM31)*100&gt;100,100,(AM32/AM31)*100)</f>
        <v>33.333333333333329</v>
      </c>
      <c r="AO31" s="226"/>
      <c r="AP31" s="227"/>
    </row>
    <row r="32" spans="1:42">
      <c r="A32" s="249"/>
      <c r="B32" s="225"/>
      <c r="C32" s="231"/>
      <c r="D32" s="34" t="s">
        <v>40</v>
      </c>
      <c r="E32" s="57">
        <v>1</v>
      </c>
      <c r="F32" s="57">
        <v>1</v>
      </c>
      <c r="G32" s="35">
        <v>1</v>
      </c>
      <c r="H32" s="269">
        <v>1</v>
      </c>
      <c r="I32" s="57"/>
      <c r="J32" s="35"/>
      <c r="K32" s="57"/>
      <c r="L32" s="57"/>
      <c r="M32" s="35"/>
      <c r="N32" s="57"/>
      <c r="O32" s="57"/>
      <c r="P32" s="36"/>
      <c r="Q32" s="67">
        <f t="shared" si="10"/>
        <v>1</v>
      </c>
      <c r="R32" s="68"/>
      <c r="S32" s="60">
        <f t="shared" si="11"/>
        <v>2</v>
      </c>
      <c r="T32" s="69"/>
      <c r="U32" s="62">
        <f t="shared" si="12"/>
        <v>3</v>
      </c>
      <c r="V32" s="70"/>
      <c r="W32" s="64">
        <f t="shared" si="13"/>
        <v>4</v>
      </c>
      <c r="X32" s="68"/>
      <c r="Y32" s="64">
        <f t="shared" si="14"/>
        <v>4</v>
      </c>
      <c r="Z32" s="68"/>
      <c r="AA32" s="64">
        <f t="shared" si="3"/>
        <v>4</v>
      </c>
      <c r="AB32" s="68"/>
      <c r="AC32" s="64">
        <f t="shared" si="4"/>
        <v>4</v>
      </c>
      <c r="AD32" s="68"/>
      <c r="AE32" s="64">
        <f t="shared" si="5"/>
        <v>4</v>
      </c>
      <c r="AF32" s="68"/>
      <c r="AG32" s="64">
        <f t="shared" si="6"/>
        <v>4</v>
      </c>
      <c r="AH32" s="68"/>
      <c r="AI32" s="64">
        <f t="shared" si="7"/>
        <v>4</v>
      </c>
      <c r="AJ32" s="68"/>
      <c r="AK32" s="64">
        <f t="shared" si="8"/>
        <v>4</v>
      </c>
      <c r="AL32" s="68"/>
      <c r="AM32" s="62">
        <f t="shared" si="9"/>
        <v>4</v>
      </c>
      <c r="AN32" s="70"/>
      <c r="AO32" s="226"/>
      <c r="AP32" s="227"/>
    </row>
    <row r="33" spans="1:42">
      <c r="A33" s="228" t="s">
        <v>46</v>
      </c>
      <c r="B33" s="224">
        <f>SUM(E33:P33)</f>
        <v>12</v>
      </c>
      <c r="C33" s="230" t="s">
        <v>38</v>
      </c>
      <c r="D33" s="34" t="s">
        <v>39</v>
      </c>
      <c r="E33" s="57">
        <v>1</v>
      </c>
      <c r="F33" s="57">
        <v>1</v>
      </c>
      <c r="G33" s="57">
        <v>1</v>
      </c>
      <c r="H33" s="269">
        <v>1</v>
      </c>
      <c r="I33" s="57">
        <v>1</v>
      </c>
      <c r="J33" s="57">
        <v>1</v>
      </c>
      <c r="K33" s="57">
        <v>1</v>
      </c>
      <c r="L33" s="57">
        <v>1</v>
      </c>
      <c r="M33" s="57">
        <v>1</v>
      </c>
      <c r="N33" s="57">
        <v>1</v>
      </c>
      <c r="O33" s="57">
        <v>1</v>
      </c>
      <c r="P33" s="57">
        <v>1</v>
      </c>
      <c r="Q33" s="58">
        <f t="shared" si="10"/>
        <v>1</v>
      </c>
      <c r="R33" s="65">
        <f>IF((Q34/Q33)*100&gt;100,100,(Q34/Q33)*100)</f>
        <v>100</v>
      </c>
      <c r="S33" s="60">
        <f t="shared" si="11"/>
        <v>2</v>
      </c>
      <c r="T33" s="61">
        <f>IF((S34/S33)*100&gt;100,100,(S34/S33)*100)</f>
        <v>100</v>
      </c>
      <c r="U33" s="62">
        <f t="shared" si="12"/>
        <v>3</v>
      </c>
      <c r="V33" s="63">
        <f>IF((U34/U33)*100&gt;100,100,(U34/U33)*100)</f>
        <v>100</v>
      </c>
      <c r="W33" s="64">
        <f t="shared" si="13"/>
        <v>4</v>
      </c>
      <c r="X33" s="65">
        <f>IF((W34/W33)*100&gt;100,100,(W34/W33)*100)</f>
        <v>100</v>
      </c>
      <c r="Y33" s="64">
        <f t="shared" si="14"/>
        <v>5</v>
      </c>
      <c r="Z33" s="65">
        <f>IF((Y34/Y33)*100&gt;100,100,(Y34/Y33)*100)</f>
        <v>80</v>
      </c>
      <c r="AA33" s="64">
        <f t="shared" si="3"/>
        <v>6</v>
      </c>
      <c r="AB33" s="65">
        <f>IF((AA34/AA33)*100&gt;100,100,(AA34/AA33)*100)</f>
        <v>66.666666666666657</v>
      </c>
      <c r="AC33" s="64">
        <f t="shared" si="4"/>
        <v>7</v>
      </c>
      <c r="AD33" s="65">
        <f>IF((AC34/AC33)*100&gt;100,100,(AC34/AC33)*100)</f>
        <v>57.142857142857139</v>
      </c>
      <c r="AE33" s="64">
        <f t="shared" si="5"/>
        <v>8</v>
      </c>
      <c r="AF33" s="65">
        <f>IF((AE34/AE33)*100&gt;100,100,(AE34/AE33)*100)</f>
        <v>50</v>
      </c>
      <c r="AG33" s="64">
        <f t="shared" si="6"/>
        <v>9</v>
      </c>
      <c r="AH33" s="65">
        <f>IF((AG34/AG33)*100&gt;100,100,(AG34/AG33)*100)</f>
        <v>44.444444444444443</v>
      </c>
      <c r="AI33" s="64">
        <f t="shared" si="7"/>
        <v>10</v>
      </c>
      <c r="AJ33" s="65">
        <f>IF((AI34/AI33)*100&gt;100,100,(AI34/AI33)*100)</f>
        <v>40</v>
      </c>
      <c r="AK33" s="64">
        <f t="shared" si="8"/>
        <v>11</v>
      </c>
      <c r="AL33" s="65">
        <f>IF((AK34/AK33)*100&gt;100,100,(AK34/AK33)*100)</f>
        <v>36.363636363636367</v>
      </c>
      <c r="AM33" s="62">
        <f t="shared" si="9"/>
        <v>12</v>
      </c>
      <c r="AN33" s="63">
        <f>IF((AM34/AM33)*100&gt;100,100,(AM34/AM33)*100)</f>
        <v>33.333333333333329</v>
      </c>
      <c r="AO33" s="226"/>
      <c r="AP33" s="227"/>
    </row>
    <row r="34" spans="1:42">
      <c r="A34" s="229"/>
      <c r="B34" s="225"/>
      <c r="C34" s="231"/>
      <c r="D34" s="34" t="s">
        <v>40</v>
      </c>
      <c r="E34" s="57">
        <v>1</v>
      </c>
      <c r="F34" s="57">
        <v>1</v>
      </c>
      <c r="G34" s="35">
        <v>1</v>
      </c>
      <c r="H34" s="269">
        <v>1</v>
      </c>
      <c r="I34" s="35"/>
      <c r="J34" s="57"/>
      <c r="K34" s="57"/>
      <c r="L34" s="35"/>
      <c r="M34" s="35"/>
      <c r="N34" s="35"/>
      <c r="O34" s="57"/>
      <c r="P34" s="71"/>
      <c r="Q34" s="67">
        <f t="shared" si="10"/>
        <v>1</v>
      </c>
      <c r="R34" s="68"/>
      <c r="S34" s="60">
        <f t="shared" si="11"/>
        <v>2</v>
      </c>
      <c r="T34" s="69"/>
      <c r="U34" s="62">
        <f t="shared" si="12"/>
        <v>3</v>
      </c>
      <c r="V34" s="70"/>
      <c r="W34" s="64">
        <f t="shared" si="13"/>
        <v>4</v>
      </c>
      <c r="X34" s="68"/>
      <c r="Y34" s="64">
        <f t="shared" si="14"/>
        <v>4</v>
      </c>
      <c r="Z34" s="68"/>
      <c r="AA34" s="64">
        <f t="shared" si="3"/>
        <v>4</v>
      </c>
      <c r="AB34" s="68"/>
      <c r="AC34" s="64">
        <f t="shared" si="4"/>
        <v>4</v>
      </c>
      <c r="AD34" s="68"/>
      <c r="AE34" s="64">
        <f t="shared" si="5"/>
        <v>4</v>
      </c>
      <c r="AF34" s="68"/>
      <c r="AG34" s="64">
        <f t="shared" si="6"/>
        <v>4</v>
      </c>
      <c r="AH34" s="68"/>
      <c r="AI34" s="64">
        <f t="shared" si="7"/>
        <v>4</v>
      </c>
      <c r="AJ34" s="68"/>
      <c r="AK34" s="64">
        <f t="shared" si="8"/>
        <v>4</v>
      </c>
      <c r="AL34" s="68"/>
      <c r="AM34" s="62">
        <f t="shared" si="9"/>
        <v>4</v>
      </c>
      <c r="AN34" s="70"/>
      <c r="AO34" s="226"/>
      <c r="AP34" s="227"/>
    </row>
    <row r="35" spans="1:42">
      <c r="A35" s="228" t="s">
        <v>52</v>
      </c>
      <c r="B35" s="224">
        <f>SUM(E35:P35)</f>
        <v>12</v>
      </c>
      <c r="C35" s="230" t="s">
        <v>38</v>
      </c>
      <c r="D35" s="34" t="s">
        <v>39</v>
      </c>
      <c r="E35" s="57">
        <v>1</v>
      </c>
      <c r="F35" s="57">
        <v>1</v>
      </c>
      <c r="G35" s="57">
        <v>1</v>
      </c>
      <c r="H35" s="269">
        <v>1</v>
      </c>
      <c r="I35" s="57">
        <v>1</v>
      </c>
      <c r="J35" s="57">
        <v>1</v>
      </c>
      <c r="K35" s="57">
        <v>1</v>
      </c>
      <c r="L35" s="57">
        <v>1</v>
      </c>
      <c r="M35" s="57">
        <v>1</v>
      </c>
      <c r="N35" s="57">
        <v>1</v>
      </c>
      <c r="O35" s="57">
        <v>1</v>
      </c>
      <c r="P35" s="57">
        <v>1</v>
      </c>
      <c r="Q35" s="58">
        <f t="shared" si="10"/>
        <v>1</v>
      </c>
      <c r="R35" s="65">
        <f>IF((Q36/Q35)*100&gt;100,100,(Q36/Q35)*100)</f>
        <v>100</v>
      </c>
      <c r="S35" s="60">
        <f t="shared" si="11"/>
        <v>2</v>
      </c>
      <c r="T35" s="61">
        <f>IF((S36/S35)*100&gt;100,100,(S36/S35)*100)</f>
        <v>100</v>
      </c>
      <c r="U35" s="62">
        <f t="shared" si="12"/>
        <v>3</v>
      </c>
      <c r="V35" s="63">
        <f>IF((U36/U35)*100&gt;100,100,(U36/U35)*100)</f>
        <v>100</v>
      </c>
      <c r="W35" s="64">
        <f t="shared" si="13"/>
        <v>4</v>
      </c>
      <c r="X35" s="65">
        <f>IF((W36/W35)*100&gt;100,100,(W36/W35)*100)</f>
        <v>100</v>
      </c>
      <c r="Y35" s="64">
        <f t="shared" si="14"/>
        <v>5</v>
      </c>
      <c r="Z35" s="65">
        <f>IF((Y36/Y35)*100&gt;100,100,(Y36/Y35)*100)</f>
        <v>80</v>
      </c>
      <c r="AA35" s="64">
        <f t="shared" si="3"/>
        <v>6</v>
      </c>
      <c r="AB35" s="65">
        <f>IF((AA36/AA35)*100&gt;100,100,(AA36/AA35)*100)</f>
        <v>66.666666666666657</v>
      </c>
      <c r="AC35" s="64">
        <f t="shared" si="4"/>
        <v>7</v>
      </c>
      <c r="AD35" s="65">
        <f>IF((AC36/AC35)*100&gt;100,100,(AC36/AC35)*100)</f>
        <v>57.142857142857139</v>
      </c>
      <c r="AE35" s="64">
        <f t="shared" si="5"/>
        <v>8</v>
      </c>
      <c r="AF35" s="65">
        <f>IF((AE36/AE35)*100&gt;100,100,(AE36/AE35)*100)</f>
        <v>50</v>
      </c>
      <c r="AG35" s="64">
        <f t="shared" si="6"/>
        <v>9</v>
      </c>
      <c r="AH35" s="65">
        <f>IF((AG36/AG35)*100&gt;100,100,(AG36/AG35)*100)</f>
        <v>44.444444444444443</v>
      </c>
      <c r="AI35" s="64">
        <f t="shared" si="7"/>
        <v>10</v>
      </c>
      <c r="AJ35" s="65">
        <f>IF((AI36/AI35)*100&gt;100,100,(AI36/AI35)*100)</f>
        <v>40</v>
      </c>
      <c r="AK35" s="64">
        <f t="shared" si="8"/>
        <v>11</v>
      </c>
      <c r="AL35" s="65">
        <f>IF((AK36/AK35)*100&gt;100,100,(AK36/AK35)*100)</f>
        <v>36.363636363636367</v>
      </c>
      <c r="AM35" s="62">
        <f t="shared" si="9"/>
        <v>12</v>
      </c>
      <c r="AN35" s="63">
        <f>IF((AM36/AM35)*100&gt;100,100,(AM36/AM35)*100)</f>
        <v>33.333333333333329</v>
      </c>
      <c r="AO35" s="226"/>
      <c r="AP35" s="227"/>
    </row>
    <row r="36" spans="1:42">
      <c r="A36" s="232"/>
      <c r="B36" s="233"/>
      <c r="C36" s="234"/>
      <c r="D36" s="98" t="s">
        <v>40</v>
      </c>
      <c r="E36" s="96">
        <v>1</v>
      </c>
      <c r="F36" s="96">
        <v>1</v>
      </c>
      <c r="G36" s="96">
        <v>1</v>
      </c>
      <c r="H36" s="270">
        <v>1</v>
      </c>
      <c r="I36" s="96"/>
      <c r="J36" s="96"/>
      <c r="K36" s="96"/>
      <c r="L36" s="96"/>
      <c r="M36" s="96"/>
      <c r="N36" s="96"/>
      <c r="O36" s="96"/>
      <c r="P36" s="99"/>
      <c r="Q36" s="100">
        <f t="shared" si="10"/>
        <v>1</v>
      </c>
      <c r="R36" s="101"/>
      <c r="S36" s="102">
        <f t="shared" si="11"/>
        <v>2</v>
      </c>
      <c r="T36" s="103"/>
      <c r="U36" s="104">
        <f t="shared" si="12"/>
        <v>3</v>
      </c>
      <c r="V36" s="105"/>
      <c r="W36" s="106">
        <f t="shared" si="13"/>
        <v>4</v>
      </c>
      <c r="X36" s="101"/>
      <c r="Y36" s="106">
        <f t="shared" si="14"/>
        <v>4</v>
      </c>
      <c r="Z36" s="101"/>
      <c r="AA36" s="106">
        <f t="shared" si="3"/>
        <v>4</v>
      </c>
      <c r="AB36" s="101"/>
      <c r="AC36" s="106">
        <f t="shared" si="4"/>
        <v>4</v>
      </c>
      <c r="AD36" s="101"/>
      <c r="AE36" s="106">
        <f t="shared" si="5"/>
        <v>4</v>
      </c>
      <c r="AF36" s="101"/>
      <c r="AG36" s="106">
        <f t="shared" si="6"/>
        <v>4</v>
      </c>
      <c r="AH36" s="101"/>
      <c r="AI36" s="106">
        <f t="shared" si="7"/>
        <v>4</v>
      </c>
      <c r="AJ36" s="101"/>
      <c r="AK36" s="106">
        <f t="shared" si="8"/>
        <v>4</v>
      </c>
      <c r="AL36" s="101"/>
      <c r="AM36" s="104">
        <f t="shared" si="9"/>
        <v>4</v>
      </c>
      <c r="AN36" s="105"/>
      <c r="AO36" s="235"/>
      <c r="AP36" s="236"/>
    </row>
    <row r="37" spans="1:42">
      <c r="A37" s="118" t="s">
        <v>61</v>
      </c>
      <c r="B37" s="119"/>
      <c r="C37" s="119"/>
      <c r="D37" s="119"/>
      <c r="E37" s="119"/>
      <c r="F37" s="119"/>
      <c r="G37" s="119"/>
      <c r="H37" s="269"/>
      <c r="I37" s="119"/>
      <c r="J37" s="119"/>
      <c r="K37" s="119"/>
      <c r="L37" s="119"/>
      <c r="M37" s="119"/>
      <c r="N37" s="119"/>
      <c r="O37" s="119"/>
      <c r="P37" s="119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/>
      <c r="AI37" s="120"/>
      <c r="AJ37" s="120"/>
      <c r="AK37" s="120"/>
      <c r="AL37" s="120"/>
      <c r="AM37" s="120"/>
      <c r="AN37" s="120"/>
      <c r="AO37" s="107"/>
      <c r="AP37" s="110"/>
    </row>
    <row r="38" spans="1:42">
      <c r="A38" s="121" t="s">
        <v>62</v>
      </c>
      <c r="B38" s="35">
        <v>4</v>
      </c>
      <c r="C38" s="35" t="s">
        <v>38</v>
      </c>
      <c r="D38" s="122"/>
      <c r="E38" s="122"/>
      <c r="F38" s="122"/>
      <c r="G38" s="122"/>
      <c r="H38" s="271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2"/>
      <c r="AK38" s="122"/>
      <c r="AL38" s="122"/>
      <c r="AM38" s="122"/>
      <c r="AN38" s="122"/>
      <c r="AO38" s="123"/>
      <c r="AP38" s="124"/>
    </row>
    <row r="39" spans="1:42">
      <c r="A39" s="237" t="s">
        <v>63</v>
      </c>
      <c r="B39" s="256">
        <v>2</v>
      </c>
      <c r="C39" s="257" t="s">
        <v>38</v>
      </c>
      <c r="D39" s="111" t="s">
        <v>39</v>
      </c>
      <c r="E39" s="109"/>
      <c r="F39" s="109"/>
      <c r="G39" s="109"/>
      <c r="H39" s="272">
        <v>1</v>
      </c>
      <c r="I39" s="109"/>
      <c r="J39" s="109"/>
      <c r="K39" s="109"/>
      <c r="L39" s="109"/>
      <c r="M39" s="109">
        <v>1</v>
      </c>
      <c r="N39" s="109"/>
      <c r="O39" s="109"/>
      <c r="P39" s="109"/>
      <c r="Q39" s="58">
        <f t="shared" ref="Q39:Q49" si="15">SUM(E39)</f>
        <v>0</v>
      </c>
      <c r="R39" s="112" t="e">
        <f>IF((Q40/Q39)*100&gt;100,100,(Q40/Q39)*100)</f>
        <v>#DIV/0!</v>
      </c>
      <c r="S39" s="113">
        <f t="shared" ref="S39:S49" si="16">SUM(E39:F39)</f>
        <v>0</v>
      </c>
      <c r="T39" s="114" t="e">
        <f>IF((S40/S39)*100&gt;100,100,(S40/S39)*100)</f>
        <v>#DIV/0!</v>
      </c>
      <c r="U39" s="115">
        <f t="shared" ref="U39:U49" si="17">SUM(E39:G39)</f>
        <v>0</v>
      </c>
      <c r="V39" s="63" t="e">
        <f>IF((U40/U39)*100&gt;100,100,(U40/U39)*100)</f>
        <v>#DIV/0!</v>
      </c>
      <c r="W39" s="117">
        <f t="shared" ref="W39:W49" si="18">SUM(E39:H39)</f>
        <v>1</v>
      </c>
      <c r="X39" s="112">
        <f>IF((W40/W39)*100&gt;100,100,(W40/W39)*100)</f>
        <v>100</v>
      </c>
      <c r="Y39" s="117">
        <f t="shared" ref="Y39:Y49" si="19">SUM(E39:I39)</f>
        <v>1</v>
      </c>
      <c r="Z39" s="112">
        <f>IF((Y40/Y39)*100&gt;100,100,(Y40/Y39)*100)</f>
        <v>100</v>
      </c>
      <c r="AA39" s="117">
        <f t="shared" ref="AA39:AA49" si="20">SUM(E39:J39)</f>
        <v>1</v>
      </c>
      <c r="AB39" s="112">
        <f>IF((AA40/AA39)*100&gt;100,100,(AA40/AA39)*100)</f>
        <v>100</v>
      </c>
      <c r="AC39" s="117">
        <f t="shared" ref="AC39:AC49" si="21">SUM(E39:K39)</f>
        <v>1</v>
      </c>
      <c r="AD39" s="112">
        <f>IF((AC40/AC39)*100&gt;100,100,(AC40/AC39)*100)</f>
        <v>100</v>
      </c>
      <c r="AE39" s="117">
        <f t="shared" ref="AE39:AE49" si="22">SUM(E39:L39)</f>
        <v>1</v>
      </c>
      <c r="AF39" s="112">
        <f>IF((AE40/AE39)*100&gt;100,100,(AE40/AE39)*100)</f>
        <v>100</v>
      </c>
      <c r="AG39" s="117">
        <f t="shared" ref="AG39:AG49" si="23">SUM(E39:M39)</f>
        <v>2</v>
      </c>
      <c r="AH39" s="112">
        <f>IF((AG40/AG39)*100&gt;100,100,(AG40/AG39)*100)</f>
        <v>100</v>
      </c>
      <c r="AI39" s="117">
        <f t="shared" ref="AI39:AI49" si="24">SUM(E39:N39)</f>
        <v>2</v>
      </c>
      <c r="AJ39" s="112">
        <f>IF((AI40/AI39)*100&gt;100,100,(AI40/AI39)*100)</f>
        <v>100</v>
      </c>
      <c r="AK39" s="117">
        <f t="shared" ref="AK39:AK49" si="25">SUM(E39:O39)</f>
        <v>2</v>
      </c>
      <c r="AL39" s="112">
        <f>IF((AK40/AK39)*100&gt;100,100,(AK40/AK39)*100)</f>
        <v>100</v>
      </c>
      <c r="AM39" s="115">
        <f t="shared" ref="AM39:AM49" si="26">SUM(E39:P39)</f>
        <v>2</v>
      </c>
      <c r="AN39" s="116">
        <f>IF((AM40/AM39)*100&gt;100,100,(AM40/AM39)*100)</f>
        <v>100</v>
      </c>
      <c r="AO39" s="239"/>
      <c r="AP39" s="240"/>
    </row>
    <row r="40" spans="1:42">
      <c r="A40" s="238"/>
      <c r="B40" s="253"/>
      <c r="C40" s="255"/>
      <c r="D40" s="34" t="s">
        <v>40</v>
      </c>
      <c r="E40" s="57">
        <v>1</v>
      </c>
      <c r="F40" s="57">
        <v>1</v>
      </c>
      <c r="G40" s="57">
        <v>1</v>
      </c>
      <c r="H40" s="269">
        <v>1</v>
      </c>
      <c r="I40" s="57"/>
      <c r="J40" s="57"/>
      <c r="K40" s="57"/>
      <c r="L40" s="57"/>
      <c r="M40" s="57"/>
      <c r="N40" s="57"/>
      <c r="O40" s="57"/>
      <c r="P40" s="71"/>
      <c r="Q40" s="67">
        <f t="shared" si="15"/>
        <v>1</v>
      </c>
      <c r="R40" s="68"/>
      <c r="S40" s="60">
        <f t="shared" si="16"/>
        <v>2</v>
      </c>
      <c r="T40" s="69"/>
      <c r="U40" s="62">
        <f t="shared" si="17"/>
        <v>3</v>
      </c>
      <c r="V40" s="70"/>
      <c r="W40" s="64">
        <f t="shared" si="18"/>
        <v>4</v>
      </c>
      <c r="X40" s="68"/>
      <c r="Y40" s="64">
        <f t="shared" si="19"/>
        <v>4</v>
      </c>
      <c r="Z40" s="68"/>
      <c r="AA40" s="64">
        <f t="shared" si="20"/>
        <v>4</v>
      </c>
      <c r="AB40" s="68"/>
      <c r="AC40" s="64">
        <f t="shared" si="21"/>
        <v>4</v>
      </c>
      <c r="AD40" s="68"/>
      <c r="AE40" s="64">
        <f t="shared" si="22"/>
        <v>4</v>
      </c>
      <c r="AF40" s="68"/>
      <c r="AG40" s="64">
        <f t="shared" si="23"/>
        <v>4</v>
      </c>
      <c r="AH40" s="68"/>
      <c r="AI40" s="64">
        <f t="shared" si="24"/>
        <v>4</v>
      </c>
      <c r="AJ40" s="68"/>
      <c r="AK40" s="64">
        <f t="shared" si="25"/>
        <v>4</v>
      </c>
      <c r="AL40" s="68"/>
      <c r="AM40" s="62">
        <f t="shared" si="26"/>
        <v>4</v>
      </c>
      <c r="AN40" s="70"/>
      <c r="AO40" s="226"/>
      <c r="AP40" s="227"/>
    </row>
    <row r="41" spans="1:42">
      <c r="A41" s="241" t="s">
        <v>64</v>
      </c>
      <c r="B41" s="256">
        <v>2</v>
      </c>
      <c r="C41" s="257" t="s">
        <v>38</v>
      </c>
      <c r="D41" s="34" t="s">
        <v>39</v>
      </c>
      <c r="E41" s="57"/>
      <c r="F41" s="57"/>
      <c r="G41" s="57"/>
      <c r="H41" s="269">
        <v>1</v>
      </c>
      <c r="I41" s="57"/>
      <c r="J41" s="57"/>
      <c r="K41" s="57"/>
      <c r="L41" s="57"/>
      <c r="M41" s="57">
        <v>1</v>
      </c>
      <c r="N41" s="57"/>
      <c r="O41" s="57"/>
      <c r="P41" s="57"/>
      <c r="Q41" s="58">
        <f t="shared" si="15"/>
        <v>0</v>
      </c>
      <c r="R41" s="65" t="e">
        <f>IF((Q42/Q41)*100&gt;100,100,(Q42/Q41)*100)</f>
        <v>#DIV/0!</v>
      </c>
      <c r="S41" s="60">
        <f t="shared" si="16"/>
        <v>0</v>
      </c>
      <c r="T41" s="61" t="e">
        <f>IF((S42/S41)*100&gt;100,100,(S42/S41)*100)</f>
        <v>#DIV/0!</v>
      </c>
      <c r="U41" s="62">
        <f t="shared" si="17"/>
        <v>0</v>
      </c>
      <c r="V41" s="63" t="e">
        <f>IF((U42/U41)*100&gt;100,100,(U42/U41)*100)</f>
        <v>#DIV/0!</v>
      </c>
      <c r="W41" s="64">
        <f t="shared" si="18"/>
        <v>1</v>
      </c>
      <c r="X41" s="65">
        <f>IF((W42/W41)*100&gt;100,100,(W42/W41)*100)</f>
        <v>100</v>
      </c>
      <c r="Y41" s="64">
        <f t="shared" si="19"/>
        <v>1</v>
      </c>
      <c r="Z41" s="65">
        <f>IF((Y42/Y41)*100&gt;100,100,(Y42/Y41)*100)</f>
        <v>100</v>
      </c>
      <c r="AA41" s="64">
        <f t="shared" si="20"/>
        <v>1</v>
      </c>
      <c r="AB41" s="65">
        <f>IF((AA42/AA41)*100&gt;100,100,(AA42/AA41)*100)</f>
        <v>100</v>
      </c>
      <c r="AC41" s="64">
        <f t="shared" si="21"/>
        <v>1</v>
      </c>
      <c r="AD41" s="65">
        <f>IF((AC42/AC41)*100&gt;100,100,(AC42/AC41)*100)</f>
        <v>100</v>
      </c>
      <c r="AE41" s="64">
        <f t="shared" si="22"/>
        <v>1</v>
      </c>
      <c r="AF41" s="65">
        <f>IF((AE42/AE41)*100&gt;100,100,(AE42/AE41)*100)</f>
        <v>100</v>
      </c>
      <c r="AG41" s="64">
        <f t="shared" si="23"/>
        <v>2</v>
      </c>
      <c r="AH41" s="65">
        <f>IF((AG42/AG41)*100&gt;100,100,(AG42/AG41)*100)</f>
        <v>100</v>
      </c>
      <c r="AI41" s="64">
        <f t="shared" si="24"/>
        <v>2</v>
      </c>
      <c r="AJ41" s="65">
        <f>IF((AI42/AI41)*100&gt;100,100,(AI42/AI41)*100)</f>
        <v>100</v>
      </c>
      <c r="AK41" s="64">
        <f t="shared" si="25"/>
        <v>2</v>
      </c>
      <c r="AL41" s="65">
        <f>IF((AK42/AK41)*100&gt;100,100,(AK42/AK41)*100)</f>
        <v>100</v>
      </c>
      <c r="AM41" s="62">
        <f t="shared" si="26"/>
        <v>2</v>
      </c>
      <c r="AN41" s="63">
        <f>IF((AM42/AM41)*100&gt;100,100,(AM42/AM41)*100)</f>
        <v>100</v>
      </c>
      <c r="AO41" s="226"/>
      <c r="AP41" s="227"/>
    </row>
    <row r="42" spans="1:42">
      <c r="A42" s="238"/>
      <c r="B42" s="253"/>
      <c r="C42" s="255"/>
      <c r="D42" s="34" t="s">
        <v>40</v>
      </c>
      <c r="E42" s="57">
        <v>1</v>
      </c>
      <c r="F42" s="57">
        <v>1</v>
      </c>
      <c r="G42" s="57">
        <v>1</v>
      </c>
      <c r="H42" s="269">
        <v>1</v>
      </c>
      <c r="I42" s="57"/>
      <c r="J42" s="57"/>
      <c r="K42" s="57"/>
      <c r="L42" s="57"/>
      <c r="M42" s="57"/>
      <c r="N42" s="57"/>
      <c r="O42" s="57"/>
      <c r="P42" s="71"/>
      <c r="Q42" s="67">
        <f t="shared" si="15"/>
        <v>1</v>
      </c>
      <c r="R42" s="68"/>
      <c r="S42" s="60">
        <f t="shared" si="16"/>
        <v>2</v>
      </c>
      <c r="T42" s="69"/>
      <c r="U42" s="62">
        <f t="shared" si="17"/>
        <v>3</v>
      </c>
      <c r="V42" s="70"/>
      <c r="W42" s="64">
        <f t="shared" si="18"/>
        <v>4</v>
      </c>
      <c r="X42" s="68"/>
      <c r="Y42" s="64">
        <f t="shared" si="19"/>
        <v>4</v>
      </c>
      <c r="Z42" s="68"/>
      <c r="AA42" s="64">
        <f t="shared" si="20"/>
        <v>4</v>
      </c>
      <c r="AB42" s="68"/>
      <c r="AC42" s="64">
        <f t="shared" si="21"/>
        <v>4</v>
      </c>
      <c r="AD42" s="68"/>
      <c r="AE42" s="64">
        <f t="shared" si="22"/>
        <v>4</v>
      </c>
      <c r="AF42" s="68"/>
      <c r="AG42" s="64">
        <f t="shared" si="23"/>
        <v>4</v>
      </c>
      <c r="AH42" s="68"/>
      <c r="AI42" s="64">
        <f t="shared" si="24"/>
        <v>4</v>
      </c>
      <c r="AJ42" s="68"/>
      <c r="AK42" s="64">
        <f t="shared" si="25"/>
        <v>4</v>
      </c>
      <c r="AL42" s="68"/>
      <c r="AM42" s="62">
        <f t="shared" si="26"/>
        <v>4</v>
      </c>
      <c r="AN42" s="70"/>
      <c r="AO42" s="226"/>
      <c r="AP42" s="227"/>
    </row>
    <row r="43" spans="1:42">
      <c r="A43" s="241" t="s">
        <v>65</v>
      </c>
      <c r="B43" s="252">
        <v>2</v>
      </c>
      <c r="C43" s="254" t="s">
        <v>38</v>
      </c>
      <c r="D43" s="34" t="s">
        <v>39</v>
      </c>
      <c r="E43" s="57"/>
      <c r="F43" s="57"/>
      <c r="G43" s="57"/>
      <c r="H43" s="269">
        <v>1</v>
      </c>
      <c r="I43" s="57"/>
      <c r="J43" s="57"/>
      <c r="K43" s="57"/>
      <c r="L43" s="57"/>
      <c r="M43" s="57">
        <v>1</v>
      </c>
      <c r="N43" s="57"/>
      <c r="O43" s="57"/>
      <c r="P43" s="57"/>
      <c r="Q43" s="58">
        <f t="shared" si="15"/>
        <v>0</v>
      </c>
      <c r="R43" s="65" t="e">
        <f>IF((Q44/Q43)*100&gt;100,100,(Q44/Q43)*100)</f>
        <v>#DIV/0!</v>
      </c>
      <c r="S43" s="60">
        <f t="shared" si="16"/>
        <v>0</v>
      </c>
      <c r="T43" s="61" t="e">
        <f>IF((S44/S43)*100&gt;100,100,(S44/S43)*100)</f>
        <v>#DIV/0!</v>
      </c>
      <c r="U43" s="62">
        <f t="shared" si="17"/>
        <v>0</v>
      </c>
      <c r="V43" s="63" t="e">
        <f>IF((U44/U43)*100&gt;100,100,(U44/U43)*100)</f>
        <v>#DIV/0!</v>
      </c>
      <c r="W43" s="64">
        <f t="shared" si="18"/>
        <v>1</v>
      </c>
      <c r="X43" s="65">
        <f>IF((W44/W43)*100&gt;100,100,(W44/W43)*100)</f>
        <v>100</v>
      </c>
      <c r="Y43" s="64">
        <f t="shared" si="19"/>
        <v>1</v>
      </c>
      <c r="Z43" s="65">
        <f>IF((Y44/Y43)*100&gt;100,100,(Y44/Y43)*100)</f>
        <v>100</v>
      </c>
      <c r="AA43" s="64">
        <f t="shared" si="20"/>
        <v>1</v>
      </c>
      <c r="AB43" s="65">
        <f>IF((AA44/AA43)*100&gt;100,100,(AA44/AA43)*100)</f>
        <v>100</v>
      </c>
      <c r="AC43" s="64">
        <f t="shared" si="21"/>
        <v>1</v>
      </c>
      <c r="AD43" s="65">
        <f>IF((AC44/AC43)*100&gt;100,100,(AC44/AC43)*100)</f>
        <v>100</v>
      </c>
      <c r="AE43" s="64">
        <f t="shared" si="22"/>
        <v>1</v>
      </c>
      <c r="AF43" s="65">
        <f>IF((AE44/AE43)*100&gt;100,100,(AE44/AE43)*100)</f>
        <v>100</v>
      </c>
      <c r="AG43" s="64">
        <f t="shared" si="23"/>
        <v>2</v>
      </c>
      <c r="AH43" s="65">
        <f>IF((AG44/AG43)*100&gt;100,100,(AG44/AG43)*100)</f>
        <v>50</v>
      </c>
      <c r="AI43" s="64">
        <f t="shared" si="24"/>
        <v>2</v>
      </c>
      <c r="AJ43" s="65">
        <f>IF((AI44/AI43)*100&gt;100,100,(AI44/AI43)*100)</f>
        <v>50</v>
      </c>
      <c r="AK43" s="64">
        <f t="shared" si="25"/>
        <v>2</v>
      </c>
      <c r="AL43" s="65">
        <f>IF((AK44/AK43)*100&gt;100,100,(AK44/AK43)*100)</f>
        <v>50</v>
      </c>
      <c r="AM43" s="62">
        <f t="shared" si="26"/>
        <v>2</v>
      </c>
      <c r="AN43" s="63">
        <f>IF((AM44/AM43)*100&gt;100,100,(AM44/AM43)*100)</f>
        <v>50</v>
      </c>
      <c r="AO43" s="226"/>
      <c r="AP43" s="227"/>
    </row>
    <row r="44" spans="1:42">
      <c r="A44" s="238"/>
      <c r="B44" s="253"/>
      <c r="C44" s="255"/>
      <c r="D44" s="34" t="s">
        <v>40</v>
      </c>
      <c r="E44" s="57"/>
      <c r="F44" s="57"/>
      <c r="G44" s="57"/>
      <c r="H44" s="269">
        <v>1</v>
      </c>
      <c r="I44" s="57"/>
      <c r="J44" s="57"/>
      <c r="K44" s="57"/>
      <c r="L44" s="57"/>
      <c r="M44" s="57"/>
      <c r="N44" s="57"/>
      <c r="O44" s="57"/>
      <c r="P44" s="71"/>
      <c r="Q44" s="67">
        <f t="shared" si="15"/>
        <v>0</v>
      </c>
      <c r="R44" s="68"/>
      <c r="S44" s="60">
        <f t="shared" si="16"/>
        <v>0</v>
      </c>
      <c r="T44" s="69"/>
      <c r="U44" s="62">
        <f t="shared" si="17"/>
        <v>0</v>
      </c>
      <c r="V44" s="70"/>
      <c r="W44" s="64">
        <f t="shared" si="18"/>
        <v>1</v>
      </c>
      <c r="X44" s="68"/>
      <c r="Y44" s="64">
        <f t="shared" si="19"/>
        <v>1</v>
      </c>
      <c r="Z44" s="68"/>
      <c r="AA44" s="64">
        <f t="shared" si="20"/>
        <v>1</v>
      </c>
      <c r="AB44" s="68"/>
      <c r="AC44" s="64">
        <f t="shared" si="21"/>
        <v>1</v>
      </c>
      <c r="AD44" s="68"/>
      <c r="AE44" s="64">
        <f t="shared" si="22"/>
        <v>1</v>
      </c>
      <c r="AF44" s="68"/>
      <c r="AG44" s="64">
        <f t="shared" si="23"/>
        <v>1</v>
      </c>
      <c r="AH44" s="68"/>
      <c r="AI44" s="64">
        <f t="shared" si="24"/>
        <v>1</v>
      </c>
      <c r="AJ44" s="68"/>
      <c r="AK44" s="64">
        <f t="shared" si="25"/>
        <v>1</v>
      </c>
      <c r="AL44" s="68"/>
      <c r="AM44" s="62">
        <f t="shared" si="26"/>
        <v>1</v>
      </c>
      <c r="AN44" s="70"/>
      <c r="AO44" s="226"/>
      <c r="AP44" s="227"/>
    </row>
    <row r="45" spans="1:42">
      <c r="A45" s="138"/>
      <c r="B45" s="155"/>
      <c r="C45" s="156"/>
      <c r="D45" s="34"/>
      <c r="E45" s="57"/>
      <c r="F45" s="57"/>
      <c r="G45" s="57"/>
      <c r="H45" s="269"/>
      <c r="I45" s="57"/>
      <c r="J45" s="57"/>
      <c r="K45" s="57"/>
      <c r="L45" s="57"/>
      <c r="M45" s="57"/>
      <c r="N45" s="57"/>
      <c r="O45" s="57"/>
      <c r="P45" s="71"/>
      <c r="Q45" s="58"/>
      <c r="R45" s="68"/>
      <c r="S45" s="60"/>
      <c r="T45" s="69"/>
      <c r="U45" s="62"/>
      <c r="V45" s="70"/>
      <c r="W45" s="64"/>
      <c r="X45" s="68"/>
      <c r="Y45" s="64"/>
      <c r="Z45" s="68"/>
      <c r="AA45" s="64"/>
      <c r="AB45" s="68"/>
      <c r="AC45" s="64"/>
      <c r="AD45" s="68"/>
      <c r="AE45" s="64"/>
      <c r="AF45" s="68"/>
      <c r="AG45" s="64"/>
      <c r="AH45" s="68"/>
      <c r="AI45" s="64"/>
      <c r="AJ45" s="68"/>
      <c r="AK45" s="64"/>
      <c r="AL45" s="68"/>
      <c r="AM45" s="62"/>
      <c r="AN45" s="70"/>
      <c r="AO45" s="141"/>
      <c r="AP45" s="142"/>
    </row>
    <row r="46" spans="1:42">
      <c r="A46" s="138"/>
      <c r="B46" s="155"/>
      <c r="C46" s="156"/>
      <c r="D46" s="34"/>
      <c r="E46" s="57"/>
      <c r="F46" s="57"/>
      <c r="G46" s="57"/>
      <c r="H46" s="269"/>
      <c r="I46" s="57"/>
      <c r="J46" s="57"/>
      <c r="K46" s="57"/>
      <c r="L46" s="57"/>
      <c r="M46" s="57"/>
      <c r="N46" s="57"/>
      <c r="O46" s="57"/>
      <c r="P46" s="71"/>
      <c r="Q46" s="58"/>
      <c r="R46" s="68"/>
      <c r="S46" s="60"/>
      <c r="T46" s="69"/>
      <c r="U46" s="62"/>
      <c r="V46" s="70"/>
      <c r="W46" s="64"/>
      <c r="X46" s="68"/>
      <c r="Y46" s="64"/>
      <c r="Z46" s="68"/>
      <c r="AA46" s="64"/>
      <c r="AB46" s="68"/>
      <c r="AC46" s="64"/>
      <c r="AD46" s="68"/>
      <c r="AE46" s="64"/>
      <c r="AF46" s="68"/>
      <c r="AG46" s="64"/>
      <c r="AH46" s="68"/>
      <c r="AI46" s="64"/>
      <c r="AJ46" s="68"/>
      <c r="AK46" s="64"/>
      <c r="AL46" s="68"/>
      <c r="AM46" s="62"/>
      <c r="AN46" s="70"/>
      <c r="AO46" s="141"/>
      <c r="AP46" s="142"/>
    </row>
    <row r="47" spans="1:42">
      <c r="A47" s="138"/>
      <c r="B47" s="155"/>
      <c r="C47" s="156"/>
      <c r="D47" s="34"/>
      <c r="E47" s="57"/>
      <c r="F47" s="57"/>
      <c r="G47" s="57"/>
      <c r="H47" s="269"/>
      <c r="I47" s="57"/>
      <c r="J47" s="57"/>
      <c r="K47" s="57"/>
      <c r="L47" s="57"/>
      <c r="M47" s="57"/>
      <c r="N47" s="57"/>
      <c r="O47" s="57"/>
      <c r="P47" s="71"/>
      <c r="Q47" s="58"/>
      <c r="R47" s="68"/>
      <c r="S47" s="60"/>
      <c r="T47" s="69"/>
      <c r="U47" s="62"/>
      <c r="V47" s="70"/>
      <c r="W47" s="64"/>
      <c r="X47" s="68"/>
      <c r="Y47" s="64"/>
      <c r="Z47" s="68"/>
      <c r="AA47" s="64"/>
      <c r="AB47" s="68"/>
      <c r="AC47" s="64"/>
      <c r="AD47" s="68"/>
      <c r="AE47" s="64"/>
      <c r="AF47" s="68"/>
      <c r="AG47" s="64"/>
      <c r="AH47" s="68"/>
      <c r="AI47" s="64"/>
      <c r="AJ47" s="68"/>
      <c r="AK47" s="64"/>
      <c r="AL47" s="68"/>
      <c r="AM47" s="62"/>
      <c r="AN47" s="70"/>
      <c r="AO47" s="141"/>
      <c r="AP47" s="142"/>
    </row>
    <row r="48" spans="1:42" ht="52.5">
      <c r="A48" s="153" t="s">
        <v>77</v>
      </c>
      <c r="B48" s="154"/>
      <c r="C48" s="146"/>
      <c r="D48" s="145"/>
      <c r="E48" s="146"/>
      <c r="F48" s="146"/>
      <c r="G48" s="146"/>
      <c r="H48" s="269"/>
      <c r="I48" s="146"/>
      <c r="J48" s="146"/>
      <c r="K48" s="146"/>
      <c r="L48" s="146"/>
      <c r="M48" s="146"/>
      <c r="N48" s="146"/>
      <c r="O48" s="146"/>
      <c r="P48" s="146"/>
      <c r="Q48" s="157"/>
      <c r="R48" s="147"/>
      <c r="S48" s="148"/>
      <c r="T48" s="149"/>
      <c r="U48" s="150"/>
      <c r="V48" s="151"/>
      <c r="W48" s="152"/>
      <c r="X48" s="147"/>
      <c r="Y48" s="152"/>
      <c r="Z48" s="147"/>
      <c r="AA48" s="152"/>
      <c r="AB48" s="147"/>
      <c r="AC48" s="152"/>
      <c r="AD48" s="147"/>
      <c r="AE48" s="152"/>
      <c r="AF48" s="147"/>
      <c r="AG48" s="152"/>
      <c r="AH48" s="147"/>
      <c r="AI48" s="152"/>
      <c r="AJ48" s="147"/>
      <c r="AK48" s="152"/>
      <c r="AL48" s="147"/>
      <c r="AM48" s="150"/>
      <c r="AN48" s="151"/>
      <c r="AO48" s="250"/>
      <c r="AP48" s="251"/>
    </row>
    <row r="49" spans="1:42">
      <c r="A49" s="144" t="s">
        <v>78</v>
      </c>
      <c r="B49" s="139"/>
      <c r="C49" s="140"/>
      <c r="D49" s="111" t="s">
        <v>40</v>
      </c>
      <c r="E49" s="140"/>
      <c r="F49" s="140"/>
      <c r="G49" s="140"/>
      <c r="H49" s="272"/>
      <c r="I49" s="140"/>
      <c r="J49" s="140"/>
      <c r="K49" s="140"/>
      <c r="L49" s="140"/>
      <c r="M49" s="140"/>
      <c r="N49" s="140"/>
      <c r="O49" s="140"/>
      <c r="P49" s="159"/>
      <c r="Q49" s="160">
        <f t="shared" si="15"/>
        <v>0</v>
      </c>
      <c r="R49" s="161"/>
      <c r="S49" s="162">
        <f t="shared" si="16"/>
        <v>0</v>
      </c>
      <c r="T49" s="163"/>
      <c r="U49" s="62">
        <f t="shared" si="17"/>
        <v>0</v>
      </c>
      <c r="V49" s="70"/>
      <c r="W49" s="164">
        <f t="shared" si="18"/>
        <v>0</v>
      </c>
      <c r="X49" s="161"/>
      <c r="Y49" s="164">
        <f t="shared" si="19"/>
        <v>0</v>
      </c>
      <c r="Z49" s="161"/>
      <c r="AA49" s="164">
        <f t="shared" si="20"/>
        <v>0</v>
      </c>
      <c r="AB49" s="161"/>
      <c r="AC49" s="164">
        <f t="shared" si="21"/>
        <v>0</v>
      </c>
      <c r="AD49" s="161"/>
      <c r="AE49" s="164">
        <f t="shared" si="22"/>
        <v>0</v>
      </c>
      <c r="AF49" s="161"/>
      <c r="AG49" s="164">
        <f t="shared" si="23"/>
        <v>0</v>
      </c>
      <c r="AH49" s="161"/>
      <c r="AI49" s="164">
        <f t="shared" si="24"/>
        <v>0</v>
      </c>
      <c r="AJ49" s="161"/>
      <c r="AK49" s="164">
        <f t="shared" si="25"/>
        <v>0</v>
      </c>
      <c r="AL49" s="161"/>
      <c r="AM49" s="62">
        <f t="shared" si="26"/>
        <v>0</v>
      </c>
      <c r="AN49" s="70"/>
      <c r="AO49" s="226"/>
      <c r="AP49" s="227"/>
    </row>
    <row r="50" spans="1:42">
      <c r="A50" s="237" t="s">
        <v>63</v>
      </c>
      <c r="B50" s="258">
        <v>1</v>
      </c>
      <c r="C50" s="259" t="s">
        <v>38</v>
      </c>
      <c r="D50" s="34" t="s">
        <v>39</v>
      </c>
      <c r="E50" s="57"/>
      <c r="F50" s="57"/>
      <c r="G50" s="57"/>
      <c r="H50" s="269">
        <v>1</v>
      </c>
      <c r="I50" s="57"/>
      <c r="J50" s="57"/>
      <c r="K50" s="57"/>
      <c r="L50" s="57"/>
      <c r="M50" s="57"/>
      <c r="N50" s="57"/>
      <c r="O50" s="57"/>
      <c r="P50" s="57"/>
      <c r="Q50" s="165">
        <f t="shared" ref="Q50:Q55" si="27">SUM(E50)</f>
        <v>0</v>
      </c>
      <c r="R50" s="63" t="e">
        <f>IF((Q51/Q50)*100&gt;100,100,(Q51/Q50)*100)</f>
        <v>#DIV/0!</v>
      </c>
      <c r="S50" s="166">
        <f t="shared" ref="S50:S55" si="28">SUM(E50:F50)</f>
        <v>0</v>
      </c>
      <c r="T50" s="167" t="e">
        <f>IF((S51/S50)*100&gt;100,100,(S51/S50)*100)</f>
        <v>#DIV/0!</v>
      </c>
      <c r="U50" s="62">
        <f t="shared" ref="U50:U55" si="29">SUM(E50:G50)</f>
        <v>0</v>
      </c>
      <c r="V50" s="63" t="e">
        <f>IF((U51/U50)*100&gt;100,100,(U51/U50)*100)</f>
        <v>#DIV/0!</v>
      </c>
      <c r="W50" s="62">
        <f t="shared" ref="W50:W55" si="30">SUM(E50:H50)</f>
        <v>1</v>
      </c>
      <c r="X50" s="63">
        <f>IF((W51/W50)*100&gt;100,100,(W51/W50)*100)</f>
        <v>100</v>
      </c>
      <c r="Y50" s="62">
        <f t="shared" ref="Y50:Y55" si="31">SUM(E50:I50)</f>
        <v>1</v>
      </c>
      <c r="Z50" s="63">
        <f>IF((Y51/Y50)*100&gt;100,100,(Y51/Y50)*100)</f>
        <v>100</v>
      </c>
      <c r="AA50" s="62">
        <f t="shared" ref="AA50:AA55" si="32">SUM(E50:J50)</f>
        <v>1</v>
      </c>
      <c r="AB50" s="63">
        <f>IF((AA51/AA50)*100&gt;100,100,(AA51/AA50)*100)</f>
        <v>100</v>
      </c>
      <c r="AC50" s="62">
        <f t="shared" ref="AC50:AC55" si="33">SUM(E50:K50)</f>
        <v>1</v>
      </c>
      <c r="AD50" s="63">
        <f>IF((AC51/AC50)*100&gt;100,100,(AC51/AC50)*100)</f>
        <v>100</v>
      </c>
      <c r="AE50" s="62">
        <f t="shared" ref="AE50:AE55" si="34">SUM(E50:L50)</f>
        <v>1</v>
      </c>
      <c r="AF50" s="63">
        <f>IF((AE51/AE50)*100&gt;100,100,(AE51/AE50)*100)</f>
        <v>100</v>
      </c>
      <c r="AG50" s="62">
        <f t="shared" ref="AG50:AG55" si="35">SUM(E50:M50)</f>
        <v>1</v>
      </c>
      <c r="AH50" s="63">
        <f>IF((AG51/AG50)*100&gt;100,100,(AG51/AG50)*100)</f>
        <v>100</v>
      </c>
      <c r="AI50" s="62">
        <f t="shared" ref="AI50:AI55" si="36">SUM(E50:N50)</f>
        <v>1</v>
      </c>
      <c r="AJ50" s="63">
        <f>IF((AI51/AI50)*100&gt;100,100,(AI51/AI50)*100)</f>
        <v>100</v>
      </c>
      <c r="AK50" s="62">
        <f t="shared" ref="AK50:AK55" si="37">SUM(E50:O50)</f>
        <v>1</v>
      </c>
      <c r="AL50" s="63">
        <f>IF((AK51/AK50)*100&gt;100,100,(AK51/AK50)*100)</f>
        <v>100</v>
      </c>
      <c r="AM50" s="62">
        <f t="shared" ref="AM50:AM55" si="38">SUM(E50:P50)</f>
        <v>1</v>
      </c>
      <c r="AN50" s="63">
        <f>IF((AM51/AM50)*100&gt;100,100,(AM51/AM50)*100)</f>
        <v>100</v>
      </c>
      <c r="AO50" s="226"/>
      <c r="AP50" s="227"/>
    </row>
    <row r="51" spans="1:42">
      <c r="A51" s="238"/>
      <c r="B51" s="258"/>
      <c r="C51" s="259"/>
      <c r="D51" s="34" t="s">
        <v>40</v>
      </c>
      <c r="E51" s="57"/>
      <c r="F51" s="57"/>
      <c r="G51" s="57"/>
      <c r="H51" s="269">
        <v>1</v>
      </c>
      <c r="I51" s="57"/>
      <c r="J51" s="57"/>
      <c r="K51" s="57"/>
      <c r="L51" s="57"/>
      <c r="M51" s="57"/>
      <c r="N51" s="57"/>
      <c r="O51" s="57"/>
      <c r="P51" s="71"/>
      <c r="Q51" s="168">
        <f t="shared" si="27"/>
        <v>0</v>
      </c>
      <c r="R51" s="129"/>
      <c r="S51" s="169">
        <f t="shared" si="28"/>
        <v>0</v>
      </c>
      <c r="T51" s="170"/>
      <c r="U51" s="62">
        <f t="shared" si="29"/>
        <v>0</v>
      </c>
      <c r="V51" s="70"/>
      <c r="W51" s="128">
        <f t="shared" si="30"/>
        <v>1</v>
      </c>
      <c r="X51" s="129"/>
      <c r="Y51" s="128">
        <f t="shared" si="31"/>
        <v>1</v>
      </c>
      <c r="Z51" s="129"/>
      <c r="AA51" s="128">
        <f t="shared" si="32"/>
        <v>1</v>
      </c>
      <c r="AB51" s="129"/>
      <c r="AC51" s="128">
        <f t="shared" si="33"/>
        <v>1</v>
      </c>
      <c r="AD51" s="129"/>
      <c r="AE51" s="128">
        <f t="shared" si="34"/>
        <v>1</v>
      </c>
      <c r="AF51" s="129"/>
      <c r="AG51" s="128">
        <f t="shared" si="35"/>
        <v>1</v>
      </c>
      <c r="AH51" s="129"/>
      <c r="AI51" s="128">
        <f t="shared" si="36"/>
        <v>1</v>
      </c>
      <c r="AJ51" s="129"/>
      <c r="AK51" s="128">
        <f t="shared" si="37"/>
        <v>1</v>
      </c>
      <c r="AL51" s="129"/>
      <c r="AM51" s="62">
        <f t="shared" si="38"/>
        <v>1</v>
      </c>
      <c r="AN51" s="70"/>
      <c r="AO51" s="226"/>
      <c r="AP51" s="227"/>
    </row>
    <row r="52" spans="1:42">
      <c r="A52" s="241" t="s">
        <v>64</v>
      </c>
      <c r="B52" s="256">
        <v>9</v>
      </c>
      <c r="C52" s="257" t="s">
        <v>38</v>
      </c>
      <c r="D52" s="34" t="s">
        <v>39</v>
      </c>
      <c r="E52" s="57"/>
      <c r="F52" s="57"/>
      <c r="G52" s="57"/>
      <c r="H52" s="269">
        <v>4</v>
      </c>
      <c r="I52" s="57">
        <v>5</v>
      </c>
      <c r="J52" s="57"/>
      <c r="K52" s="57"/>
      <c r="L52" s="57"/>
      <c r="M52" s="57"/>
      <c r="N52" s="57"/>
      <c r="O52" s="57"/>
      <c r="P52" s="57"/>
      <c r="Q52" s="58">
        <f t="shared" si="27"/>
        <v>0</v>
      </c>
      <c r="R52" s="65" t="e">
        <f>IF((Q53/Q52)*100&gt;100,100,(Q53/Q52)*100)</f>
        <v>#DIV/0!</v>
      </c>
      <c r="S52" s="60">
        <f t="shared" si="28"/>
        <v>0</v>
      </c>
      <c r="T52" s="61" t="e">
        <f>IF((S53/S52)*100&gt;100,100,(S53/S52)*100)</f>
        <v>#DIV/0!</v>
      </c>
      <c r="U52" s="62">
        <f t="shared" si="29"/>
        <v>0</v>
      </c>
      <c r="V52" s="63" t="e">
        <f>IF((U53/U52)*100&gt;100,100,(U53/U52)*100)</f>
        <v>#DIV/0!</v>
      </c>
      <c r="W52" s="64">
        <f t="shared" si="30"/>
        <v>4</v>
      </c>
      <c r="X52" s="65">
        <f>IF((W53/W52)*100&gt;100,100,(W53/W52)*100)</f>
        <v>25</v>
      </c>
      <c r="Y52" s="64">
        <f t="shared" si="31"/>
        <v>9</v>
      </c>
      <c r="Z52" s="65">
        <f>IF((Y53/Y52)*100&gt;100,100,(Y53/Y52)*100)</f>
        <v>11.111111111111111</v>
      </c>
      <c r="AA52" s="64">
        <f t="shared" si="32"/>
        <v>9</v>
      </c>
      <c r="AB52" s="65">
        <f>IF((AA53/AA52)*100&gt;100,100,(AA53/AA52)*100)</f>
        <v>11.111111111111111</v>
      </c>
      <c r="AC52" s="64">
        <f t="shared" si="33"/>
        <v>9</v>
      </c>
      <c r="AD52" s="65">
        <f>IF((AC53/AC52)*100&gt;100,100,(AC53/AC52)*100)</f>
        <v>11.111111111111111</v>
      </c>
      <c r="AE52" s="64">
        <f t="shared" si="34"/>
        <v>9</v>
      </c>
      <c r="AF52" s="65">
        <f>IF((AE53/AE52)*100&gt;100,100,(AE53/AE52)*100)</f>
        <v>11.111111111111111</v>
      </c>
      <c r="AG52" s="64">
        <f t="shared" si="35"/>
        <v>9</v>
      </c>
      <c r="AH52" s="65">
        <f>IF((AG53/AG52)*100&gt;100,100,(AG53/AG52)*100)</f>
        <v>11.111111111111111</v>
      </c>
      <c r="AI52" s="64">
        <f t="shared" si="36"/>
        <v>9</v>
      </c>
      <c r="AJ52" s="65">
        <f>IF((AI53/AI52)*100&gt;100,100,(AI53/AI52)*100)</f>
        <v>11.111111111111111</v>
      </c>
      <c r="AK52" s="64">
        <f t="shared" si="37"/>
        <v>9</v>
      </c>
      <c r="AL52" s="65">
        <f>IF((AK53/AK52)*100&gt;100,100,(AK53/AK52)*100)</f>
        <v>11.111111111111111</v>
      </c>
      <c r="AM52" s="62">
        <f t="shared" si="38"/>
        <v>9</v>
      </c>
      <c r="AN52" s="63">
        <f>IF((AM53/AM52)*100&gt;100,100,(AM53/AM52)*100)</f>
        <v>11.111111111111111</v>
      </c>
      <c r="AO52" s="226"/>
      <c r="AP52" s="227"/>
    </row>
    <row r="53" spans="1:42">
      <c r="A53" s="238"/>
      <c r="B53" s="253"/>
      <c r="C53" s="255"/>
      <c r="D53" s="34" t="s">
        <v>40</v>
      </c>
      <c r="E53" s="57"/>
      <c r="F53" s="57"/>
      <c r="G53" s="57"/>
      <c r="H53" s="269">
        <v>1</v>
      </c>
      <c r="I53" s="57"/>
      <c r="J53" s="57"/>
      <c r="K53" s="57"/>
      <c r="L53" s="57"/>
      <c r="M53" s="57"/>
      <c r="N53" s="57"/>
      <c r="O53" s="57"/>
      <c r="P53" s="71"/>
      <c r="Q53" s="67">
        <f t="shared" si="27"/>
        <v>0</v>
      </c>
      <c r="R53" s="68"/>
      <c r="S53" s="60">
        <f t="shared" si="28"/>
        <v>0</v>
      </c>
      <c r="T53" s="69"/>
      <c r="U53" s="62">
        <f t="shared" si="29"/>
        <v>0</v>
      </c>
      <c r="V53" s="70"/>
      <c r="W53" s="64">
        <f t="shared" si="30"/>
        <v>1</v>
      </c>
      <c r="X53" s="68"/>
      <c r="Y53" s="64">
        <f t="shared" si="31"/>
        <v>1</v>
      </c>
      <c r="Z53" s="68"/>
      <c r="AA53" s="64">
        <f t="shared" si="32"/>
        <v>1</v>
      </c>
      <c r="AB53" s="68"/>
      <c r="AC53" s="64">
        <f t="shared" si="33"/>
        <v>1</v>
      </c>
      <c r="AD53" s="68"/>
      <c r="AE53" s="64">
        <f t="shared" si="34"/>
        <v>1</v>
      </c>
      <c r="AF53" s="68"/>
      <c r="AG53" s="64">
        <f t="shared" si="35"/>
        <v>1</v>
      </c>
      <c r="AH53" s="68"/>
      <c r="AI53" s="64">
        <f t="shared" si="36"/>
        <v>1</v>
      </c>
      <c r="AJ53" s="68"/>
      <c r="AK53" s="64">
        <f t="shared" si="37"/>
        <v>1</v>
      </c>
      <c r="AL53" s="68"/>
      <c r="AM53" s="62">
        <f t="shared" si="38"/>
        <v>1</v>
      </c>
      <c r="AN53" s="70"/>
      <c r="AO53" s="226"/>
      <c r="AP53" s="227"/>
    </row>
    <row r="54" spans="1:42">
      <c r="A54" s="158" t="s">
        <v>79</v>
      </c>
      <c r="B54" s="256">
        <v>9</v>
      </c>
      <c r="C54" s="257" t="s">
        <v>81</v>
      </c>
      <c r="D54" s="34" t="s">
        <v>39</v>
      </c>
      <c r="E54" s="57"/>
      <c r="F54" s="57"/>
      <c r="G54" s="57"/>
      <c r="H54" s="269"/>
      <c r="I54" s="57">
        <v>4</v>
      </c>
      <c r="J54" s="57">
        <v>5</v>
      </c>
      <c r="K54" s="57"/>
      <c r="L54" s="57"/>
      <c r="M54" s="57"/>
      <c r="N54" s="57"/>
      <c r="O54" s="57"/>
      <c r="P54" s="57"/>
      <c r="Q54" s="58">
        <f t="shared" si="27"/>
        <v>0</v>
      </c>
      <c r="R54" s="65" t="e">
        <f>IF((Q55/Q54)*100&gt;100,100,(Q55/Q54)*100)</f>
        <v>#DIV/0!</v>
      </c>
      <c r="S54" s="60">
        <f t="shared" si="28"/>
        <v>0</v>
      </c>
      <c r="T54" s="61" t="e">
        <f>IF((S55/S54)*100&gt;100,100,(S55/S54)*100)</f>
        <v>#DIV/0!</v>
      </c>
      <c r="U54" s="62">
        <f t="shared" si="29"/>
        <v>0</v>
      </c>
      <c r="V54" s="63" t="e">
        <f>IF((U55/U54)*100&gt;100,100,(U55/U54)*100)</f>
        <v>#DIV/0!</v>
      </c>
      <c r="W54" s="64">
        <f t="shared" si="30"/>
        <v>0</v>
      </c>
      <c r="X54" s="65" t="e">
        <f>IF((W55/W54)*100&gt;100,100,(W55/W54)*100)</f>
        <v>#DIV/0!</v>
      </c>
      <c r="Y54" s="64">
        <f t="shared" si="31"/>
        <v>4</v>
      </c>
      <c r="Z54" s="65">
        <f>IF((Y55/Y54)*100&gt;100,100,(Y55/Y54)*100)</f>
        <v>0</v>
      </c>
      <c r="AA54" s="64">
        <f t="shared" si="32"/>
        <v>9</v>
      </c>
      <c r="AB54" s="65">
        <f>IF((AA55/AA54)*100&gt;100,100,(AA55/AA54)*100)</f>
        <v>0</v>
      </c>
      <c r="AC54" s="64">
        <f t="shared" si="33"/>
        <v>9</v>
      </c>
      <c r="AD54" s="65">
        <f>IF((AC55/AC54)*100&gt;100,100,(AC55/AC54)*100)</f>
        <v>0</v>
      </c>
      <c r="AE54" s="64">
        <f t="shared" si="34"/>
        <v>9</v>
      </c>
      <c r="AF54" s="65">
        <f>IF((AE55/AE54)*100&gt;100,100,(AE55/AE54)*100)</f>
        <v>0</v>
      </c>
      <c r="AG54" s="64">
        <f t="shared" si="35"/>
        <v>9</v>
      </c>
      <c r="AH54" s="65">
        <f>IF((AG55/AG54)*100&gt;100,100,(AG55/AG54)*100)</f>
        <v>0</v>
      </c>
      <c r="AI54" s="64">
        <f t="shared" si="36"/>
        <v>9</v>
      </c>
      <c r="AJ54" s="65">
        <f>IF((AI55/AI54)*100&gt;100,100,(AI55/AI54)*100)</f>
        <v>0</v>
      </c>
      <c r="AK54" s="64">
        <f t="shared" si="37"/>
        <v>9</v>
      </c>
      <c r="AL54" s="65">
        <f>IF((AK55/AK54)*100&gt;100,100,(AK55/AK54)*100)</f>
        <v>0</v>
      </c>
      <c r="AM54" s="62">
        <f t="shared" si="38"/>
        <v>9</v>
      </c>
      <c r="AN54" s="63">
        <f>IF((AM55/AM54)*100&gt;100,100,(AM55/AM54)*100)</f>
        <v>0</v>
      </c>
      <c r="AO54" s="226"/>
      <c r="AP54" s="227"/>
    </row>
    <row r="55" spans="1:42">
      <c r="A55" s="143"/>
      <c r="B55" s="253"/>
      <c r="C55" s="255"/>
      <c r="D55" s="34" t="s">
        <v>40</v>
      </c>
      <c r="E55" s="57"/>
      <c r="F55" s="57"/>
      <c r="G55" s="57"/>
      <c r="H55" s="269"/>
      <c r="I55" s="57"/>
      <c r="J55" s="57"/>
      <c r="K55" s="57"/>
      <c r="L55" s="57"/>
      <c r="M55" s="57"/>
      <c r="N55" s="57"/>
      <c r="O55" s="57"/>
      <c r="P55" s="71"/>
      <c r="Q55" s="67">
        <f t="shared" si="27"/>
        <v>0</v>
      </c>
      <c r="R55" s="68"/>
      <c r="S55" s="60">
        <f t="shared" si="28"/>
        <v>0</v>
      </c>
      <c r="T55" s="69"/>
      <c r="U55" s="62">
        <f t="shared" si="29"/>
        <v>0</v>
      </c>
      <c r="V55" s="70"/>
      <c r="W55" s="64">
        <f t="shared" si="30"/>
        <v>0</v>
      </c>
      <c r="X55" s="68"/>
      <c r="Y55" s="64">
        <f t="shared" si="31"/>
        <v>0</v>
      </c>
      <c r="Z55" s="68"/>
      <c r="AA55" s="64">
        <f t="shared" si="32"/>
        <v>0</v>
      </c>
      <c r="AB55" s="68"/>
      <c r="AC55" s="64">
        <f t="shared" si="33"/>
        <v>0</v>
      </c>
      <c r="AD55" s="68"/>
      <c r="AE55" s="64">
        <f t="shared" si="34"/>
        <v>0</v>
      </c>
      <c r="AF55" s="68"/>
      <c r="AG55" s="64">
        <f t="shared" si="35"/>
        <v>0</v>
      </c>
      <c r="AH55" s="68"/>
      <c r="AI55" s="64">
        <f t="shared" si="36"/>
        <v>0</v>
      </c>
      <c r="AJ55" s="68"/>
      <c r="AK55" s="64">
        <f t="shared" si="37"/>
        <v>0</v>
      </c>
      <c r="AL55" s="68"/>
      <c r="AM55" s="62">
        <f t="shared" si="38"/>
        <v>0</v>
      </c>
      <c r="AN55" s="70"/>
      <c r="AO55" s="226"/>
      <c r="AP55" s="227"/>
    </row>
    <row r="56" spans="1:42">
      <c r="A56" s="262" t="s">
        <v>80</v>
      </c>
      <c r="B56" s="256">
        <v>10</v>
      </c>
      <c r="C56" s="257" t="s">
        <v>38</v>
      </c>
      <c r="D56" s="34" t="s">
        <v>39</v>
      </c>
      <c r="E56" s="57"/>
      <c r="F56" s="57"/>
      <c r="G56" s="57">
        <v>1</v>
      </c>
      <c r="H56" s="269">
        <v>1</v>
      </c>
      <c r="I56" s="57">
        <v>1</v>
      </c>
      <c r="J56" s="57">
        <v>1</v>
      </c>
      <c r="K56" s="57">
        <v>1</v>
      </c>
      <c r="L56" s="57">
        <v>1</v>
      </c>
      <c r="M56" s="57">
        <v>1</v>
      </c>
      <c r="N56" s="57">
        <v>1</v>
      </c>
      <c r="O56" s="57">
        <v>1</v>
      </c>
      <c r="P56" s="57">
        <v>1</v>
      </c>
      <c r="Q56" s="58">
        <f t="shared" ref="Q56:Q57" si="39">SUM(E56)</f>
        <v>0</v>
      </c>
      <c r="R56" s="65" t="e">
        <f>IF((Q57/Q56)*100&gt;100,100,(Q57/Q56)*100)</f>
        <v>#DIV/0!</v>
      </c>
      <c r="S56" s="60">
        <f t="shared" ref="S56:S57" si="40">SUM(E56:F56)</f>
        <v>0</v>
      </c>
      <c r="T56" s="61" t="e">
        <f>IF((S57/S56)*100&gt;100,100,(S57/S56)*100)</f>
        <v>#DIV/0!</v>
      </c>
      <c r="U56" s="62">
        <f t="shared" ref="U56:U57" si="41">SUM(E56:G56)</f>
        <v>1</v>
      </c>
      <c r="V56" s="63">
        <f>IF((U57/U56)*100&gt;100,100,(U57/U56)*100)</f>
        <v>100</v>
      </c>
      <c r="W56" s="64">
        <f t="shared" ref="W56:W57" si="42">SUM(E56:H56)</f>
        <v>2</v>
      </c>
      <c r="X56" s="65">
        <f>IF((W57/W56)*100&gt;100,100,(W57/W56)*100)</f>
        <v>100</v>
      </c>
      <c r="Y56" s="64">
        <f t="shared" ref="Y56:Y57" si="43">SUM(E56:I56)</f>
        <v>3</v>
      </c>
      <c r="Z56" s="65">
        <f>IF((Y57/Y56)*100&gt;100,100,(Y57/Y56)*100)</f>
        <v>66.666666666666657</v>
      </c>
      <c r="AA56" s="64">
        <f t="shared" ref="AA56:AA57" si="44">SUM(E56:J56)</f>
        <v>4</v>
      </c>
      <c r="AB56" s="65">
        <f>IF((AA57/AA56)*100&gt;100,100,(AA57/AA56)*100)</f>
        <v>50</v>
      </c>
      <c r="AC56" s="64">
        <f t="shared" ref="AC56:AC57" si="45">SUM(E56:K56)</f>
        <v>5</v>
      </c>
      <c r="AD56" s="65">
        <f>IF((AC57/AC56)*100&gt;100,100,(AC57/AC56)*100)</f>
        <v>40</v>
      </c>
      <c r="AE56" s="64">
        <f t="shared" ref="AE56:AE57" si="46">SUM(E56:L56)</f>
        <v>6</v>
      </c>
      <c r="AF56" s="65">
        <f>IF((AE57/AE56)*100&gt;100,100,(AE57/AE56)*100)</f>
        <v>33.333333333333329</v>
      </c>
      <c r="AG56" s="64">
        <f t="shared" ref="AG56:AG57" si="47">SUM(E56:M56)</f>
        <v>7</v>
      </c>
      <c r="AH56" s="65">
        <f>IF((AG57/AG56)*100&gt;100,100,(AG57/AG56)*100)</f>
        <v>28.571428571428569</v>
      </c>
      <c r="AI56" s="64">
        <f t="shared" ref="AI56:AI57" si="48">SUM(E56:N56)</f>
        <v>8</v>
      </c>
      <c r="AJ56" s="65">
        <f>IF((AI57/AI56)*100&gt;100,100,(AI57/AI56)*100)</f>
        <v>25</v>
      </c>
      <c r="AK56" s="64">
        <f t="shared" ref="AK56:AK57" si="49">SUM(E56:O56)</f>
        <v>9</v>
      </c>
      <c r="AL56" s="65">
        <f>IF((AK57/AK56)*100&gt;100,100,(AK57/AK56)*100)</f>
        <v>22.222222222222221</v>
      </c>
      <c r="AM56" s="62">
        <f t="shared" ref="AM56:AM57" si="50">SUM(E56:P56)</f>
        <v>10</v>
      </c>
      <c r="AN56" s="63">
        <f>IF((AM57/AM56)*100&gt;100,100,(AM57/AM56)*100)</f>
        <v>20</v>
      </c>
      <c r="AO56" s="226"/>
      <c r="AP56" s="227"/>
    </row>
    <row r="57" spans="1:42">
      <c r="A57" s="263"/>
      <c r="B57" s="260"/>
      <c r="C57" s="261"/>
      <c r="D57" s="125" t="s">
        <v>40</v>
      </c>
      <c r="E57" s="126"/>
      <c r="F57" s="126"/>
      <c r="G57" s="126">
        <v>1</v>
      </c>
      <c r="H57" s="273">
        <v>1</v>
      </c>
      <c r="I57" s="126"/>
      <c r="J57" s="126"/>
      <c r="K57" s="126"/>
      <c r="L57" s="126"/>
      <c r="M57" s="126"/>
      <c r="N57" s="126"/>
      <c r="O57" s="126"/>
      <c r="P57" s="127"/>
      <c r="Q57" s="67">
        <f t="shared" si="39"/>
        <v>0</v>
      </c>
      <c r="R57" s="68"/>
      <c r="S57" s="60">
        <f t="shared" si="40"/>
        <v>0</v>
      </c>
      <c r="T57" s="69"/>
      <c r="U57" s="128">
        <f t="shared" si="41"/>
        <v>1</v>
      </c>
      <c r="V57" s="129"/>
      <c r="W57" s="64">
        <f t="shared" si="42"/>
        <v>2</v>
      </c>
      <c r="X57" s="68"/>
      <c r="Y57" s="64">
        <f t="shared" si="43"/>
        <v>2</v>
      </c>
      <c r="Z57" s="68"/>
      <c r="AA57" s="64">
        <f t="shared" si="44"/>
        <v>2</v>
      </c>
      <c r="AB57" s="68"/>
      <c r="AC57" s="64">
        <f t="shared" si="45"/>
        <v>2</v>
      </c>
      <c r="AD57" s="68"/>
      <c r="AE57" s="64">
        <f t="shared" si="46"/>
        <v>2</v>
      </c>
      <c r="AF57" s="68"/>
      <c r="AG57" s="64">
        <f t="shared" si="47"/>
        <v>2</v>
      </c>
      <c r="AH57" s="68"/>
      <c r="AI57" s="64">
        <f t="shared" si="48"/>
        <v>2</v>
      </c>
      <c r="AJ57" s="68"/>
      <c r="AK57" s="64">
        <f t="shared" si="49"/>
        <v>2</v>
      </c>
      <c r="AL57" s="68"/>
      <c r="AM57" s="128">
        <f t="shared" si="50"/>
        <v>2</v>
      </c>
      <c r="AN57" s="129"/>
      <c r="AO57" s="246"/>
      <c r="AP57" s="247"/>
    </row>
  </sheetData>
  <mergeCells count="123">
    <mergeCell ref="B54:B55"/>
    <mergeCell ref="C54:C55"/>
    <mergeCell ref="AO54:AP54"/>
    <mergeCell ref="AO55:AP55"/>
    <mergeCell ref="B56:B57"/>
    <mergeCell ref="C56:C57"/>
    <mergeCell ref="AO56:AP56"/>
    <mergeCell ref="AO57:AP57"/>
    <mergeCell ref="A56:A57"/>
    <mergeCell ref="A50:A51"/>
    <mergeCell ref="B50:B51"/>
    <mergeCell ref="C50:C51"/>
    <mergeCell ref="AO50:AP50"/>
    <mergeCell ref="AO51:AP51"/>
    <mergeCell ref="A52:A53"/>
    <mergeCell ref="B52:B53"/>
    <mergeCell ref="C52:C53"/>
    <mergeCell ref="AO52:AP52"/>
    <mergeCell ref="AO53:AP53"/>
    <mergeCell ref="A43:A44"/>
    <mergeCell ref="A41:A42"/>
    <mergeCell ref="A39:A40"/>
    <mergeCell ref="AO48:AP48"/>
    <mergeCell ref="AO49:AP49"/>
    <mergeCell ref="AO41:AP41"/>
    <mergeCell ref="AO42:AP42"/>
    <mergeCell ref="B43:B44"/>
    <mergeCell ref="C43:C44"/>
    <mergeCell ref="AO43:AP43"/>
    <mergeCell ref="AO44:AP44"/>
    <mergeCell ref="B39:B40"/>
    <mergeCell ref="C39:C40"/>
    <mergeCell ref="AO39:AP39"/>
    <mergeCell ref="AO40:AP40"/>
    <mergeCell ref="B41:B42"/>
    <mergeCell ref="C41:C42"/>
    <mergeCell ref="A1:AP1"/>
    <mergeCell ref="A2:AP2"/>
    <mergeCell ref="A3:AP3"/>
    <mergeCell ref="A5:A8"/>
    <mergeCell ref="B5:P5"/>
    <mergeCell ref="Q5:R7"/>
    <mergeCell ref="S5:T7"/>
    <mergeCell ref="U5:V7"/>
    <mergeCell ref="W5:X7"/>
    <mergeCell ref="Y5:Z7"/>
    <mergeCell ref="N7:P7"/>
    <mergeCell ref="AM5:AN7"/>
    <mergeCell ref="AO5:AP8"/>
    <mergeCell ref="B6:B7"/>
    <mergeCell ref="C6:C7"/>
    <mergeCell ref="D6:D7"/>
    <mergeCell ref="AO9:AP9"/>
    <mergeCell ref="AO10:AP10"/>
    <mergeCell ref="A11:A12"/>
    <mergeCell ref="B11:B12"/>
    <mergeCell ref="C11:C12"/>
    <mergeCell ref="AO11:AP11"/>
    <mergeCell ref="AO12:AP12"/>
    <mergeCell ref="AK5:AL7"/>
    <mergeCell ref="A13:A14"/>
    <mergeCell ref="B13:B14"/>
    <mergeCell ref="C13:C14"/>
    <mergeCell ref="AO13:AP13"/>
    <mergeCell ref="AO14:AP14"/>
    <mergeCell ref="AA5:AB7"/>
    <mergeCell ref="AC5:AD7"/>
    <mergeCell ref="AE5:AF7"/>
    <mergeCell ref="AG5:AH7"/>
    <mergeCell ref="AI5:AJ7"/>
    <mergeCell ref="E6:G6"/>
    <mergeCell ref="H6:P6"/>
    <mergeCell ref="E7:G7"/>
    <mergeCell ref="H7:J7"/>
    <mergeCell ref="K7:M7"/>
    <mergeCell ref="A15:A16"/>
    <mergeCell ref="B15:B16"/>
    <mergeCell ref="C15:C16"/>
    <mergeCell ref="AO15:AP15"/>
    <mergeCell ref="AO16:AP16"/>
    <mergeCell ref="C20:C21"/>
    <mergeCell ref="AO20:AP20"/>
    <mergeCell ref="AO21:AP21"/>
    <mergeCell ref="B22:B23"/>
    <mergeCell ref="C22:C23"/>
    <mergeCell ref="AO22:AP22"/>
    <mergeCell ref="AO23:AP23"/>
    <mergeCell ref="A17:A18"/>
    <mergeCell ref="B17:B18"/>
    <mergeCell ref="C17:C18"/>
    <mergeCell ref="AO17:AP17"/>
    <mergeCell ref="AO18:AP18"/>
    <mergeCell ref="AO19:AP19"/>
    <mergeCell ref="AO28:AP28"/>
    <mergeCell ref="A29:A30"/>
    <mergeCell ref="C29:C30"/>
    <mergeCell ref="AO29:AP29"/>
    <mergeCell ref="AO30:AP30"/>
    <mergeCell ref="A24:A25"/>
    <mergeCell ref="B24:B25"/>
    <mergeCell ref="C24:C25"/>
    <mergeCell ref="AO24:AP24"/>
    <mergeCell ref="AO25:AP25"/>
    <mergeCell ref="A26:A27"/>
    <mergeCell ref="B26:B27"/>
    <mergeCell ref="C26:C27"/>
    <mergeCell ref="AO26:AP26"/>
    <mergeCell ref="AO27:AP27"/>
    <mergeCell ref="A35:A36"/>
    <mergeCell ref="B35:B36"/>
    <mergeCell ref="C35:C36"/>
    <mergeCell ref="AO35:AP35"/>
    <mergeCell ref="AO36:AP36"/>
    <mergeCell ref="A31:A32"/>
    <mergeCell ref="B31:B32"/>
    <mergeCell ref="C31:C32"/>
    <mergeCell ref="AO31:AP31"/>
    <mergeCell ref="AO32:AP32"/>
    <mergeCell ref="A33:A34"/>
    <mergeCell ref="B33:B34"/>
    <mergeCell ref="C33:C34"/>
    <mergeCell ref="AO33:AP33"/>
    <mergeCell ref="AO34:AP34"/>
  </mergeCells>
  <printOptions horizontalCentered="1"/>
  <pageMargins left="0.23622047244094491" right="0.23622047244094491" top="0.35433070866141736" bottom="0.19685039370078741" header="0.31496062992125984" footer="0.11811023622047245"/>
  <pageSetup paperSize="9" scale="45" fitToHeight="0" orientation="landscape" r:id="rId1"/>
  <headerFooter alignWithMargins="0">
    <oddHeader>&amp;Rสิ่งที่ส่งมาด้วย 4</oddHeader>
    <oddFooter>&amp;C&amp;"TH SarabunPSK,Regular"&amp;7&amp;Z&amp;F 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Sheet1</vt:lpstr>
      <vt:lpstr>M.1</vt:lpstr>
      <vt:lpstr>M.1!Print_Titles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UCOM</cp:lastModifiedBy>
  <cp:lastPrinted>2023-01-25T09:21:07Z</cp:lastPrinted>
  <dcterms:created xsi:type="dcterms:W3CDTF">2019-12-16T06:23:55Z</dcterms:created>
  <dcterms:modified xsi:type="dcterms:W3CDTF">2023-02-03T06:42:05Z</dcterms:modified>
</cp:coreProperties>
</file>