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69\ปลัด\ทบทวนภารกิจ\"/>
    </mc:Choice>
  </mc:AlternateContent>
  <xr:revisionPtr revIDLastSave="0" documentId="13_ncr:1_{1480F830-6BBF-4511-9F8F-F4518CFADB65}" xr6:coauthVersionLast="47" xr6:coauthVersionMax="47" xr10:uidLastSave="{00000000-0000-0000-0000-000000000000}"/>
  <bookViews>
    <workbookView xWindow="-120" yWindow="-120" windowWidth="20730" windowHeight="11160" xr2:uid="{1E1301F3-F67B-46E6-99F1-102FB3C493D2}"/>
  </bookViews>
  <sheets>
    <sheet name="แบบฟอร์มทบทวภารกิจ 1" sheetId="1" r:id="rId1"/>
    <sheet name="อัตรากำลัง" sheetId="3" state="hidden" r:id="rId2"/>
    <sheet name="แบบฟอร์มทบทวนภารกิจ 2" sheetId="6" r:id="rId3"/>
    <sheet name="อัตรากำลัง กกจ " sheetId="5" r:id="rId4"/>
    <sheet name="กรอบอัตรากำลังทั่วประเทศ" sheetId="4" r:id="rId5"/>
  </sheets>
  <externalReferences>
    <externalReference r:id="rId6"/>
  </externalReferences>
  <definedNames>
    <definedName name="_xlnm._FilterDatabase" localSheetId="1" hidden="1">อัตรากำลัง!$A$2:$J$383</definedName>
    <definedName name="_xlnm._FilterDatabase" localSheetId="3" hidden="1">'อัตรากำลัง กกจ '!$A$2:$J$382</definedName>
    <definedName name="_xlnm.Print_Area" localSheetId="4">กรอบอัตรากำลังทั่วประเทศ!$A$1:$E$108</definedName>
    <definedName name="_xlnm.Print_Titles" localSheetId="4">กรอบอัตรากำลังทั่วประเทศ!$3:$4</definedName>
    <definedName name="_xlnm.Print_Titles" localSheetId="0">'แบบฟอร์มทบทวภารกิจ 1'!$5:$7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74" i="3" l="1"/>
  <c r="I364" i="3"/>
  <c r="I359" i="3"/>
  <c r="I349" i="3"/>
  <c r="I319" i="3"/>
  <c r="I314" i="3"/>
  <c r="I309" i="3"/>
  <c r="I304" i="3"/>
  <c r="I299" i="3"/>
  <c r="I279" i="3"/>
  <c r="I274" i="3"/>
  <c r="I269" i="3"/>
  <c r="I254" i="3"/>
  <c r="I239" i="3"/>
  <c r="I234" i="3"/>
  <c r="I224" i="3"/>
  <c r="I209" i="3"/>
  <c r="I199" i="3"/>
  <c r="I189" i="3"/>
  <c r="I184" i="3"/>
  <c r="I169" i="3"/>
  <c r="G164" i="3"/>
  <c r="I159" i="3"/>
  <c r="I154" i="3"/>
  <c r="I149" i="3"/>
  <c r="I144" i="3"/>
  <c r="I139" i="3"/>
  <c r="I129" i="3"/>
  <c r="G129" i="3"/>
  <c r="I119" i="3"/>
  <c r="I114" i="3"/>
  <c r="I109" i="3"/>
  <c r="I99" i="3"/>
  <c r="I94" i="3"/>
  <c r="I84" i="3"/>
  <c r="I79" i="3"/>
  <c r="I64" i="3"/>
  <c r="I54" i="3"/>
  <c r="I49" i="3"/>
  <c r="I14" i="3"/>
  <c r="I9" i="3"/>
  <c r="I4" i="3"/>
  <c r="D104" i="4"/>
  <c r="I379" i="3" s="1"/>
  <c r="C104" i="4"/>
  <c r="H379" i="3" s="1"/>
  <c r="B104" i="4"/>
  <c r="C103" i="4"/>
  <c r="H374" i="3" s="1"/>
  <c r="B103" i="4"/>
  <c r="G374" i="3" s="1"/>
  <c r="D102" i="4"/>
  <c r="I369" i="3" s="1"/>
  <c r="C102" i="4"/>
  <c r="H369" i="3" s="1"/>
  <c r="B102" i="4"/>
  <c r="C101" i="4"/>
  <c r="H364" i="3" s="1"/>
  <c r="B101" i="4"/>
  <c r="C100" i="4"/>
  <c r="H359" i="3" s="1"/>
  <c r="B100" i="4"/>
  <c r="D99" i="4"/>
  <c r="I354" i="3" s="1"/>
  <c r="C99" i="4"/>
  <c r="H354" i="3" s="1"/>
  <c r="B99" i="4"/>
  <c r="C98" i="4"/>
  <c r="H349" i="3" s="1"/>
  <c r="B98" i="4"/>
  <c r="D97" i="4"/>
  <c r="I344" i="3" s="1"/>
  <c r="C97" i="4"/>
  <c r="H344" i="3" s="1"/>
  <c r="B97" i="4"/>
  <c r="D96" i="4"/>
  <c r="I339" i="3" s="1"/>
  <c r="C96" i="4"/>
  <c r="H339" i="3" s="1"/>
  <c r="B96" i="4"/>
  <c r="D95" i="4"/>
  <c r="I334" i="3" s="1"/>
  <c r="C95" i="4"/>
  <c r="H334" i="3" s="1"/>
  <c r="B95" i="4"/>
  <c r="G334" i="3" s="1"/>
  <c r="D94" i="4"/>
  <c r="I329" i="3" s="1"/>
  <c r="C94" i="4"/>
  <c r="H329" i="3" s="1"/>
  <c r="B94" i="4"/>
  <c r="D93" i="4"/>
  <c r="I324" i="3" s="1"/>
  <c r="C93" i="4"/>
  <c r="H324" i="3" s="1"/>
  <c r="B93" i="4"/>
  <c r="G324" i="3" s="1"/>
  <c r="C92" i="4"/>
  <c r="H319" i="3" s="1"/>
  <c r="B92" i="4"/>
  <c r="C91" i="4"/>
  <c r="H314" i="3" s="1"/>
  <c r="B91" i="4"/>
  <c r="G314" i="3" s="1"/>
  <c r="C90" i="4"/>
  <c r="H309" i="3" s="1"/>
  <c r="B90" i="4"/>
  <c r="C89" i="4"/>
  <c r="H304" i="3" s="1"/>
  <c r="B89" i="4"/>
  <c r="C88" i="4"/>
  <c r="H299" i="3" s="1"/>
  <c r="B88" i="4"/>
  <c r="D87" i="4"/>
  <c r="I294" i="3" s="1"/>
  <c r="C87" i="4"/>
  <c r="H294" i="3" s="1"/>
  <c r="B87" i="4"/>
  <c r="D86" i="4"/>
  <c r="I289" i="3" s="1"/>
  <c r="C86" i="4"/>
  <c r="H289" i="3" s="1"/>
  <c r="B86" i="4"/>
  <c r="G289" i="3" s="1"/>
  <c r="D85" i="4"/>
  <c r="I284" i="3" s="1"/>
  <c r="C85" i="4"/>
  <c r="H284" i="3" s="1"/>
  <c r="B85" i="4"/>
  <c r="C84" i="4"/>
  <c r="H279" i="3" s="1"/>
  <c r="B84" i="4"/>
  <c r="G279" i="3" s="1"/>
  <c r="C83" i="4"/>
  <c r="H274" i="3" s="1"/>
  <c r="B83" i="4"/>
  <c r="C82" i="4"/>
  <c r="H269" i="3" s="1"/>
  <c r="B82" i="4"/>
  <c r="D81" i="4"/>
  <c r="I264" i="3" s="1"/>
  <c r="C81" i="4"/>
  <c r="H264" i="3" s="1"/>
  <c r="B81" i="4"/>
  <c r="G264" i="3" s="1"/>
  <c r="D80" i="4"/>
  <c r="I259" i="3" s="1"/>
  <c r="C80" i="4"/>
  <c r="H259" i="3" s="1"/>
  <c r="B80" i="4"/>
  <c r="C79" i="4"/>
  <c r="H254" i="3" s="1"/>
  <c r="B79" i="4"/>
  <c r="D78" i="4"/>
  <c r="I249" i="3" s="1"/>
  <c r="C78" i="4"/>
  <c r="H249" i="3" s="1"/>
  <c r="B78" i="4"/>
  <c r="D77" i="4"/>
  <c r="I244" i="3" s="1"/>
  <c r="C77" i="4"/>
  <c r="H244" i="3" s="1"/>
  <c r="B77" i="4"/>
  <c r="G244" i="3" s="1"/>
  <c r="C76" i="4"/>
  <c r="H239" i="3" s="1"/>
  <c r="B76" i="4"/>
  <c r="C75" i="4"/>
  <c r="B75" i="4"/>
  <c r="G234" i="3" s="1"/>
  <c r="C74" i="4"/>
  <c r="H224" i="3" s="1"/>
  <c r="B74" i="4"/>
  <c r="D73" i="4"/>
  <c r="I229" i="3" s="1"/>
  <c r="C73" i="4"/>
  <c r="H229" i="3" s="1"/>
  <c r="B73" i="4"/>
  <c r="D72" i="4"/>
  <c r="I219" i="3" s="1"/>
  <c r="C72" i="4"/>
  <c r="H219" i="3" s="1"/>
  <c r="B72" i="4"/>
  <c r="G219" i="3" s="1"/>
  <c r="D71" i="4"/>
  <c r="I214" i="3" s="1"/>
  <c r="C71" i="4"/>
  <c r="H214" i="3" s="1"/>
  <c r="B71" i="4"/>
  <c r="G214" i="3" s="1"/>
  <c r="C70" i="4"/>
  <c r="H209" i="3" s="1"/>
  <c r="B70" i="4"/>
  <c r="D69" i="4"/>
  <c r="I204" i="3" s="1"/>
  <c r="C69" i="4"/>
  <c r="H204" i="3" s="1"/>
  <c r="B69" i="4"/>
  <c r="C68" i="4"/>
  <c r="H199" i="3" s="1"/>
  <c r="B68" i="4"/>
  <c r="G199" i="3" s="1"/>
  <c r="D67" i="4"/>
  <c r="I194" i="3" s="1"/>
  <c r="C67" i="4"/>
  <c r="H194" i="3" s="1"/>
  <c r="B67" i="4"/>
  <c r="C66" i="4"/>
  <c r="H189" i="3" s="1"/>
  <c r="B66" i="4"/>
  <c r="G189" i="3" s="1"/>
  <c r="C65" i="4"/>
  <c r="H184" i="3" s="1"/>
  <c r="B65" i="4"/>
  <c r="D64" i="4"/>
  <c r="I179" i="3" s="1"/>
  <c r="C64" i="4"/>
  <c r="H179" i="3" s="1"/>
  <c r="B64" i="4"/>
  <c r="D63" i="4"/>
  <c r="I174" i="3" s="1"/>
  <c r="C63" i="4"/>
  <c r="H174" i="3" s="1"/>
  <c r="B63" i="4"/>
  <c r="G174" i="3" s="1"/>
  <c r="C62" i="4"/>
  <c r="H169" i="3" s="1"/>
  <c r="B62" i="4"/>
  <c r="D61" i="4"/>
  <c r="I164" i="3" s="1"/>
  <c r="C61" i="4"/>
  <c r="H164" i="3" s="1"/>
  <c r="C60" i="4"/>
  <c r="H159" i="3" s="1"/>
  <c r="B60" i="4"/>
  <c r="G159" i="3" s="1"/>
  <c r="C59" i="4"/>
  <c r="H154" i="3" s="1"/>
  <c r="B59" i="4"/>
  <c r="G154" i="3" s="1"/>
  <c r="C58" i="4"/>
  <c r="H149" i="3" s="1"/>
  <c r="B58" i="4"/>
  <c r="G149" i="3" s="1"/>
  <c r="C57" i="4"/>
  <c r="H144" i="3" s="1"/>
  <c r="B57" i="4"/>
  <c r="G144" i="3" s="1"/>
  <c r="C56" i="4"/>
  <c r="B56" i="4"/>
  <c r="G139" i="3" s="1"/>
  <c r="D55" i="4"/>
  <c r="I134" i="3" s="1"/>
  <c r="C55" i="4"/>
  <c r="H134" i="3" s="1"/>
  <c r="B55" i="4"/>
  <c r="C54" i="4"/>
  <c r="E54" i="4" s="1"/>
  <c r="D53" i="4"/>
  <c r="I124" i="3" s="1"/>
  <c r="C53" i="4"/>
  <c r="H124" i="3" s="1"/>
  <c r="B53" i="4"/>
  <c r="G124" i="3" s="1"/>
  <c r="C52" i="4"/>
  <c r="H119" i="3" s="1"/>
  <c r="B52" i="4"/>
  <c r="G119" i="3" s="1"/>
  <c r="C51" i="4"/>
  <c r="B51" i="4"/>
  <c r="G114" i="3" s="1"/>
  <c r="C50" i="4"/>
  <c r="H109" i="3" s="1"/>
  <c r="B50" i="4"/>
  <c r="D49" i="4"/>
  <c r="I104" i="3" s="1"/>
  <c r="C49" i="4"/>
  <c r="H104" i="3" s="1"/>
  <c r="B49" i="4"/>
  <c r="C48" i="4"/>
  <c r="H99" i="3" s="1"/>
  <c r="B48" i="4"/>
  <c r="C47" i="4"/>
  <c r="H94" i="3" s="1"/>
  <c r="B47" i="4"/>
  <c r="G94" i="3" s="1"/>
  <c r="D46" i="4"/>
  <c r="I89" i="3" s="1"/>
  <c r="C46" i="4"/>
  <c r="H89" i="3" s="1"/>
  <c r="B46" i="4"/>
  <c r="G89" i="3" s="1"/>
  <c r="C45" i="4"/>
  <c r="H84" i="3" s="1"/>
  <c r="B45" i="4"/>
  <c r="C44" i="4"/>
  <c r="H79" i="3" s="1"/>
  <c r="B44" i="4"/>
  <c r="G79" i="3" s="1"/>
  <c r="D43" i="4"/>
  <c r="I74" i="3" s="1"/>
  <c r="C43" i="4"/>
  <c r="H74" i="3" s="1"/>
  <c r="B43" i="4"/>
  <c r="D42" i="4"/>
  <c r="I69" i="3" s="1"/>
  <c r="C42" i="4"/>
  <c r="H69" i="3" s="1"/>
  <c r="B42" i="4"/>
  <c r="C41" i="4"/>
  <c r="H64" i="3" s="1"/>
  <c r="B41" i="4"/>
  <c r="G64" i="3" s="1"/>
  <c r="D40" i="4"/>
  <c r="I59" i="3" s="1"/>
  <c r="C40" i="4"/>
  <c r="H59" i="3" s="1"/>
  <c r="B40" i="4"/>
  <c r="G59" i="3" s="1"/>
  <c r="C39" i="4"/>
  <c r="H54" i="3" s="1"/>
  <c r="B39" i="4"/>
  <c r="C38" i="4"/>
  <c r="H49" i="3" s="1"/>
  <c r="B38" i="4"/>
  <c r="D37" i="4"/>
  <c r="I44" i="3" s="1"/>
  <c r="C37" i="4"/>
  <c r="B37" i="4"/>
  <c r="G44" i="3" s="1"/>
  <c r="D36" i="4"/>
  <c r="I39" i="3" s="1"/>
  <c r="C36" i="4"/>
  <c r="H39" i="3" s="1"/>
  <c r="B36" i="4"/>
  <c r="D35" i="4"/>
  <c r="I34" i="3" s="1"/>
  <c r="C35" i="4"/>
  <c r="H34" i="3" s="1"/>
  <c r="B35" i="4"/>
  <c r="D34" i="4"/>
  <c r="I29" i="3" s="1"/>
  <c r="C34" i="4"/>
  <c r="H29" i="3" s="1"/>
  <c r="B34" i="4"/>
  <c r="D33" i="4"/>
  <c r="I24" i="3" s="1"/>
  <c r="C33" i="4"/>
  <c r="B33" i="4"/>
  <c r="G24" i="3" s="1"/>
  <c r="D32" i="4"/>
  <c r="C32" i="4"/>
  <c r="H19" i="3" s="1"/>
  <c r="B32" i="4"/>
  <c r="C31" i="4"/>
  <c r="H14" i="3" s="1"/>
  <c r="B31" i="4"/>
  <c r="G14" i="3" s="1"/>
  <c r="C30" i="4"/>
  <c r="H9" i="3" s="1"/>
  <c r="B30" i="4"/>
  <c r="G9" i="3" s="1"/>
  <c r="C29" i="4"/>
  <c r="H4" i="3" s="1"/>
  <c r="B29" i="4"/>
  <c r="C27" i="4"/>
  <c r="B27" i="4"/>
  <c r="C26" i="4"/>
  <c r="E26" i="4" s="1"/>
  <c r="C25" i="4"/>
  <c r="E25" i="4" s="1"/>
  <c r="B25" i="4"/>
  <c r="C24" i="4"/>
  <c r="B24" i="4"/>
  <c r="D23" i="4"/>
  <c r="C23" i="4"/>
  <c r="B23" i="4"/>
  <c r="B22" i="4"/>
  <c r="E22" i="4" s="1"/>
  <c r="B21" i="4"/>
  <c r="E21" i="4" s="1"/>
  <c r="B20" i="4"/>
  <c r="E20" i="4" s="1"/>
  <c r="B19" i="4"/>
  <c r="E19" i="4" s="1"/>
  <c r="B18" i="4"/>
  <c r="E18" i="4" s="1"/>
  <c r="B17" i="4"/>
  <c r="E17" i="4" s="1"/>
  <c r="D16" i="4"/>
  <c r="C16" i="4"/>
  <c r="B16" i="4"/>
  <c r="C15" i="4"/>
  <c r="B15" i="4"/>
  <c r="D14" i="4"/>
  <c r="C14" i="4"/>
  <c r="B14" i="4"/>
  <c r="C13" i="4"/>
  <c r="B13" i="4"/>
  <c r="E12" i="4"/>
  <c r="C11" i="4"/>
  <c r="B11" i="4"/>
  <c r="C10" i="4"/>
  <c r="B10" i="4"/>
  <c r="D9" i="4"/>
  <c r="C9" i="4"/>
  <c r="B9" i="4"/>
  <c r="C8" i="4"/>
  <c r="B8" i="4"/>
  <c r="C7" i="4"/>
  <c r="B7" i="4"/>
  <c r="E6" i="4"/>
  <c r="E94" i="4" l="1"/>
  <c r="E13" i="4"/>
  <c r="E10" i="4"/>
  <c r="E42" i="4"/>
  <c r="E45" i="4"/>
  <c r="E83" i="4"/>
  <c r="E101" i="4"/>
  <c r="E8" i="4"/>
  <c r="E14" i="4"/>
  <c r="E87" i="4"/>
  <c r="E89" i="4"/>
  <c r="E35" i="4"/>
  <c r="E55" i="4"/>
  <c r="E64" i="4"/>
  <c r="E68" i="4"/>
  <c r="E70" i="4"/>
  <c r="E72" i="4"/>
  <c r="E74" i="4"/>
  <c r="E76" i="4"/>
  <c r="E79" i="4"/>
  <c r="E92" i="4"/>
  <c r="E15" i="4"/>
  <c r="D28" i="4"/>
  <c r="E24" i="4"/>
  <c r="E43" i="4"/>
  <c r="E48" i="4"/>
  <c r="E69" i="4"/>
  <c r="E73" i="4"/>
  <c r="E84" i="4"/>
  <c r="G74" i="3"/>
  <c r="E7" i="4"/>
  <c r="E9" i="4"/>
  <c r="E32" i="4"/>
  <c r="E33" i="4"/>
  <c r="E36" i="4"/>
  <c r="E37" i="4"/>
  <c r="E39" i="4"/>
  <c r="E60" i="4"/>
  <c r="E75" i="4"/>
  <c r="E85" i="4"/>
  <c r="E96" i="4"/>
  <c r="E99" i="4"/>
  <c r="E104" i="4"/>
  <c r="G19" i="3"/>
  <c r="G39" i="3"/>
  <c r="B105" i="4"/>
  <c r="E30" i="4"/>
  <c r="E46" i="4"/>
  <c r="E51" i="4"/>
  <c r="E56" i="4"/>
  <c r="E61" i="4"/>
  <c r="E77" i="4"/>
  <c r="E81" i="4"/>
  <c r="H139" i="3"/>
  <c r="B28" i="4"/>
  <c r="E11" i="4"/>
  <c r="E16" i="4"/>
  <c r="E40" i="4"/>
  <c r="E44" i="4"/>
  <c r="E49" i="4"/>
  <c r="E53" i="4"/>
  <c r="E59" i="4"/>
  <c r="E63" i="4"/>
  <c r="E65" i="4"/>
  <c r="E67" i="4"/>
  <c r="E80" i="4"/>
  <c r="E86" i="4"/>
  <c r="E88" i="4"/>
  <c r="E90" i="4"/>
  <c r="E91" i="4"/>
  <c r="E95" i="4"/>
  <c r="E97" i="4"/>
  <c r="E100" i="4"/>
  <c r="E102" i="4"/>
  <c r="G4" i="3"/>
  <c r="G84" i="3"/>
  <c r="G104" i="3"/>
  <c r="H129" i="3"/>
  <c r="G184" i="3"/>
  <c r="G204" i="3"/>
  <c r="G224" i="3"/>
  <c r="G284" i="3"/>
  <c r="G304" i="3"/>
  <c r="G344" i="3"/>
  <c r="G364" i="3"/>
  <c r="G99" i="3"/>
  <c r="G179" i="3"/>
  <c r="G239" i="3"/>
  <c r="G259" i="3"/>
  <c r="G299" i="3"/>
  <c r="G319" i="3"/>
  <c r="G339" i="3"/>
  <c r="G359" i="3"/>
  <c r="G379" i="3"/>
  <c r="H24" i="3"/>
  <c r="G194" i="3"/>
  <c r="G254" i="3"/>
  <c r="G274" i="3"/>
  <c r="G294" i="3"/>
  <c r="G354" i="3"/>
  <c r="H44" i="3"/>
  <c r="G34" i="3"/>
  <c r="G54" i="3"/>
  <c r="G134" i="3"/>
  <c r="C28" i="4"/>
  <c r="E23" i="4"/>
  <c r="E28" i="4" s="1"/>
  <c r="E27" i="4"/>
  <c r="C105" i="4"/>
  <c r="E31" i="4"/>
  <c r="D105" i="4"/>
  <c r="D106" i="4" s="1"/>
  <c r="E34" i="4"/>
  <c r="E38" i="4"/>
  <c r="E41" i="4"/>
  <c r="E47" i="4"/>
  <c r="E50" i="4"/>
  <c r="E52" i="4"/>
  <c r="E57" i="4"/>
  <c r="E58" i="4"/>
  <c r="E62" i="4"/>
  <c r="E66" i="4"/>
  <c r="E71" i="4"/>
  <c r="E78" i="4"/>
  <c r="E82" i="4"/>
  <c r="E93" i="4"/>
  <c r="E98" i="4"/>
  <c r="E103" i="4"/>
  <c r="I19" i="3"/>
  <c r="G29" i="3"/>
  <c r="G49" i="3"/>
  <c r="G69" i="3"/>
  <c r="G109" i="3"/>
  <c r="H114" i="3"/>
  <c r="G169" i="3"/>
  <c r="G209" i="3"/>
  <c r="G229" i="3"/>
  <c r="H234" i="3"/>
  <c r="G249" i="3"/>
  <c r="G269" i="3"/>
  <c r="G309" i="3"/>
  <c r="G329" i="3"/>
  <c r="G349" i="3"/>
  <c r="G369" i="3"/>
  <c r="E29" i="4"/>
  <c r="C106" i="4" l="1"/>
  <c r="E105" i="4"/>
  <c r="E106" i="4" s="1"/>
  <c r="B106" i="4"/>
</calcChain>
</file>

<file path=xl/sharedStrings.xml><?xml version="1.0" encoding="utf-8"?>
<sst xmlns="http://schemas.openxmlformats.org/spreadsheetml/2006/main" count="2492" uniqueCount="719">
  <si>
    <t xml:space="preserve">แบบฟอร์มการทบทวนภารกิจในพื้นที่ในการจัดส่วนราชการในภูมิภาคของสำนักงานปลัดกระทรวงเกษตรและสหกรณ์ </t>
  </si>
  <si>
    <t>1.3 การจัดทำแผนงานบูรณาการโครงการด้านการเกษตรสำคัญของจังหวัด</t>
  </si>
  <si>
    <t>หน่วยงาน</t>
  </si>
  <si>
    <t>1. ภารกิจการจัดทำยุทธศาสตร์การพัฒนาการเกษตรและสหกรณ์ของจังหวัด กลุ่มจังหวัด แผนพัฒนาการเกษตรรายสินค้า แผนบูรณาการการพัฒนาการเกษตรและสหกรณ์ของจังหวัดและการจัดทำงบประมาณด้านการเกษตรและสหกรณ์ของจังหวัด</t>
  </si>
  <si>
    <t>ระบุ</t>
  </si>
  <si>
    <t>หมายเหตุ</t>
  </si>
  <si>
    <t>2.1 การจัดแผนปฏิบัติการด้านการเกษตรและสหกรณ์ของจังหวัดและติดตามการใช้งบประมาณของกระทรวงเกษตรและสหกรณ์</t>
  </si>
  <si>
    <t xml:space="preserve">2.2 การขับเคลื่อนงานตามนโยบายของผู้บริหารกระทรวงเกษตรและสหกรณ์ </t>
  </si>
  <si>
    <t>3 ภารกิจกำกับ ดูแล ควบคุม ประสาน ดำเนินงาน ติดตาม และประเมินผลสัมฤทธิ์ของการปฏิบัติงานตามแผนงานและโครงการพัฒนาการเกษตรและสหกรณ์ในจังหวัด</t>
  </si>
  <si>
    <t>3.1 การอำนวยการและสนับสนุนการตรวจราชการของผู้ตรวจราชการกระทรวงเกษตรและสหกรณ์</t>
  </si>
  <si>
    <t xml:space="preserve">3.2 การประเมินผลโครงการตามแผนงานและโครงการพัฒนาการเกษตรและสหกรณ์ในจังหวัด </t>
  </si>
  <si>
    <t>4. ภารกิจที่ดำเนินงานโครงการพิเศษ โครงการพระราชดำริ งานช่วยเหลือเกษตรกร งานภัยพิบัติ  การเตือนการระบาดและเฝ้าระวัง และเตือนภัยสินค้าเกษตรในจังหวัด</t>
  </si>
  <si>
    <t xml:space="preserve">4.1 การบริหารจัดการช่วยเหลือเกษตรและผู้ยากจนผ่านกองทุนหมุนเวียนเพื่อการกู้ยืมแก่เกษตรกรและผู้ยากจน และกองทุนสงเคราะห์เกษตรกร การติดตามลูกหนี้กองทุนหมุนเวียนเพื่อการกู้ยืมแก่เกษตรกรและผู้ยากจน </t>
  </si>
  <si>
    <t xml:space="preserve">4.2 การดำเนินงานของศูนย์ติดตามและแก้ไขปัญหาภัยพิบัติด้านการเกษตรจังหวัด </t>
  </si>
  <si>
    <t xml:space="preserve">4.3 การบริหารจัดการเรื่องร้องเรียนร้องทุกข์ด้านการเกษตรและสหกรณ์ </t>
  </si>
  <si>
    <t>4.4 การขับเคลื่อนการดำเนินงานโครงการอันเนื่องมาจากพระราชดำริของจังหวัด</t>
  </si>
  <si>
    <t>4.5 การรับแจ้งการประกอบการธุรกิจทางการเกษตรในระบบเกษตรพันธสัญญาและการดำเนินงานไกล่เกลี่ยตามข้อพิพาทตาม พรบ. ส่งเสริมและพัฒนาระบบเกษตรพันธสัญญา</t>
  </si>
  <si>
    <t>2. การจัดทำแผนปฏิบัติการโครงการพัฒนาด้านการเกษตรและสหกรณ์ของจังหวัด กำกับการบูรณาการ และติดตามการใช้งบประมาณของส่วนราชการในสังกัดกระทรวงในจังหวัด</t>
  </si>
  <si>
    <t>หน่วยงาน สำนักงานเกษตรและสหกรณ์จังหวัด......................</t>
  </si>
  <si>
    <t>ที่ตั้งหน่วยงาน</t>
  </si>
  <si>
    <t>พื้นที่รับผิดชอบ</t>
  </si>
  <si>
    <t>อัตรากำลัง (กรอบ)</t>
  </si>
  <si>
    <t>ชื่อส่วนราชการในภูมิภาค</t>
  </si>
  <si>
    <t>สถานะของ
ส่วนราชการ
ในภูมิภาค</t>
  </si>
  <si>
    <t xml:space="preserve">ประเภทของ
ส่วนราชการ
</t>
  </si>
  <si>
    <t>อำเภอ/เขต</t>
  </si>
  <si>
    <t>จังหวัด</t>
  </si>
  <si>
    <t>ขรก.</t>
  </si>
  <si>
    <t>พรก.</t>
  </si>
  <si>
    <t>ลจป.</t>
  </si>
  <si>
    <t xml:space="preserve">ลูกจ้างเหมาบริการและลูกจ้างโครงการ </t>
  </si>
  <si>
    <t>กอง</t>
  </si>
  <si>
    <t>สำนักงานปลัดกระทรวงเกษตรและสหกรณ์</t>
  </si>
  <si>
    <t>ส่วนภูมิภาค</t>
  </si>
  <si>
    <t>สำนักงานเกษตรและสหกรณ์จังหวัดกระบี่</t>
  </si>
  <si>
    <t>สำนักงานเกษตรและสหกรณ์จังหวัดกาญจนบุรี</t>
  </si>
  <si>
    <t>สำนักงานเกษตรและสหกรณ์จังหวัดกาฬสินธุ์</t>
  </si>
  <si>
    <t>สำนักงานเกษตรและสหกรณ์จังหวัดกำแพงเพชร</t>
  </si>
  <si>
    <t>สำนักงานเกษตรและสหกรณ์จังหวัดขอนแก่น</t>
  </si>
  <si>
    <t>สำนักงานเกษตรและสหกรณ์จังหวัดจันทบุรี</t>
  </si>
  <si>
    <t>สำนักงานเกษตรและสหกรณ์จังหวัดฉะเชิงเทรา</t>
  </si>
  <si>
    <t>สำนักงานเกษตรและสหกรณ์จังหวัดชลบุรี</t>
  </si>
  <si>
    <t>สำนักงานเกษตรและสหกรณ์จังหวัดชัยนาท</t>
  </si>
  <si>
    <t>สำนักงานเกษตรและสหกรณ์จังหวัดชัยภูมิ</t>
  </si>
  <si>
    <t>สำนักงานเกษตรและสหกรณ์จังหวัดชุมพร</t>
  </si>
  <si>
    <t>สำนักงานเกษตรและสหกรณ์จังหวัดเชียงราย</t>
  </si>
  <si>
    <t>สำนักงานเกษตรและสหกรณ์จังหวัดเชียงใหม่</t>
  </si>
  <si>
    <t>สำนักงานเกษตรและสหกรณ์จังหวัดตรัง</t>
  </si>
  <si>
    <t>สำนักงานเกษตรและสหกรณ์จังหวัดตราด</t>
  </si>
  <si>
    <t>สำนักงานเกษตรและสหกรณ์จังหวัดตาก</t>
  </si>
  <si>
    <t>สำนักงานเกษตรและสหกรณ์จังหวัดนครนายก</t>
  </si>
  <si>
    <t>สำนักงานเกษตรและสหกรณ์จังหวัดนครปฐม</t>
  </si>
  <si>
    <t>สำนักงานเกษตรและสหกรณ์จังหวัดนครพนม</t>
  </si>
  <si>
    <t>สำนักงานเกษตรและสหกรณ์จังหวัดนครราชสีมา</t>
  </si>
  <si>
    <t>สำนักงานเกษตรและสหกรณ์จังหวัดนครศรีธรรมราช</t>
  </si>
  <si>
    <t>สำนักงานเกษตรและสหกรณ์จังหวัดนครสวรรค์</t>
  </si>
  <si>
    <t>สำนักงานเกษตรและสหกรณ์จังหวัดนนทบุรี</t>
  </si>
  <si>
    <t>สำนักงานเกษตรและสหกรณ์จังหวัดนราธิวาส</t>
  </si>
  <si>
    <t>สำนักงานเกษตรและสหกรณ์จังหวัดน่าน</t>
  </si>
  <si>
    <t>สำนักงานเกษตรและสหกรณ์จังหวัดบึงกาฬ</t>
  </si>
  <si>
    <t>สำนักงานเกษตรและสหกรณ์จังหวัดบุรีรัมย์</t>
  </si>
  <si>
    <t>สำนักงานเกษตรและสหกรณ์จังหวัดปทุมธานี</t>
  </si>
  <si>
    <t>สำนักงานเกษตรและสหกรณ์จังหวัดประจวบคีรีขันธ์</t>
  </si>
  <si>
    <t>สำนักงานเกษตรและสหกรณ์จังหวัดปราจีนบุรี</t>
  </si>
  <si>
    <t>สำนักงานเกษตรและสหกรณ์จังหวัดปัตตานี</t>
  </si>
  <si>
    <t>สำนักงานเกษตรและสหกรณ์จังหวัดพระนครศรีอยุธยา</t>
  </si>
  <si>
    <t>สำนักงานเกษตรและสหกรณ์จังหวัดพะเยา</t>
  </si>
  <si>
    <t>สำนักงานเกษตรและสหกรณ์จังหวัดพังงา</t>
  </si>
  <si>
    <t>สำนักงานเกษตรและสหกรณ์จังหวัดพัทลุง</t>
  </si>
  <si>
    <t>สำนักงานเกษตรและสหกรณ์จังหวัดพิจิตร</t>
  </si>
  <si>
    <t>สำนักงานเกษตรและสหกรณ์จังหวัดพิษณุโลก</t>
  </si>
  <si>
    <t>สำนักงานเกษตรและสหกรณ์จังหวัดเพชรบุรี</t>
  </si>
  <si>
    <t>สำนักงานเกษตรและสหกรณ์จังหวัดเพชรบูรณ์</t>
  </si>
  <si>
    <t>สำนักงานเกษตรและสหกรณ์จังหวัดแพร่</t>
  </si>
  <si>
    <t>สำนักงานเกษตรและสหกรณ์จังหวัดภูเก็ต</t>
  </si>
  <si>
    <t>สำนักงานเกษตรและสหกรณ์จังหวัดมหาสารคาม</t>
  </si>
  <si>
    <t>สำนักงานเกษตรและสหกรณ์จังหวัดมุกดาหาร</t>
  </si>
  <si>
    <t>สำนักงานเกษตรและสหกรณ์จังหวัดแม่ฮ่องสอน</t>
  </si>
  <si>
    <t>สำนักงานเกษตรและสหกรณ์จังหวัดยโสธร</t>
  </si>
  <si>
    <t>สำนักงานเกษตรและสหกรณ์จังหวัดยะลา</t>
  </si>
  <si>
    <t>สำนักงานเกษตรและสหกรณ์จังหวัดร้อยเอ็ด</t>
  </si>
  <si>
    <t>สำนักงานเกษตรและสหกรณ์จังหวัดระนอง</t>
  </si>
  <si>
    <t>สำนักงานเกษตรและสหกรณ์จังหวัดระยอง</t>
  </si>
  <si>
    <t>สำนักงานเกษตรและสหกรณ์จังหวัดราชบุรี</t>
  </si>
  <si>
    <t>สำนักงานเกษตรและสหกรณ์จังหวัดลพบุรี</t>
  </si>
  <si>
    <t>สำนักงานเกษตรและสหกรณ์จังหวัดลำปาง</t>
  </si>
  <si>
    <t>สำนักงานเกษตรและสหกรณ์จังหวัดลำพูน</t>
  </si>
  <si>
    <t>สำนักงานเกษตรและสหกรณ์จังหวัดเลย</t>
  </si>
  <si>
    <t>สำนักงานเกษตรและสหกรณ์จังหวัดศรีสะเกษ</t>
  </si>
  <si>
    <t>สำนักงานเกษตรและสหกรณ์จังหวัดสกลนคร</t>
  </si>
  <si>
    <t>สำนักงานเกษตรและสหกรณ์จังหวัดสงขลา</t>
  </si>
  <si>
    <t>สำนักงานเกษตรและสหกรณ์จังหวัดสตูล</t>
  </si>
  <si>
    <t>สำนักงานเกษตรและสหกรณ์จังหวัดสมุทรปราการ</t>
  </si>
  <si>
    <t>สำนักงานเกษตรและสหกรณ์จังหวัดสมุทรสงคราม</t>
  </si>
  <si>
    <t>สำนักงานเกษตรและสหกรณ์จังหวัดสมุทรสาคร</t>
  </si>
  <si>
    <t>สำนักงานเกษตรและสหกรณ์จังหวัดสระแก้ว</t>
  </si>
  <si>
    <t>สำนักงานเกษตรและสหกรณ์จังหวัดสระบุรี</t>
  </si>
  <si>
    <t>สำนักงานเกษตรและสหกรณ์จังหวัดสิงห์บุรี</t>
  </si>
  <si>
    <t>สำนักงานเกษตรและสหกรณ์จังหวัดสุโขทัย</t>
  </si>
  <si>
    <t>สำนักงานเกษตรและสหกรณ์จังหวัดสุพรรณบุรี</t>
  </si>
  <si>
    <t>สำนักงานเกษตรและสหกรณ์จังหวัดสุราษฎร์ธานี</t>
  </si>
  <si>
    <t>สำนักงานเกษตรและสหกรณ์จังหวัดสุรินทร์</t>
  </si>
  <si>
    <t>สำนักงานเกษตรและสหกรณ์จังหวัดหนองคาย</t>
  </si>
  <si>
    <t>สำนักงานเกษตรและสหกรณ์จังหวัดหนองบัวลำภู</t>
  </si>
  <si>
    <t>สำนักงานเกษตรและสหกรณ์จังหวัดอ่างทอง</t>
  </si>
  <si>
    <t>สำนักงานเกษตรและสหกรณ์จังหวัดอำนาจเจริญ</t>
  </si>
  <si>
    <t>สำนักงานเกษตรและสหกรณ์จังหวัดอุดรธานี</t>
  </si>
  <si>
    <t>สำนักงานเกษตรและสหกรณ์จังหวัดอุตรดิตถ์</t>
  </si>
  <si>
    <t>สำนักงานเกษตรและสหกรณ์จังหวัดอุทัยธานี</t>
  </si>
  <si>
    <t>สำนักงานเกษตรและสหกรณ์จังหวัดอุบลราชธานี</t>
  </si>
  <si>
    <t>กระบี่</t>
  </si>
  <si>
    <t>กาญจนบุรี</t>
  </si>
  <si>
    <t>กาฬสินธุ์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</si>
  <si>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</si>
  <si>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</si>
  <si>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</si>
  <si>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</si>
  <si>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</si>
  <si>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ชัยนาท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</si>
  <si>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</si>
  <si>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</si>
  <si>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</si>
  <si>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</si>
  <si>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</si>
  <si>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</si>
  <si>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</si>
  <si>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</si>
  <si>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</si>
  <si>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</si>
  <si>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</si>
  <si>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</si>
  <si>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</si>
  <si>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</si>
  <si>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</si>
  <si>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</si>
  <si>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</si>
  <si>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</si>
  <si>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</si>
  <si>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</si>
  <si>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</si>
  <si>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</si>
  <si>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</si>
  <si>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</si>
  <si>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</si>
  <si>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</si>
  <si>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</si>
  <si>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</si>
  <si>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</si>
  <si>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</si>
  <si>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</si>
  <si>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</si>
  <si>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</si>
  <si>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</si>
  <si>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</si>
  <si>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</si>
  <si>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</si>
  <si>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</si>
  <si>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</si>
  <si>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</si>
  <si>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</si>
  <si>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</si>
  <si>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ลำปาง</t>
  </si>
  <si>
    <t>ลำพูน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</si>
  <si>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</si>
  <si>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</si>
  <si>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</si>
  <si>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</si>
  <si>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</si>
  <si>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</si>
  <si>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</si>
  <si>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</si>
  <si>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</si>
  <si>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</si>
  <si>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</si>
  <si>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</si>
  <si>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</si>
  <si>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</si>
  <si>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</si>
  <si>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</si>
  <si>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หนองบัวลำภู</t>
  </si>
  <si>
    <t>อ่างทอง</t>
  </si>
  <si>
    <t>อำนาจเจริญ</t>
  </si>
  <si>
    <t>อุดรธานี</t>
  </si>
  <si>
    <t>อุตรดิตถ์</t>
  </si>
  <si>
    <t>อุทัยธานี</t>
  </si>
  <si>
    <t>อุบลราชธานี</t>
  </si>
  <si>
    <t>เมืองกระบี่</t>
  </si>
  <si>
    <t>เมืองกาญจนบุรี</t>
  </si>
  <si>
    <t>เมืองกาฬสินธุ์</t>
  </si>
  <si>
    <t>เมืองกำแพงเพชร</t>
  </si>
  <si>
    <t>เมืองขอนแก่น</t>
  </si>
  <si>
    <t>เมืองจันทบุรี</t>
  </si>
  <si>
    <t>เมืองฉะเชิงเทรา</t>
  </si>
  <si>
    <t>เมืองชลบุรี</t>
  </si>
  <si>
    <t>เมืองชัยนาท</t>
  </si>
  <si>
    <t>เมืองชัยภูมิ</t>
  </si>
  <si>
    <t>เมืองชุมพร</t>
  </si>
  <si>
    <t>เมืองเชียงราย</t>
  </si>
  <si>
    <t>เมืองเชียงใหม่</t>
  </si>
  <si>
    <t>เมืองตรัง</t>
  </si>
  <si>
    <t>เมืองตราด</t>
  </si>
  <si>
    <t>เมืองตาก</t>
  </si>
  <si>
    <t>เมืองนครนายก</t>
  </si>
  <si>
    <t>เมืองนครปฐม</t>
  </si>
  <si>
    <t>เมืองนครพนม</t>
  </si>
  <si>
    <t>เมืองนครราชสีมา</t>
  </si>
  <si>
    <t>เมืองนครศรีธรรมราช</t>
  </si>
  <si>
    <t>เมืองนครสวรรค์</t>
  </si>
  <si>
    <t>เมืองนนทบุรี</t>
  </si>
  <si>
    <t>เมืองนราธิวาส</t>
  </si>
  <si>
    <t>เมืองน่าน</t>
  </si>
  <si>
    <t>เมืองบึงกาฬ</t>
  </si>
  <si>
    <t>เมืองบุรีรัมย์</t>
  </si>
  <si>
    <t>เมืองปทุมธานี</t>
  </si>
  <si>
    <t>เมืองประจวบคีรีขันธ์</t>
  </si>
  <si>
    <t>เมืองปราจีนบุรี</t>
  </si>
  <si>
    <t>เมืองปัตตานี</t>
  </si>
  <si>
    <t>เมืองพะเยา</t>
  </si>
  <si>
    <t>เมืองพังงา</t>
  </si>
  <si>
    <t>เมืองพัทลุง</t>
  </si>
  <si>
    <t>เมืองพิจิตร</t>
  </si>
  <si>
    <t>เมืองพิษณุโลก</t>
  </si>
  <si>
    <t>เมืองเพชรบุรี</t>
  </si>
  <si>
    <t>เมืองเพชรบูรณ์</t>
  </si>
  <si>
    <t>เมืองแพร่</t>
  </si>
  <si>
    <t>เมืองภูเก็ต</t>
  </si>
  <si>
    <t>เมืองมหาสารคาม</t>
  </si>
  <si>
    <t>เมืองมุกดาหาร</t>
  </si>
  <si>
    <t>เมืองแม่ฮ่องสอน</t>
  </si>
  <si>
    <t>เมืองยโสธร</t>
  </si>
  <si>
    <t>เมืองยะลา</t>
  </si>
  <si>
    <t>เมืองร้อยเอ็ด</t>
  </si>
  <si>
    <t>เมืองระนอง</t>
  </si>
  <si>
    <t>เมืองระยอง</t>
  </si>
  <si>
    <t>เมืองราชบุรี</t>
  </si>
  <si>
    <t>เมืองลพบุรี</t>
  </si>
  <si>
    <t>เมืองลำปาง</t>
  </si>
  <si>
    <t>เมืองลำพูน</t>
  </si>
  <si>
    <t>เมืองเลย</t>
  </si>
  <si>
    <t>เมืองศรีสะเกษ</t>
  </si>
  <si>
    <t>เมืองสกลนคร</t>
  </si>
  <si>
    <t>เมืองสงขลา</t>
  </si>
  <si>
    <t>เมืองสตูล</t>
  </si>
  <si>
    <t>เมืองสมุทรปราการ</t>
  </si>
  <si>
    <t>เมืองสมุทรสงคราม</t>
  </si>
  <si>
    <t>เมืองสมุทรสาคร</t>
  </si>
  <si>
    <t>เมืองสระแก้ว</t>
  </si>
  <si>
    <t>เมืองสระบุรี</t>
  </si>
  <si>
    <t>เมืองสิงห์บุรี</t>
  </si>
  <si>
    <t>เมืองสุโขทัย</t>
  </si>
  <si>
    <t>เมืองสุพรรณบุรี</t>
  </si>
  <si>
    <t>เมืองสุราษฎร์ธานี</t>
  </si>
  <si>
    <t>เมืองสุรินทร์</t>
  </si>
  <si>
    <t>เมืองหนองคาย</t>
  </si>
  <si>
    <t>เมืองหนองบัวลำภู</t>
  </si>
  <si>
    <t>เมืองอ่างทอง</t>
  </si>
  <si>
    <t>เมืองอำนาจเจริญ</t>
  </si>
  <si>
    <t>เมืองอุดรธานี</t>
  </si>
  <si>
    <t>เมืองอุตรดิตถ์</t>
  </si>
  <si>
    <t>เมืองอุทัยธานี</t>
  </si>
  <si>
    <t>เมืองอุบลราชธานี</t>
  </si>
  <si>
    <t>จำนวนกรอบอัตรากำลังข้าราชการ พนักงานราชการ และลูกจ้างประจำ</t>
  </si>
  <si>
    <t>กรอบอัตรากำลัง</t>
  </si>
  <si>
    <t>รวม</t>
  </si>
  <si>
    <t>ข้าราชการ</t>
  </si>
  <si>
    <t>พนักงานราชการ</t>
  </si>
  <si>
    <t>ลูกจ้างประจำ</t>
  </si>
  <si>
    <t>ปลัดกระทรวง/รองปลัดกระทรวง/ผู้ตรวจราชการกระทรวง/ผู้ช่วยปลัด กระทรวง/ที่ปรึกษากฎหมาย/ตำแหน่งอื่นๆ ในส่วนกลาง</t>
  </si>
  <si>
    <t>กองกลาง</t>
  </si>
  <si>
    <t>กองการเจ้าหน้าที่</t>
  </si>
  <si>
    <t>กองเกษตรสารนิเทศ</t>
  </si>
  <si>
    <t>กองคลัง</t>
  </si>
  <si>
    <t>กองนโยบายเทคโนโลยีเพื่อการเกษตรและเกษตรกรรมยั่งยืน</t>
  </si>
  <si>
    <t>ศูนย์ปฏิบัติการต่อต้านการทุจริต</t>
  </si>
  <si>
    <t>ศูนย์เทคโนโลยีสารสนเทศและการสื่อสาร</t>
  </si>
  <si>
    <t>สถาบันเกษตราธิการ</t>
  </si>
  <si>
    <t>สำนักกฎหมาย</t>
  </si>
  <si>
    <t>สำนักการเกษตรต่างประเทศ</t>
  </si>
  <si>
    <t>สำนักงานที่ปรึกษาการเกษตรประจำกรุงโรม</t>
  </si>
  <si>
    <t>สำนักงานที่ปรึกษาการเกษตรประจำกรุงวอชิงตัน</t>
  </si>
  <si>
    <t>สำนักงานที่ปรึกษาการเกษตรประจำกรุงโตเกียว</t>
  </si>
  <si>
    <t>สำนักงานที่ปรึกษาการเกษตรประจำกรุงแคนเบอร์รา</t>
  </si>
  <si>
    <t>สำนักงานที่ปรึกษาการเกษตรประจำกรุงปักกิ่ง</t>
  </si>
  <si>
    <t>สำนักงานที่ปรึกษาการเกษตรประจำสหภาพยุโรป</t>
  </si>
  <si>
    <t>สำนักตรวจราชการ</t>
  </si>
  <si>
    <t>สำนักตรวจสอบภายใน</t>
  </si>
  <si>
    <t>สำนักบริหารกองทุนเพื่อช่วยเหลือเกษตรกรและรับเรื่องร้องเรียน</t>
  </si>
  <si>
    <t>สำนักแผนงานและโครงการพิเศษ</t>
  </si>
  <si>
    <t>สำนักพัฒนาระบบบริหาร</t>
  </si>
  <si>
    <t>รวมส่วนกลาง</t>
  </si>
  <si>
    <t>รวมส่วนภูมิภาค</t>
  </si>
  <si>
    <t>รวมทั้งสิ้น</t>
  </si>
  <si>
    <t>ข้อมูล ณ วันที่ 31 สิงหาคม 2568</t>
  </si>
  <si>
    <t>สารบัญ</t>
  </si>
  <si>
    <t>-ฝ่ายบริหารทั่วไป</t>
  </si>
  <si>
    <t>-กลุ่มยุทธศาสตร์พัฒนาเกษตรกร</t>
  </si>
  <si>
    <t>-กลุ่มช่วยเหลือเกษตรกรและโครงการพิเศษ</t>
  </si>
  <si>
    <t>-กลุ่มสารสนเทศการเกษตร</t>
  </si>
  <si>
    <t>ปี 67</t>
  </si>
  <si>
    <t>ปี 68</t>
  </si>
  <si>
    <t>ปี 69</t>
  </si>
  <si>
    <t>ปี 70</t>
  </si>
  <si>
    <t>ปี 71</t>
  </si>
  <si>
    <t>ปี 72</t>
  </si>
  <si>
    <t>5. กำกับดูแล ควบคุม และพัฒนาข้าราชการและลูกจ้างในสังกัดกระทรวงในจังหวัด</t>
  </si>
  <si>
    <t>6. ภารกิจที่ประชาสัมพันธ์และเผยแพร่การพัฒนาการเกษตรและสหกรณ์ของจังหวัดให้เป็นศูนย์ข้อมูลและศูนย์แม่ข่ายด้านการเกษตรและสหกรณ์ของจังหวัด</t>
  </si>
  <si>
    <t>7. กำกับดูแลหน่วยงานในสังกัดกระทรวงดำเนินการให้เป็นไปตามกฎหมาย</t>
  </si>
  <si>
    <t>8. ดำเนินการให้เป็นไปตามที่กฎหมายกำหนด</t>
  </si>
  <si>
    <t>8.1 โครงการตรวจรับรองร้านอาหารวัตถุดิบปลอดภัยเลือกใช้สินค้า Q (Q restaurant)</t>
  </si>
  <si>
    <t>9. ภารกิจสนับสนุนการปฏิบัติงานของหน่วยงานอื่นที่เกี่ยวข้องหรือที่ได้รับมอบหมาย</t>
  </si>
  <si>
    <t xml:space="preserve">9.2 การจัดงานวันพระบิดาแห่งฝนหลวงประจำปี </t>
  </si>
  <si>
    <r>
      <t>พร้อมแนบไฟล์รูปภาพแสดงโครงสร้างตามข้อเสนอ One Roof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H SarabunPSK"/>
        <family val="2"/>
      </rPr>
      <t>ที่ชัดเจน</t>
    </r>
  </si>
  <si>
    <t>หมายเหตุ : แนวทางการดำเนินการจัดทำข้อเสนอของส่วนราชการ</t>
  </si>
  <si>
    <t xml:space="preserve">๒) กรณียังมีความจำเป็นต้องมีหน่วยงานในพื้นที่ : ส่วนราชการจัดทำข้อเสนอการปรับเปลี่ยนจากส่วนกลางในภูมิภาคเป็นราชการส่วนภูมิภาค และหรือข้อเสนอการรวมหน่วยงานในสังกัดกระทรวงที่ตั้งอยู่ในพื้นที่ไปอยู่ภายใต้ส่วนราชการเดียว (One Roof) รวมทั้งข้อเสนออื่น ๆ ที่เกี่ยวข้อง พร้อมจัดทำแผนเปลี่ยนผ่าน (Transition Plan) ทั้ง ๒ ระยะ </t>
  </si>
  <si>
    <t>๑) กรณีไม่มีความจำเป็นต้องมีหน่วยงานในพื้นที่ : ส่วนราชการจัดทำข้อเสนอเพื่อปรับภารกิจไปยังส่วนกลาง พร้อมข้อเสนอด้านบุคลากรอัตรากำลัง ข้อเสนอการดำเนินการโดยวิธีการอื่นตามแนวทางเพิ่มประสิทธิภาพ และข้อเสนออื่น ๆ ที่เกี่ยวข้อง พร้อมจัดทำแผนเปลี่ยนผ่าน (Transition Plan) ทั้ง ๒ ระยะ</t>
  </si>
  <si>
    <t>๓) หากส่วนราชการมีเอกสาร / ข้อมูลเพิ่มเติมที่สำคัญที่ประกอบการวิเคราะห์ภารกิจ ผ่าน Google Forms สามารถเพิ่มเติมเอกสารประกอบผ่าน Google Forms ได้ โดยระบุในเอกสารที่แนบให้ชัดเจนว่าเป็นข้อมูลประกอบการตอบ Google Forms ในข้อใด</t>
  </si>
  <si>
    <t>1.ภารกิจ/งานในพื้นที่</t>
  </si>
  <si>
    <t>2.ผู้รับบริการ</t>
  </si>
  <si>
    <t>3. หน่วยงานอื่น/ภาคส่วนอื่นในพื้นที่ที่ทำภารกิจนี้ หรือภารกิจที่มีลักษณะใกล้เคียงกัน</t>
  </si>
  <si>
    <t xml:space="preserve">2.3 ผู้รับบริการสามารถรับบริการเดียวกันจากหน่วยงานอื่นในพื้นที่ได้หรือไม่  (ระบุ) </t>
  </si>
  <si>
    <t>3.1 มี/ไม่มี</t>
  </si>
  <si>
    <t xml:space="preserve">3.2 หากมี โปรดระบุชื่อหน่วยงาน </t>
  </si>
  <si>
    <t>ส่วนที่ 2</t>
  </si>
  <si>
    <t>10. การวิเคราะห์ภารกิจของส่วนราชการในอนาคต</t>
  </si>
  <si>
    <t>11. ข้อเสนอการปรับโครงสร้างตามหลักการ One Roof กรณีที่ยังจำเป็นต้องทำภารกิจในพื้นที่ (โปรดอธิบายพอสังเขป)</t>
  </si>
  <si>
    <t>12. ข้อเสนอเพื่อเพิ่มประสิทธิภาพต่อหน่วยงานอื่นในพื้นที่</t>
  </si>
  <si>
    <t>10.1 ภารกิจใหม่ที่คาดว่าจะเกิดในอนาคต โปรดระบุชื่อภารกิจ ..................................................................................................</t>
  </si>
  <si>
    <t>10.2 กฎหมายที่คาดว่าจะมีในอนาคต (ถ้ามี โปรดระบุชื่อกฎหมาย) ...........................................................................................</t>
  </si>
  <si>
    <t>10.3 ผู้รับบริการในอนาคต (โปรดระบุรายละเอียด) .......................................................................................................................</t>
  </si>
  <si>
    <t xml:space="preserve">10.4 ปริมาณงานที่คาดว่าจะเกิดขึ้น (โปรดระบุรายละเอียด).......................................................................................................... </t>
  </si>
  <si>
    <t>10.5 ผลผลิต หรือสิ่งที่จะส่งมอบให้ผู้รับบริการ (โปรดระบุรายละเอียด) ....................................................................................</t>
  </si>
  <si>
    <t>...................................................................................................................................................................................................................................</t>
  </si>
  <si>
    <t>12.1 ระบุชื่อหน่วยงานในพื้นที่ และกรมที่สังกัด  .............................................................................................................................</t>
  </si>
  <si>
    <t>12.2 ระบุชื่อภารกิจ  ...................................................................................................................................................................................</t>
  </si>
  <si>
    <t>12.3 ข้อเสนอเพื่อปรับปรุง/เพิ่มประสิทธิภาพ (โปรดระบุรายละเอียด)  ......................................................................................</t>
  </si>
  <si>
    <t>ส่วนที่ 1</t>
  </si>
  <si>
    <t>แนวโน้ม</t>
  </si>
  <si>
    <t>เหตุผล</t>
  </si>
  <si>
    <t>มี/ไม่มี</t>
  </si>
  <si>
    <t>หน่วยงานที่รับผิดชอบ</t>
  </si>
  <si>
    <t>ผลผลิต/ข้อมูลส่งต่อ</t>
  </si>
  <si>
    <t>4. การเชื่อมโยงของกระบวนงานตั้งแต่ต้นน้ำถึงปลายน้ำ</t>
  </si>
  <si>
    <t>1.1 ชื่อภารกิจ/งาน</t>
  </si>
  <si>
    <t>1.2 วัตถุประสงค์ของภารกิจ</t>
  </si>
  <si>
    <t>1.3 ผลผลิตและบริการที่ส่งมอบ</t>
  </si>
  <si>
    <t>4.2 ขั้นตอนหลังภารกิจของกรม</t>
  </si>
  <si>
    <t xml:space="preserve">5. ความร่วมมือในพื้นที่กับภาคส่วนอื่น/หน่วยงานอื่น  </t>
  </si>
  <si>
    <t>5.1 หน่วยงาน</t>
  </si>
  <si>
    <t xml:space="preserve">5.2 วิธีการทำงานร่วมกัน </t>
  </si>
  <si>
    <t>6. สามารถถ่ายโอนภารกิจได้หรือไม่</t>
  </si>
  <si>
    <t>6.1 ได้/ไม่ได้</t>
  </si>
  <si>
    <t xml:space="preserve">6.2  หน่วยงานที่รับโอน </t>
  </si>
  <si>
    <t>7. กฎหมาย</t>
  </si>
  <si>
    <t>7.1 ชื่อกฎหมาย และมาตราที่เกี่ยวข้อง</t>
  </si>
  <si>
    <t>7.2 ชื่อกฎหมาย ที่เป็นอุปสรรคในการปฏิบัติภารกิจ/ อย่างไร</t>
  </si>
  <si>
    <t>8.ระบุความจำเป็นของงาน</t>
  </si>
  <si>
    <t>8.1 ระดับความจำเป็นของงาน</t>
  </si>
  <si>
    <t>8.2 เหตุผล</t>
  </si>
  <si>
    <t xml:space="preserve">9. ความเสียหายที่เกิดขึ้นหากไม่ทำภารกิจ </t>
  </si>
  <si>
    <t>9.1 ระดับความเสียหาย</t>
  </si>
  <si>
    <t xml:space="preserve">9.2 กรณีเกิดความเสียหายอย่างไร </t>
  </si>
  <si>
    <t xml:space="preserve">10. วิธีการทำงาน  </t>
  </si>
  <si>
    <t xml:space="preserve">10.1 การนำดิจิทัลมาสนับสนุนการทำงาน </t>
  </si>
  <si>
    <t>10.2 การเพิ่มประสิทธิภาพด้วยแนวทางอื่น ๆ</t>
  </si>
  <si>
    <t>11 ข้อเสนอของหน่วยงาน</t>
  </si>
  <si>
    <t>11.1 การคงอยู่ของงาน</t>
  </si>
  <si>
    <t>11.2 แนวทางการปรับปรุง
เหตุผล/ผลกระทบ</t>
  </si>
  <si>
    <t>ชื่อเครื่องมือ/เทคโนโลยี</t>
  </si>
  <si>
    <t>ใช้ในขั้นตอน</t>
  </si>
  <si>
    <t>ผลที่เกิดขึ้น</t>
  </si>
  <si>
    <t xml:space="preserve">2.1 การให้บริการที่ผ่านมาเฉลี่ย ความถี่ (ครั้ง)/คน  ต่อปี </t>
  </si>
  <si>
    <t xml:space="preserve">2.2 ประมาณการผู้รับบริการในอนาคต เฉลี่ย
ความถี่ (ครั้ง) /คน ต่อปี </t>
  </si>
  <si>
    <t xml:space="preserve">2.3 โครงการสินค้าเกษตรและบริการมูลค่าสูง 1 ท้องถิ่น 1 สินค้าเกษตร </t>
  </si>
  <si>
    <t>แผนพัฒนารายสินค้า,ส่งเสริมการผลิตและจำหน่ายสินค้า</t>
  </si>
  <si>
    <t>ลดลง</t>
  </si>
  <si>
    <t>มีข้อจำกัดด้านงบประมาณ</t>
  </si>
  <si>
    <t>มี</t>
  </si>
  <si>
    <t xml:space="preserve">กรมส่งเสริมการเกษตร กรมประมง กรมปศุสัตว์  กรมวิชาการเกษตร </t>
  </si>
  <si>
    <t>ถ่ายโอนได้</t>
  </si>
  <si>
    <t xml:space="preserve"> -</t>
  </si>
  <si>
    <t xml:space="preserve">จำเป็นน้อย </t>
  </si>
  <si>
    <t xml:space="preserve">จำเป็นมาก </t>
  </si>
  <si>
    <t xml:space="preserve">ไม่มี </t>
  </si>
  <si>
    <t>หน่วยงานที่รับผิดชอบสินค้า ได้แก่ เกษตรจังหวัด ประมงจังหวัด ปศุสัตว์จังหวัด</t>
  </si>
  <si>
    <t>ส่งเสริมการใช้ GI,ส่งเสริมการแปรรูปและพัฒนาบรรจุภัณฑ์</t>
  </si>
  <si>
    <t>AI</t>
  </si>
  <si>
    <t xml:space="preserve">การทำสื่อประชาสัมพันธ์ เช่น โปสเตอร์ วิดีโอสั้น </t>
  </si>
  <si>
    <t>คงภารกิจและรูปแบบปัจจุบัน</t>
  </si>
  <si>
    <t>สามารถทำสื่อประชาสัมพันธ์สินค้าได้อย่างสะดวกและประหยัดงบประมาณ</t>
  </si>
  <si>
    <t>คงที่</t>
  </si>
  <si>
    <t>เป็นการบันทึกข้อมูลในระบบฐานข้อมูล ไม่ใช่การบริการ</t>
  </si>
  <si>
    <t>ไม่ได้</t>
  </si>
  <si>
    <t>ไม่มี</t>
  </si>
  <si>
    <t>ข้อมูลโครงการ และรายงานผลการดำเนินงานรายไตรมาส</t>
  </si>
  <si>
    <t>ผลการดำเนินงานและผลการเบิกจ่ายงบประมาณ</t>
  </si>
  <si>
    <t>ไม่สามารถโอนได้</t>
  </si>
  <si>
    <t xml:space="preserve">มาก </t>
  </si>
  <si>
    <t>เป็นการติดตามผลการดำเนินงานและผลการเบิกจ่ายงบประมาณของหน่วยงานในสังกัดฯ ซึ่งเป็นภารกิจสำคัญของสำนักงานปลัดกระทรวงฯ</t>
  </si>
  <si>
    <t>ไม่สามารถรับรู้ความก้าวหน้าผลการดำเนินงานและผลการเบิกจ่ายงบประมาณในภาพรวมของหน่วยงานในสังกัดกระทรวงเกษตรและสหกรณ์ในพื้นที่จังหวัดได้</t>
  </si>
  <si>
    <t>หน่วยงานในสังกัดกระทรวงเกษตรและสหกรณ์ของจังหวัด</t>
  </si>
  <si>
    <t>ประสานงาน เพื่อให้หน่วยงานจัดทำข้อมูลผลการดำเนินงานและผลการเบิกจ่ายงบประมาณ จัดส่งให้ สนง.กษ.เพื่อบันทึกข้อมูลลงในระบบฐานข้อมูล</t>
  </si>
  <si>
    <t>ขับเคลื่อนงานตามนโยบายของผู้บริหารในพื้นที่จังหวัด</t>
  </si>
  <si>
    <t>หน่วยงานที่เกี่ยวข้อง</t>
  </si>
  <si>
    <t>กิจกรรม/โครงการตามภารกิจของหน่วยงาน</t>
  </si>
  <si>
    <t>ประสานงาน และบูรณาการขับเคลื่อนงานตามนโยบายของผู้บริหาร</t>
  </si>
  <si>
    <t>เป็นภารกิจสำคัญของสำนักงานปลัดกระทรวงฯ ในการบูรณาการขับเคลื่อนงานร่วมกับหน่วยงานในสังกัด</t>
  </si>
  <si>
    <t>งานตามนโยบายไม่สามารถดำเนินการได้อย่างมีประสิทธิภาพ</t>
  </si>
  <si>
    <t>ติดตามผลการดำเนินงานตามแผนการตรวจราชการกระทรวงเกษตรและสหกรณ์</t>
  </si>
  <si>
    <t>หน่วยงานเป้าหมายคงเดิม</t>
  </si>
  <si>
    <t>การดำเนินงานโครงการสำคัญของกระทรวงเกษตรและสหกรณ์ไม่มีประสิทธิภาพ,ไม่มีข้อมูลฟีดแบ็กในการปรับปรุงโครงการ</t>
  </si>
  <si>
    <t>3.4 คณะอนุกรรมการพัฒนาการเกษตรและสหกรณ์ระดับจังหวัด (อ.พ.ก.)</t>
  </si>
  <si>
    <t>1. รายงานผลการดำเนินงานโครงการตามแผนการตรวจราชการ 
2. รายงานการประชุมตรวจราชการ</t>
  </si>
  <si>
    <t>ระเบียบสำนักนายกรัฐมนตรี ว่าด้วยการตรวจราชการ พ.ศ. 2548 และที่แก้ไขเพิ่มเติม (ฉบับที่ 2) พ.ศ. 2569</t>
  </si>
  <si>
    <t>บูรณาการขับเคลื่อนงานสำคัญของกระทรวงเกษตร</t>
  </si>
  <si>
    <t>หน่วยงานคณะกรรมการฯ</t>
  </si>
  <si>
    <t>คำสั่งคณะกรรมการนโยบายและแผนพัฒนาการเกษตรและสหกรณ์ ที่ 3/2562 ลงวันที่ 14 พ.ค.62</t>
  </si>
  <si>
    <t>คำสั่งกระทรวงเกษตรและสหกรณ์ ที่ 978/2564 ลงวันที่ 2 พ.ย.64</t>
  </si>
  <si>
    <t>มติที่ประชุม,รายงานการประชุม</t>
  </si>
  <si>
    <t>เป็นการประชุมเพื่อขับเคลื่อนงานสำคัญของกระทรวงฯ</t>
  </si>
  <si>
    <t>ไม่มีหน่วยงานกลางเป็นศูนย์ขับเคลื่อนการบูรณาการ การดำเนินงานสำคัญของกระทรวงฯ อาจไม่มีประสิทธิภาพ</t>
  </si>
  <si>
    <t>22 หน่วยงาน</t>
  </si>
  <si>
    <t>คณะกรรมการ</t>
  </si>
  <si>
    <t>คณะอนุกรรมการ</t>
  </si>
  <si>
    <t>หน่วยงานในสังกัดฯ</t>
  </si>
  <si>
    <t>หน่วยงานในสังกัดฯ และหน่วยงานนอกสังกัดที่เกี่ยวข้อง</t>
  </si>
  <si>
    <t>50 หน่วยงาน</t>
  </si>
  <si>
    <t>การประชุมขับเคลื่อนงาน บูรณาการ ประสาน และติดตามงานสำคัญของกระทรวงเกษตร</t>
  </si>
  <si>
    <t>40 คน</t>
  </si>
  <si>
    <t>ข้อมูลพื้นฐานด้านการเกษตร และแผนงานโครงการด้านการเกษตร</t>
  </si>
  <si>
    <t>ชุดโครงการบูรณาการด้านการเกษตร</t>
  </si>
  <si>
    <t xml:space="preserve">จำเป็นอย่างยิ่ง  </t>
  </si>
  <si>
    <t>เป็นภารกิจสำคัญของหน่วยงาน</t>
  </si>
  <si>
    <t>รุนแรง</t>
  </si>
  <si>
    <t>คงภารกิจแต่ปรับปรุงเพิ่ม</t>
  </si>
  <si>
    <t>-</t>
  </si>
  <si>
    <t>ประสานงาน/จัดประชุมบูรณาการลงพื้นที่ร่วมกัน</t>
  </si>
  <si>
    <t>เพื่อบูรณาการหน่วยงานในการจัดทำแผนงานโครงการด้านการเกษตร</t>
  </si>
  <si>
    <t>เพื่อจัดทำคำขอจัดตั้งงบประมาณในการขับเคลื่อนงานและแก้ไขปัญหาด้านการเกษตรและสหกรณ์ของจังหวัด</t>
  </si>
  <si>
    <t>คำขอจัดตั้งงบประมาณฯ</t>
  </si>
  <si>
    <t>แผนพัฒนาการเกษตรและสหกรณ์ของจังหวัด 5 ปี  (พ.ศ. 2571 - 2575)</t>
  </si>
  <si>
    <t>แผนงานโครงการด้านการเกษตร</t>
  </si>
  <si>
    <t>แผนงานโครงการบุรณาการด้านการเกษตร</t>
  </si>
  <si>
    <t>ทำให้ทิศทางการพัฒนาด้านเกษตรและสหกรณ์จังหวัดไม่มีประสิทธิภาพและขาดการบูรณาการแผนงานโครงการด้านเกษตรที่สำคัญ</t>
  </si>
  <si>
    <t xml:space="preserve">ไม่มีงบประมาณและแผนงานโครงการด้านเกษตรในการแก้ไขปัญหาด้านเกษตร </t>
  </si>
  <si>
    <t>ไม่มีแผนงานโครงการบูรณาการด้านการเกษตรที่สำคัญของจังหวัด</t>
  </si>
  <si>
    <t>หน่วยงาน สำนักงานเกษตรและสหกรณ์จังหวัดยะลา</t>
  </si>
  <si>
    <t>19 หน่วยงาน</t>
  </si>
  <si>
    <t>หน่วงานในสังกัดกระทรวงเกษตรและสหกรณ์ และเครือข่ายที่เกี่ยวข้อง</t>
  </si>
  <si>
    <t>1. รายงานการประชุมตรวจราชการ
2. ข้อสั่งการ/ข้อเสนอแนะของผู้ตรวจราชการกระทรวงเกษตรและสหกรณ์ 3.ผลการดำเนินงานตามข้อสั่งการ/ข้อเสนอแนะของผู้ตรวจราชการกระทรวงเกษตรและสหกรณ์</t>
  </si>
  <si>
    <t>เป็นภารกิจสำคัญของสำนักงานปลัดกระทรวงฯ ในการดำเนินการสนับสนุนการตรวจราชการของผู้ตรวจราชการกระทรวงฯ</t>
  </si>
  <si>
    <t>40หน่วยงาน</t>
  </si>
  <si>
    <t>35หน่วยงาน</t>
  </si>
  <si>
    <t>หน่วยงานเป้าหมายและเครือข่ายในระดับจังหวัดและระดับอำเภอ</t>
  </si>
  <si>
    <t>3.3 คณะกรรมการขับเคลื่อนงานด้านการเกษตรระดับจังหวัด (SCP) / คณะทำงานขับเคลื่อนด้านการเกษตรระดับอำเภอ (SCD)</t>
  </si>
  <si>
    <t>ไม่มีหน่วยงานที่เป็นศูนย์กลางการขับเคลื่อนการบูรณาการ ดำเนินงานสำคัญและแก้ไขปัญหาเฉพาะหน้าของกระทรวงฯ ทำให้ไม่มีประสิทธิภาพ</t>
  </si>
  <si>
    <t>19หน่วยงาน</t>
  </si>
  <si>
    <t>เพิ่มขึ้น</t>
  </si>
  <si>
    <t>20หน่วยงาน</t>
  </si>
  <si>
    <t>ทุกหน่วยงานที่สังกัดกระทรวงเกษตรและสหกรณ์ในพื้นที่จังหวัดยะลา</t>
  </si>
  <si>
    <t>37 หน่วยงาน</t>
  </si>
  <si>
    <t>รวบรวมผลการดำเนินงานและผลการเบิกจ่ายงบประมาณของหน่วยงานในสังกัดฯ และติดตามปัญหาอุปสรรคในการดำเนินงาน และเร่งรัดการดำเนินงานให้เป็นไปตามแผน</t>
  </si>
  <si>
    <t xml:space="preserve">ข้อมูลผลการดำเนินงานและผลการเบิกจ่ายงบประมาณของหน่วยงานในสังกัดกระทรวงเกษตรและสหกรณ์ของจังหวัด </t>
  </si>
  <si>
    <t xml:space="preserve">หน่วยงานในสังกัดกระทรวงเกษตรและสหกรณ์ และเครือข่ายในระดับพื้นที่ดำเนินการขับเคลื่อนงาน/โครงการที่ดำเนินการตามนโยบายของผู้บริหาร </t>
  </si>
  <si>
    <t>มีข้อจำกัดด้านงบประมาณ/ด้านระยะเวลาดำเนินการ</t>
  </si>
  <si>
    <t xml:space="preserve">ข้อสั่งการ/ข้อเสนอแนะของผู้บริหาร
-แบบรายงานผลการดำเนินงานตามนโยบายและข้อสั่งการ       </t>
  </si>
  <si>
    <t>หน่วยงานในสังกัดกระทรวงเกษตรและสหกรณ์ของจังหวัดและหน่วยงานเครือข่ายในระดับพื้นที่</t>
  </si>
  <si>
    <t>32 หน่วยงาน</t>
  </si>
  <si>
    <t>32หน่วยงาน</t>
  </si>
  <si>
    <t>92 คน</t>
  </si>
  <si>
    <t>22 คน</t>
  </si>
  <si>
    <t>ส่งเสริมพัฒนาสินค้าเกษตรและบริการงให้มีมูลค่าสูงขึ้น ทำให้เกษตรกรที่เข้าร่วมโครงการฯ มีรายได้เพิ่มขึ้น</t>
  </si>
  <si>
    <t>ไม่ได้ เนื่องจากหน่วยงานที่ส่งเสริมการเพิ่มมูลค่าสินค้าเกษตรมีหลากหลาย แบ่งตามภารกิจงาน เช่น  สำนักงานพาณิชย์จังหวัด สำนักงานพัฒนาชุมชนจังหวัด สถาบันการศึกษาในพื้นที่</t>
  </si>
  <si>
    <t>ข้อมูลของสินค้าเกษตร/เกษตรกรและกลุ่มเกษตรกร</t>
  </si>
  <si>
    <t>แผนพัฒนารายสินค้าและปัจจัยสนับสนุน</t>
  </si>
  <si>
    <t>สำนักงานพาณิชย์จังหวัด(GI,การตลาด,ส่งออก) สำนักงานพัฒนาชุมชนจังหวัด (แปรรูป,การตลาด)</t>
  </si>
  <si>
    <t>สำนักงานพาณิชย์จังหวัด(GI,การตลาด,ส่งออก) สำนักงานพัฒนาชุมชนจังหวัด (แปรรูป,การตลาด) มหาวิทยาลัยราชภัฏยะลา (บรรจุภัณฑ์)</t>
  </si>
  <si>
    <t>สำนักงานเกษตรและสหกรณ์จังหวัดเป็นผู้ประสานบูรณาการ แต่ผู้ขับเคลื่อนหลักคือหน่วยงานเจ้าภาพสินค้า</t>
  </si>
  <si>
    <t>เพื่อเป็นกรอบแนวทางการพัฒนาด้านการเกษตรและสหกรณ์ในพื้นที่จังหวัด โดยการบูรณาการข้อมูล ปัญหา และความต้องการเชิงพื้นที่แบบมีส่วนร่วมจากทุกภาคส่วน</t>
  </si>
  <si>
    <t>30 หน่วยงาน, เกษตรกร 500 ราย</t>
  </si>
  <si>
    <t>30 หน่วย งาน, เกษตรกร 500 ราย</t>
  </si>
  <si>
    <t>หน่วยงานสังกัดกระทรวงเกษตรและสหกรณ์ในพื้นที่จังหวัดยะลา</t>
  </si>
  <si>
    <t>หน่วยงานในสังกัดกระทรวงเกษตรและสหกรณ์, องค์กรปกครองส่วนท้องถิ่น,สำนักงานสภาเกษตรกรจังหวัด, หน่วยงานนอกสังกัดกระทรวงฯ และภาคเอกชน</t>
  </si>
  <si>
    <t>เพื่อพัฒนาและแก้ไขปัญหานาร้างจังหวัดยะลา</t>
  </si>
  <si>
    <t>แผนงาน/โครงการพัฒนาพื้นที่นาร้าง</t>
  </si>
  <si>
    <t>ผู้รับผิดชอบข้อมูล.....จ่าเอกเฉลิมพล  ญาณวิสุทธิสกุล..........ตำแหน่ง  เกษตรและสหกรณ์จังหวัดยะลา  โทร.  091-461-4330</t>
  </si>
  <si>
    <t>9.1การขับเคลื่อนการปฏิบัติงานที่สำคัญเชิงพื้นที่ในฐานะผู้แทนกระทรวงเกษตรและสหกรณ์ตามที่ผู้ว่าราชการจังหวัดมอบหมาย
 --(1) การขับเคลื่อนการดำเนินงานการแก้ไขปัญหาพื้นที่นาร้าง</t>
  </si>
  <si>
    <t>18 หน่วยงาน</t>
  </si>
  <si>
    <t>เป็นไปตามคณะทำงานเพื่อขับเคลื่อนการแก้ไขปัญหาพื้นที่นาร้างจังหวัดยะลา</t>
  </si>
  <si>
    <t>ได้ เนื่องจากสำนักงานเกษตรและสหกรณ์จังหวัดเป็นคณะทำงานและเลขานุการร่วม</t>
  </si>
  <si>
    <t xml:space="preserve"> 4.1 ขั้นตอนก่อนเข้าสู่ภารกิจของกรม </t>
  </si>
  <si>
    <t>กรมการข้าว</t>
  </si>
  <si>
    <t>ศูนย์วิจัยข้าวปัตตานี</t>
  </si>
  <si>
    <t xml:space="preserve">ข้อมูลพื้นทีนาร้าง/ </t>
  </si>
  <si>
    <t>กลุ่มเกษตรกรผู้ได้รับการพัฒนาพื้นที่นาร้าง</t>
  </si>
  <si>
    <t>หน่วยงานในสังกัดกระทรวงเกษตรและสหกรณ์ และเครือข่ายภาคประชาชนและสถาบันการศึกษา</t>
  </si>
  <si>
    <t>คณะทำงานเพื่อขับเคลื่อนการแก้ไขปัญหาพื้นที่นาร้างจังหวัดยะลา</t>
  </si>
  <si>
    <t>สำนักงานเกษตรและสหกรณ์จังหวัดเป็นผู้ประสานบูรณาการ</t>
  </si>
  <si>
    <t>กฎกระทรวงแบ่งส่วนราชการสำนักงานปลัดกระทรวงเกษตรและสหกรณ์ พ.ศ.2552</t>
  </si>
  <si>
    <t>รายงานการประชุม</t>
  </si>
  <si>
    <t>เพื่อร่วมน้อมรำลึกในพระมหากรุณาธิคุณอันล้นพ้นหาที่สุดมิได้ของพระบาทสมเด็จพระบรมชนกาธิเบศร มหาภูมิพลอดุลยเดชมหาราช บรมนาถบพิตร (ในหลวงรัชกาลที่ 9) ที่ทรงมีพระราชดำริในการคิดค้นและวิจัยเทคโนโลยีฝนหลวงขึ้นเพื่อแก้ไขปัญหาภัยแล้งให้แก่เกษตรกรและประชาชน</t>
  </si>
  <si>
    <t>หน่วยงานในสังกัดกระทรวงเกษตรและสหกรณ์จังหวัดยะลา ร่วมน้อมรำลึกในพระมหากรุณาธิคุณอันล้นพ้นหาที่สุดมิได้ของพระบาทสมเด็จพระบรมชนกาธิเบศร มหาภูมิพลอดุลยเดชมหาราช บรมนาถบพิตร (ในหลวงรัชกาลที่ 9) ที่ทรงมีพระราชดำริในการคิดค้นและวิจัยเทคโนโลยีฝนหลวงขึ้นเพื่อแก้ไขปัญหาภัยแล้งให้แก่เกษตรกรและประชาชน</t>
  </si>
  <si>
    <t>ได้ เนื่องจากสำนักงานเกษตรและสหกรณ์จังหวัดเป็นหน่วยงานเจ้าภาพหลักในจัดกิจกรรม</t>
  </si>
  <si>
    <t>สำนักงานเกษตรและสหกรณ์จังหวัด</t>
  </si>
  <si>
    <t>หนังสือเชิญหน่วยงานเข้าร่วมพิธ๊ฯ</t>
  </si>
  <si>
    <t>สรุปผลการดำเนิงาน /รายงานพิธีการฯ</t>
  </si>
  <si>
    <t>80 หน่วยงาน</t>
  </si>
  <si>
    <t>85 หน่วยงาน</t>
  </si>
  <si>
    <t>6.1 การประชาสัมพันธ์และเผยแพร่ข้อมูลข่าวสารด้านการเกษตรและสหกรณ์ของจังหวัด
(เก็บข้อมูลผู้รับทราบข้อมูลจากช่องทางการประชาสัมพันธ์ต่าง ๆ และ/หรือ สถิติผู้เข้าร่วมชมงาน/นิทรรศการ ที่เกี่ยวข้องกับการประชาสัมพันธ์ข้อมูลข่าวสารด้านการเกษตรในจังหวัด) 
 - เครือข่ายอาสาสมัครเกษตรและสหรณ์ระดับตำบล
 - การจัดรายการสถานีวิทยุ รายการ “เกษตรบอกข่าว” ทางคลื่น FM 94.25 MHz
 - เว็บไซต์ สนง.เกษตรและสหกรณ์จังหวัดยะลา (หัวข้อข่าวประชาสัมพันธ์)
 - การออกหน่วยบริการประชาชนตามโครงการจังหวัดเคลื่อนที่ "หน่วยบำบัดทุกข์ บำรุงสุข สร้างรอยยิ้มให้ประชาชน" และโครงการคลินิคเกษตรเคลื่อนที่ในพระราชานุเคราะห์ฯ</t>
  </si>
  <si>
    <t>เพื่อสร้างการรับรู้และส่งเสริมการเข้าถึงข้อมูลข่าวสารด้านการเกษตรและสหกรณ์แก่เกษตรกรและประชาชนอย่างทั่วถึง ผ่านช่องทางเว็บไซต์ การออกหน่วยเคลื่อนที่ และรายการวิทยุ พร้อมทั้งเก็บสถิติและประเมินผลเชิงรุกเพื่อยกระดับสู่การเป็นศูนย์ข้อมูลและศูนย์แม่ข่ายด้านการเกษตรที่มีประสิทธิภาพของจังหวัด</t>
  </si>
  <si>
    <t>ข้อมูลข่าวสาร สื่อองค์ความรู้เกษตร และบริการถ่ายทอดความรู้เชิงรุก ผ่านระบบออนไลน์ (เว็บไซต์) ระบบออนไซต์ (หน่วยเคลื่อนที่) และระบบออนแอร์ (รายการวิทยุ) พร้อมฐานข้อมูลสถิติผู้รับบริการเพื่อการพัฒนาศูนย์ข้อมูลจังหวัด</t>
  </si>
  <si>
    <t>47,461
ราย</t>
  </si>
  <si>
    <t>73,847
ราย</t>
  </si>
  <si>
    <t>63,086
ราย</t>
  </si>
  <si>
    <t>65,000
ราย</t>
  </si>
  <si>
    <t>70,000
ราย</t>
  </si>
  <si>
    <t>75,000
ราย</t>
  </si>
  <si>
    <t>เติบโตขึ้นอย่างต่อเนื่องแบบขั้นบันได โดยคาดว่าจะรักษาระดับฐานผู้รับบริการเฉลี่ยไม่ต่ำกว่า 65,000 - 75,000 รายต่อปี</t>
  </si>
  <si>
    <t>การขยายตัวของช่องทางดิจิทัลและเครือข่ายพื้นที่ มีการพัฒนาระบบสืบค้นข้อมูลบนเว็บไซต์ให้รองรับสมาร์ทโฟนได้ดีขึ้น ควบคู่กับการขับเคลื่อนข่าวสารเชิงรุกผ่านเครือข่ายอาสาสมัครเกษตรฯ ระดับตำบล ทั้ง 57 ตำบล ทำให้ข้อมูลเข้าถึงกลุ่มเป้าหมายในหมู่บ้าน/ชุมชนได้กว้างขวางและรวดเร็วยิ่งขึ้น</t>
  </si>
  <si>
    <t>สามารถรับบริการข้อมูลบางส่วนจากหน่วยงานอื่นได้ แต่ไม่สามารถทดแทนได้ทั้งหมด เนื่องจากหน่วยงานอื่นจะให้ข้อมูลเฉพาะด้านตามภารกิจส่วนราชการ แต่สนง.เกษตรและสหกรณ์จังหวัด ทำหน้าที่เป็นศูนย์ข้อมูลกลางที่บูรณาการข้อมูลภาคการเกษตรทุกมิติของจังหวัดไว้ในที่เดียว ทั้งด้านพืช ปศุสัตว์ ประมง แหล่งน้ำ และเศรษฐกิจการเกษตร ผ่านช่องทางเว็บไซต์ หน่วยเคลื่อนที่ และวิทยุ ทำให้เกษตรกรได้รับข้อมูลที่ครบถ้วน เบ็ดเสร็จ และเชื่อมโยงนโยบายภาพรวมของกระทรวงฯ ได้อย่างมีประสิทธิภาพสูงสุด</t>
  </si>
  <si>
    <t>1) หน่วยงานสังกัดกระทรวงเกษตรและสหกรณ์ เช่น สนง.เกษตรจังหวัด, สนง.ปศุสัตว์จังหวัด, สนง.ประมงจังหวัด มีข้อมูลเฉพาะด้าน (พืช, ปศุสัตว์, ประมง) หรือสถานีพัฒนาที่ดินจังหวัด, สนง.ปฏิรูปที่ดินจังหวัด มีข้อมูลเฉพาะเรื่องการจัดการดินและที่ดินทำกิน ฯลฯ
2) หน่วยงานด้านการประชาสัมพันธ์หลักของจังหวัด เช่น สนง.ประชาสัมพันธ์จังหวัด, สถานีวิทยุในพื้นที่ ค้นหา/รวบรวมข้อมูลจากแหล่งข้อมูลต่างๆ เพื่อออกรายการวิทยุและกระจายข้อมูลข่าวสารภาครัฐในภาพรวม แต่ไม่มีความเชี่ยวชาญเฉพาะหรือรวบรวมข้อมูลเชิงลึกด้านการเกษตร
3) สำนักงานสถิติจังหวัด มีภารกิจจัดทำฐานข้อมูลและสถิติต่างๆ ในภาพรวมของจังหวัด แต่ในส่วนข้อมูลองค์ความรู้และเทคโนโลยีเชิงลึกด้านการเกษตรและสหกรณ์จะไม่ครบถ้วนสมบูรณ์</t>
  </si>
  <si>
    <t xml:space="preserve"> มี</t>
  </si>
  <si>
    <t>หน่วยงานสังกัดกระทรวงเกษตรและสหกรณ์ (รายกรม) ในพื้นที่</t>
  </si>
  <si>
    <t>ข้อมูลสถานการณ์การเกษตร องค์ความรู้เฉพาะด้าน เทคโนโลยี นโยบายเร่งด่วน หรือการแจ้งเตือนภัยในความรับผิดชอบของหน่วยงาน</t>
  </si>
  <si>
    <t>สนง.ประชาสัมพันธ์จังหวัด, สวท. ในพื้นที่,  สนง.สถิติจังหวัดและผู้บริหารจังหวัด</t>
  </si>
  <si>
    <t>ข้อมูลด้านการเกษตรและสหกรณ์ สื่อประชาสัมพันธ์บนเว็บไซต์ บทรายการวิทยุ และชุดนิทรรศการองค์ความรู้ในการออกหน่วยเคลื่อนที่ รวมถึง
รายงานสถิติผู้รับบริการ และข้อร้องเรียน/ความต้องการของเกษตรกรในพื้นที่ เพื่อนำไปใช้วางแผนนโยบาย</t>
  </si>
  <si>
    <t xml:space="preserve">ทุกหน่วยงานที่ระบุตามข้อ 3.2 (ทั้งหน่วยงานในสังกัดกระทรวงเกษตรและสหกรณ์ และสังกัดกระทรวงอื่นๆ ในพื้นที่จังหวัด) </t>
  </si>
  <si>
    <t>ทุกหน่วยงานมีการส่งต่อข้อมูล/ประสานงานร่วมกับสนง.เกษตรและสหกรณ์จังหวัด ในฐานะเจ้าภาพหลักและศูนย์ข้อมูลกลางด้านการเกษตรของจังหวัด เพื่อไม่ให้เกิดความซ้ำซ้อนในการดำเนินงาน
1) ด้านข้อมูล ใช้กลไกคณะกรรมการระดับจังหวัด เช่น SCP. อพก. รวบรวมและกลั่นกรองข้อมูลจากทุกกรม ให้เป็นข้อมูลชุดเดียวเพื่อเผยแพร่
2) ด้านหน่วยเคลื่อนที่ ร่วมมือกับจังหวัดและอำเภอในการออกหน่วยบริการ/นิทรรศการเกษตรเคลื่อนที่เชิงรุกในพื้นที่
3) ด้านวิทยุ ประสาน สนง.ประชาสัมพันธ์จังหวัดและ สวท. เพื่อจัดสรรช่วงเวลาและหมุนเวียนหน่วยงานร่วมจัดรายการให้ความรู้แก่เกษตรกร</t>
  </si>
  <si>
    <t>ไม่สามารถถ่ายโอนได้ เนื่องจากจำเป็นต้องใช้หน่วยงานที่เป็นกลางในการเป็นศูนย์กลางบูรณาการข้อมูลและเครือข่ายประชาสัมพันธ์ภาคการเกษตรทุกมิติของจังหวัดอย่างเป็นเอกภาพ ซึ่งหน่วยงานรายกรมหรือหน่วยงานภายนอกไม่สามารถทำหน้าที่แทนได้อย่างครอบคลุม</t>
  </si>
  <si>
    <t>พรบ.ระเบียบบริหารราชการแผ่นดิน พ.ศ. 2534 และที่แก้ไขเพิ่มเติม (มาตรา 54 และมาตรา 57): กำหนดบทบาทของ "เกษตรและสหกรณ์จังหวัด" ในฐานะผู้แทนกระทรวงในภูมิภาค มีอำนาจหน้าที่ประสานงานและขับเคลื่อนนโยบายภาพรวมของกระทรวงในระดับจังหวัด</t>
  </si>
  <si>
    <t>กฎหมายกำหนดโครงสร้างให้หน่วยงานส่วนภูมิภาครายกรม (เช่น เกษตรจังหวัด ปศุสัตว์จังหวัด) ขึ้นตรงและรายงานต่ออธิบดีของแต่ละกรมโดยตรงในสายงานบังคับบัญชา และขึ้นตรงต่อผู้ว่าราชการจังหวัดในสายงานบริหารพื้นที่ แต่ไม่ได้มีสายบังคับบัญชาทางกฎหมายที่ผูกพันกับสำนักงานเกษตรและสหกรณ์จังหวัดโดยตรงทำได้เพียงในลักษณะการขอความร่วมมือผ่านกลไกคณะกรรมการต่างๆ เช่น SCP. อพก. ฯลฯ</t>
  </si>
  <si>
    <t>จำเป็นอย่างยิ่ง</t>
  </si>
  <si>
    <t>เนื่องจากเป็นภารกิจเชิงยุทธศาสตร์ในการเป็นศูนย์กลางบูรณาการข้อมูลและช่องทางประชาสัมพันธ์ภาคการเกษตรทุกมิติของจังหวัด เพื่อสนับสนุนผู้บริหารและกระจายข้อมูลภาครัฐสู่เกษตรกรอย่างเป็นเอกภาพและถูกต้อง ซึ่งไม่สามารถยกเลิกหรือให้หน่วยงานอื่นๆทำแทนได้</t>
  </si>
  <si>
    <t>มีความเสียหายระดับสูง</t>
  </si>
  <si>
    <t>ทำให้จังหวัดขาดศูนย์กลางบูรณาการข้อมูลภาคการเกษตร ส่งผลให้ประชาชนสับสน การแจ้งเตือนภัยพิบัติและการช่วยเหลือล่าช้า และทำให้สูญเสียเอกภาพในการขับเคลื่อนนโยบายรัฐสู่เกษตรกรในพื้นที่</t>
  </si>
  <si>
    <t>ระบบจัดเก็บข้อมูลออนไลน์, เว็บไซต์กลางหน่วยงาน, และระบบสรุปสถิติ ดิจิทัล (Dashboard)</t>
  </si>
  <si>
    <t>ใช้รับส่งข้อมูลรายกรมผ่านระบบออนไลน์, เผยแพร่ข้อมูลผ่านเว็บไซต์กลาง และประเมินผลผู้รับบริการด้วยระบบสรุปสถิติ</t>
  </si>
  <si>
    <t>ข้อมูลถูกต้อง รวดเร็ว และเข้าถึงง่ายขึ้น ช่วยลดภารกิจงานเอกสาร ทำให้เจ้าหน้าที่สามารถปรับเปลี่ยนบทบาทไปเน้นการปฏิบัติงานเชิงรุกในพื้นที่ได้อย่างมีประสิทธิภาพ โดยระบบช่วยสนับสนุนการทำงาน แต่ยังคงจำเป็นต้องใช้บุคลากรเดิมในการคัดกรอง วิเคราะห์ข้อมูล และบริหารจัดการระบบอย่างต่อเนื่อง</t>
  </si>
  <si>
    <t>คงอยู่ตามเดิมที่หน่วยงานเดิม (สำนักงานเกษตรและสหกรณ์จังหวัด) โดยไม่มีการยุบเลิกหรือถ่ายโอนภารกิจ เนื่องจากยังมีความจำเป็นต้องใช้หน่วยงานที่มีความเป็นกลางในการเป็นศูนย์กลางบูรณาการข้อมูลและเครือข่ายประชาสัมพันธ์ภาคการเกษตรทุกมิติของจังหวัด หากมีการถ่ายโอนหรือยุบเลิก จะส่งผลกระทบทำให้ข้อมูลไม่เป็นเอกภาพ ประชาชนเกิดความสับสน และไม่สามารถดำเนินการช่วยเหลือเกษตรกรอย่างทันท่วงทีในกรณีที่เกิดภัยพิบัติด้านการเกษตร</t>
  </si>
  <si>
    <t>นำเทคโนโลยีดิจิทัลมาเพิ่มประสิทธิภาพในการทำงานให้มากขึ้นเพื่อช่วยลดภารกิจงานเอกสาร ทำให้เจ้าหน้าที่สามารถเน้นการปฏิบัติงานเชิงรุกในพื้นที่ (เช่น การออกหน่วยเคลื่อนที่พบปะเกษตรกร การตรวจสอบความถูกต้องเชิงลึกของข้อมูล ฯลฯ)</t>
  </si>
  <si>
    <t>6.2 การบริหารจัดการศูนย์ข้อมูลด้านการเกษตรและสหกรณ์จังหวัด
(เก็บข้อมูลจากสถิติการเข้าเยี่ยมชม/ใช้บริการเว็บไซต์ของสำนักงานเกษตรและสหกรณ์จังหวัดในแต่ละเดือน)</t>
  </si>
  <si>
    <t>เพื่อสร้างการรับรู้และส่งเสริมการเข้าถึงข้อมูลข่าวสารด้านการเกษตรและสหกรณ์แก่เกษตรกรและประชาชนอย่างทั่วถึง ผ่านช่องทางเว็บไซต์องสำนักงานเกษตรและสหกรณ์จังหวัด</t>
  </si>
  <si>
    <t>ข้อมูลข่าวสาร สื่อองค์ความรู้เกษตร และบริการถ่ายทอดความรู้เชิงรุก ผ่านระบบออนไลน์ (เว็บไซต์) พร้อมฐานข้อมูลสถิติผู้รับบริการเพื่อการพัฒนาศูนย์ข้อมูลด้านการเกษตรและสหกรณ์จังหวัด</t>
  </si>
  <si>
    <t>5,228
ราย</t>
  </si>
  <si>
    <t>5,256
ราย</t>
  </si>
  <si>
    <t>5,276
ราย</t>
  </si>
  <si>
    <t>5,500
ราย</t>
  </si>
  <si>
    <t>6,000
ราย</t>
  </si>
  <si>
    <t>6,500
ราย</t>
  </si>
  <si>
    <t>คาดว่าจะขยับตัวสูงขึ้นตามแผนการปรับปรุงระบบเทคโนโลยีดิจิทัลของหน่วยงาน</t>
  </si>
  <si>
    <t>การปรับปรุงเว็บไซต์ให้ใช้งานง่ายขึ้นผ่านสมาร์ทโฟน ผนวกกับการประชาสัมพันธ์ลิงก์ผ่านเครือข่ายอาสาสมัครและหน่วยเคลื่อนที่เชิงรุก ทำให้เกษตรกรเข้ามาใช้บริการข้อมูลออนไลน์เพิ่มมากขึ้น</t>
  </si>
  <si>
    <t>สามารถค้นหาข้อมูลบางส่วนจากหน่วยงานอื่นได้ แต่ไม่สามารถทดแทนได้ทั้งหมด เนื่องจากหน่วยงานอื่นจะให้ข้อมูลเฉพาะด้านตามภารกิจส่วนราชการ แต่สนง.เกษตรและสหกรณ์จังหวัด ทำหน้าที่เป็นศูนย์ข้อมูลกลางที่บูรณาการข้อมูลภาคการเกษตรทุกมิติของจังหวัดไว้ในที่เดียว ทั้งด้านพืช ปศุสัตว์ ประมง แหล่งน้ำ และเศรษฐกิจการเกษตร</t>
  </si>
  <si>
    <t>1) หน่วยงานสังกัดกระทรวงเกษตรและสหกรณ์ เช่น สนง.เกษตรจังหวัด, สนง.ปศุสัตว์จังหวัด, สนง.ประมงจังหวัด มีข้อมูลเฉพาะด้าน (พืช, ปศุสัตว์, ประมง) หรือสถานีพัฒนาที่ดินจังหวัด, สนง.ปฏิรูปที่ดินจังหวัด มีข้อมูลเฉพาะเรื่องการจัดการดินและที่ดินทำกิน ฯลฯ
2) สำนักงานสถิติจังหวัด มีภารกิจจัดทำฐานข้อมูลและสถิติต่างๆ ในภาพรวมของจังหวัด แต่ในส่วนข้อมูลองค์ความรู้และเทคโนโลยีเชิงลึกด้านการเกษตรและสหกรณ์จะไม่ครบถ้วนสมบูรณ์</t>
  </si>
  <si>
    <t>ข้อมูลพื้นฐานด้านการเกษตร ข้อมูลสถานการณ์การเกษตร องค์ความรู้เฉพาะด้าน เทคโนโลยี นโยบายเร่งด่วน หรือการแจ้งเตือนภัยในความรับผิดชอบของหน่วยงาน</t>
  </si>
  <si>
    <t>สำนักงานประชาสัมพันธ์จังหวัด, สวท. ในพื้นที่, และผู้บริหารจังหวัด</t>
  </si>
  <si>
    <t>ข้อมูลด้านการเกษตรและสหกรณ์  สื่อประชาสัมพันธ์บนเว็บไซต์ รวมถึง
รายงานสถิติผู้รับบริการ และข้อร้องเรียน/ความต้องการของเกษตรกรในพื้นที่ เพื่อนำไปใช้วางแผนนโยบาย</t>
  </si>
  <si>
    <t xml:space="preserve">ทุกหน่วยงานที่ระบุตามข้อ 3.2 (ทั้งหน่วยงานในสังกัดกระทรวงเกษตรและสหกรณ์ และในสังกัดกระทรวงอื่นๆ ในพื้นที่จังหวัด) </t>
  </si>
  <si>
    <t xml:space="preserve">ทุกหน่วยงานมีการส่งต่อข้อมูล/ประสานงานร่วมกับสำนักงานเกษตรและสหกรณ์จังหวัด ในฐานะเจ้าภาพหลักและศูนย์ข้อมูลกลางด้านการเกษตรของจังหวัด เพื่อไม่ให้เกิดความซ้ำซ้อนในการดำเนินงาน โดยใช้กลไกคณะกรรมการระดับจังหวัด เช่น SCP. อพก. รวบรวมและกลั่นกรองข้อมูลจากทุกกรม ให้เป็นข้อมูลชุดเดียวเพื่อเผยแพร่
</t>
  </si>
  <si>
    <t>ไม่สามารถถ่ายโอนได้ เนื่องจากจำเป็นต้องใช้หน่วยงานที่เป็นกลาง    ในการเป็นศูนย์กลางบูรณาการข้อมูลและเครือข่ายประชาสัมพันธ์ภาคการเกษตรทุกมิติของจังหวัดอย่างเป็นเอกภาพ ซึ่งหน่วยงานรายกรมหรือหน่วยงานภายนอกไม่สามารถทำหน้าที่แทนได้อย่างครอบคลุม</t>
  </si>
  <si>
    <t>พัฒนาศูนย์ข้อมูลสู่ระบบดิจิทัล (Digital Hub) และปรับบทบาทบุคลากรสู่การทำงานเชิงรุกเพื่อเพิ่มความรวดเร็วและแม่นยำในการเชื่อมโยงข้อมูล และช่วยลดงานเอกสาร ทำให้เจ้าหน้าที่เดิมมีเวลาไปเน้นการวิเคราะห์ข้อมูลและลงพื้นที่ให้บริการเชิงรุกได้มากขึ้นโดยไม่ต้องเพิ่มจำนวนคน</t>
  </si>
  <si>
    <t>6.3 การบริหารจัดการสินค้าเกษตรที่สำคัญของจังหวัด</t>
  </si>
  <si>
    <t>เพื่อจัดทำฐานข้อมูลเชิงลึกและบริหารจัดการระบบข้อมูลสินค้าเกษตรที่สำคัญของจังหวัด สำหรับใช้วางแผนควบคุมสมดุลตลาด ป้องกันปัญหาผลผลิตล้นตลาด และยกระดับมูลค่าสินค้าเกษตรในพื้นที่</t>
  </si>
  <si>
    <t xml:space="preserve">ฐานข้อมูลความต้องการซื้อของผู้ประกอบการแต่ละราย ควบคู่กับฐานข้อมูลพื้นที่ผลิต ชนิดสินค้า ปริมาณ และราคา เพื่อกระจายผลผลิตออกนอกจังหวัด และข้อมูลราคาในการซื้อขาย
</t>
  </si>
  <si>
    <t>280
ราย</t>
  </si>
  <si>
    <t>310
ราย</t>
  </si>
  <si>
    <t>340
ราย</t>
  </si>
  <si>
    <t>380
ราย</t>
  </si>
  <si>
    <t>420
ราย</t>
  </si>
  <si>
    <t>500
ราย</t>
  </si>
  <si>
    <t>เพิ่มขึ้นตามการขยายตัวของภาคีเครือข่ายความมั่นคงอาหารและการนำข้อมูลไปใช้วางแผนเชิงยุทธศาสตร์ โดยพิจารณาเฉพาะกลุ่มผู้ใช้ประโยชน์โดยตรงในการวางแผนระดับจังหวัด (ผู้บริหารจังหวัด/คณะกรรมการ อพก./SCP./SCD. เจ้าหน้าที่ส่วนราชการอื่นๆที่เกี่ยวข้อง/สถาบันการศึกษา/สถาบันเกษตรกร)</t>
  </si>
  <si>
    <t>1) มีสถาบันการศึกษาและกลุ่มผู้ประกอบการรายใหม่ในพื้นที่เข้ามาขอใช้ข้อมูลคาดการณ์ผลผลิตล่วงหน้าเพื่อวิจัยและวางแผนธุรกิจเพิ่มขึ้น
2) การปรับปรุงระบบจัดส่งข้อมูลและรายงานเป็นรูปแบบ ดิจิทัล (Dashboard) ทำให้สามารถนำข้อมูลไปประมวลผลต่อได้ง่ายขึ้น</t>
  </si>
  <si>
    <t>สามารถรับข้อมูลบางส่วนได้ แต่ไม่ครอบคลุม เนื่องจากหน่วยงานอื่นจัดเก็บแยกส่วน (รายกรมเก็บเฉพาะผลผลิต พาณิชย์เก็บเฉพาะราคาตลาด) แต่สำนักงานเกษตรและสหกรณ์จังหวัดเป็นหน่วยงานที่บูรณาการข้อมูลผลผลิตและยอดรับซื้อของผู้ประกอบการแต่ละรายเข้าด้วยกัน เพื่อวางแผนได้อย่างเบ็ดเสร็จ</t>
  </si>
  <si>
    <t xml:space="preserve">1) สนง.เกษตรจังหวัด/สนง.ปศุสัตว์จังหวัด / สนง.ประมงจังหวัด จัดเก็บเฉพาะข้อมูลชนิดสินค้า พื้นที่ปลูก/เพาะเลี้ยง และปริมาณผลผลิต เฉพาะพืช ปศุสัตว์ หรือประมงในความรับผิดชอบของแต่ละกรมเท่านั้น
2) สนง.พาณิชย์จังหวัด:จัดเก็บเฉพาะข้อมูลราคา มูลค่า และข้อมูลรายชื่อผู้ประกอบการรายใหญ่ ในภาพรวมของจังหวัด แต่ไม่มีข้อมูลเชิงลึกด้านพื้นที่เพาะปลูกและปริมาณผลผลิต
3) สนง.สหกรณ์จังหวัด มีข้อมูลเฉพาะกลุ่มเกษตรกรที่เป็นสมาชิกสหกรณ์ และข้อมูลการรวบรวมผลผลิตภายในเครือข่ายสหกรณ์เท่านั้น ไม่ครอบคลุมเกษตรกรทั่วไปและผู้ประกอบการอิสระ (ล้ง)
</t>
  </si>
  <si>
    <t xml:space="preserve">1) ด้านการผลิต ได้แก่ สนง.เกษตรจังหวัด, สนง.ปศุสัตว์จังหวัด, สนง.ประมงจังหวัด และสนง.สหกรณ์จังหวัด
2) ด้านการตลาด ได้แก่ สนง.พาณิชย์จังหวัด และสภาเกษตรกรจังหวัด
</t>
  </si>
  <si>
    <t>ข้อมูลพื้นที่ปลูก/เพาะเลี้ยง, ประมาณการปริมาณผลผลิต ข้อมูลราคารับซื้อ และรายชื่อผู้ประกอบการ</t>
  </si>
  <si>
    <t xml:space="preserve">กลุ่มเกษตรกร/สถาบันเกษตรกร, ผู้ประกอบการรับซื้อแต่ละราย, ผู้บริหารจังหวัด
</t>
  </si>
  <si>
    <t>ระบบฐานข้อมูลจับคู่ธุรกิจ และปฏิทินสินค้าเกษตรที่ระบุจำนวนรับซื้อและราคาผลผลิต</t>
  </si>
  <si>
    <t>1) รวบรวมข้อมูลผลผลิตจากหน่วยงานรายกรม และข้อมูลราคากับโควตารับซื้อของผู้ประกอบการจากพาณิชย์จังหวัด
2) ร่วมมือกับพาณิชย์ สหกรณ์ และเอกชน ในการกระจายผลผลิตออกนอกพื้นที่</t>
  </si>
  <si>
    <t>ไม่สามารถถ่ายโอนได้ เพราะการจัดเก็บข้อมูลเชิงลึกของผู้ประกอบการรับซื้อและการเชื่อมโยงข้อมูลตลาด จำเป็นต้องใช้หน่วยงานที่เป็นกลางในการทำงานร่วมกับสนง.พาณิชย์จังหวัด และภาคเอกชน</t>
  </si>
  <si>
    <t>เนื่องจากเป็นภารกิจหลักในการบูรณาการข้อมูลผลผลิตและยอดรับซื้อของผู้ประกอบการเพื่อควบคุมสมดุลตลาดและจับคู่ธุรกิจ ซึ่งช่วยป้องกันปัญหาผลผลิตล้นตลาดและรักษาเสถียรภาพรายได้ให้แก่เกษตรกรในภาพรวมของจังหวัด</t>
  </si>
  <si>
    <t>เนื่องจากจะทำให้ขาดศูนย์กลางจับคู่ธุรกิจและควบคุมสมดุลตลาด ส่งผลให้เกิดภาวะผลผลิตล้นตลาด ราคาสินค้าเกษตรตกต่ำ และสร้างความเสียหายต่อระบบเศรษฐกิจภาพรวมของจังหวัด</t>
  </si>
  <si>
    <t>ระบบจัดเก็บข้อมูลออนไลน์ และระบบแดชบอร์ดสรุปสถานการณ์สินค้าเกษตร</t>
  </si>
  <si>
    <t xml:space="preserve">การสำรวจปริมาณความต้องการรับซื้อและจำหน่ายผลผลิต เพื่อบันทึกข้อมูลผลผลิตกับยอดรับซื้อของผู้ประกอบการ
</t>
  </si>
  <si>
    <t xml:space="preserve">ช่วยเปรียบเทียบผลผลิตกับโควตารับซื้อได้อย่างแม่นยำ
</t>
  </si>
  <si>
    <t xml:space="preserve">คงอยู่ตามเดิมที่หน่วยงานเดิม (สำนักงานเกษตรและสหกรณ์จังหวัด) โดยไม่มีการยุบเลิกหรือถ่ายโอนภารกิจ
</t>
  </si>
  <si>
    <t xml:space="preserve">นำระบบจัดเก็บข้อมูลออนไลน์ (Cloud) และระบบแดชบอร์ด (Dashboard) มาใช้รวบรวมและวิเคราะห์ข้อมูล
</t>
  </si>
  <si>
    <t xml:space="preserve">  9.3 การจัดทำปฏิทินสินค้าเกษตรประจำปี </t>
  </si>
  <si>
    <t>เพื่อเป็นศูนย์กลางรวบรวม จัดทำ และวิเคราะห์ข้อมูลปฏิทินสินค้าเกษตรรายเดือนระดับจังหวัด (พื้นที่ ผลผลิต การกระจายสินค้า ทั้งปัจจุบันและคาดการณ์อนาคต) สำหรับใช้เป็นเครื่องมือวางแผนสร้างความมั่นคงทางอาหาร</t>
  </si>
  <si>
    <t>1) รายงานปฏิทินสินค้าเกษตรรายเดือนระดับจังหวัด และฐานข้อมูลคาดการณ์ปริมาณผลผลิตรายเดือนของปีการผลิตปัจจุบันและปีถัดไป
2) ข้อมูลช่วงเวลาที่ผลผลิตจะออกสู่ตลาด เพื่อวางแผนระบายสินค้าและสำรองอาหารในจังหวัด</t>
  </si>
  <si>
    <t>ไม่สามารถรับบริการที่ครอบคลุมได้ทั้งหมด เนื่องจากหน่วยงานอื่นจัดทำข้อมูลแยกส่วนตามภารกิจรายกรม แต่ สนง.เกษตรและสหกรณ์จังหวัดเป็นหน่วยงานที่บูรณาการข้อมูลผลผลิตทุกด้านและการกระจายสินค้ามาจัดทำเป็นปฏิทินภาพรวมระดับจังหวัดเพื่อวางแผนความมั่นคงอาหารอย่างเป็นเอกภาพ</t>
  </si>
  <si>
    <t>1) สนง.เกษตรจังหวัด/สนง.ปศุสัตว์จังหวัด/สนง.ประมงจังหวัด จัดทำข้อมูลปฏิทินและสถิติการผลิตจำแนกรายพืช/สัตว์/ประมง ในความรับผิดชอบของตนเองเท่านนั้น
2) สนง.กษตรและสหกรณ์จังหวัดเป็นหน่วยงานที่นำข้อมูลมาสรุปจัดทำเป็นปฏิทินสินค้าเกษตรรายเดือนภาพรวมระดับจังหวัด (Crop Calendar) ที่สมบูรณ์และพร้อมใช้งานด้านความมั่นคงอาหารแก่ผู้บริหารจังหวัด</t>
  </si>
  <si>
    <t xml:space="preserve">1) สนง.เกษตรจังหวัด/อำเภอ จัดทำข้อมูลปฏิทินฯ สินค้าพืชและแมลงเศรษฐกิจ
2) สนง.ปศุสัตว์จังหวัด/อำเภอ จัดทำข้อมูลปฏิทินฯ สินค้าปศุสัตว์
2) สนง.ประมงจังหวัด/อำเภอ จัดทำข้อมูลปฏิทินฯ สินค้าประมง
</t>
  </si>
  <si>
    <t>ข้อมูลจำนวนเกษตรกร, เนื้อที่เพาะปลูก/เก็บเกี่ยว/เพาะเลี้ยง, ปริมาณผลผลิต (ปีปัจจุบันและคาดการณ์ปีถัดไป), ราคากลาง และสถิติการกระจายสินค้าในแต่ละเดือน</t>
  </si>
  <si>
    <t>ผู้บริหารจังหวัด (ผู้ว่าราชการจังหวัด), คณะกรรมการ อพก. / SCP / SCD, เจ้าหน้าที่ส่วนราชการที่เกี่ยวข้อง, สถาบันการศึกษา และสถาบันเกษตรกร</t>
  </si>
  <si>
    <t>รายงานปฏิทินสินค้าเกษตรรายเดือนระดับจังหวัด (Crop Calendar) ในรูปแบบดิจิทัลแดชบอร์ด (Dashboard)</t>
  </si>
  <si>
    <t xml:space="preserve">1) ใช้กลไกคณะทำงานขับเคลื่อนงานด้านการเกษตรระดับอำเภอ กลั่นกรองข้อมูลปฏิทินระดับอำเภอและตำบล
2) ใช้กลไกคณะกรรมการขับเคลื่อนงานด้านการเกษตรระดับจังหวัด กลั่นกรองข้อมูลปฏิทินระดับจังหวัด
3) ใช้กลไลคณะอนุกรรมการพัฒนาการเกษตรและสหกรณ์ระดับจังหวัด (อพก.) พิจารณาให้ความเห็นชอบผลการจัดทำปฏิทินฯ และใช้ประโยชน์ข้อมูลปฏิทินฯ
</t>
  </si>
  <si>
    <t>ไม่สามารถถ่ายโอนได้ เนื่องจากปฏิทินสินค้าเกษตรต้องบูรณาการข้อมูลครอบคลุมทุกด้าน (พืช ปศุสัตว์ ประมง และการตลาด) จึงจำเป็นต้องใช้หน่วยงานที่เป็นกลางเป็นเจ้าภาพหลัก หากถ่ายโอนไปรายกรม ข้อมูลจะแยกส่วน ไม่สะท้อนภาพรวมความมั่นคงอาหาร และไม่สามารถนำไปวางแผนยุทธศาสตร์จังหวัดได้อย่างเป็นเอกภาพ</t>
  </si>
  <si>
    <t>เนื่องจากเป็นภารกิจหลักในการสร้างเอกภาพด้านข้อมูลความมั่นคงอาหารของจังหวัด โดยใช้ปฏิทินสินค้าเกษตรรายเดือนเป็นเครื่องมือคาดการณ์ปริมาณผลผลิตล่วงหน้า เพื่อให้จังหวัดสามารถวางแผนกระจายสินค้า ป้องกันภัยพิบัติด้านอาหาร และบริหารจัดการมาตรการช่วยเหลือเกษตรกรเชิงรุกได้อย่างแม่นยำ ซึ่งหน่วยงานรายกรมไม่สามารถจัดทำข้อมูลเชิงบูรณาการที่ครอบคลุมทุกมิติเช่นนี้ได้</t>
  </si>
  <si>
    <t xml:space="preserve">หากไม่มีข้อมูลปฏิทินสินค้าเกษตรฯ จังหวัดจะขาดฐานข้อมูลคาดการณ์ผลผลิตรายเดือน ทำให้ไม่สามารถเตือนภัยภาวะผลผลิตล้นตลาดหรือขาดแคลนอาหารล่วงหน้าได้ ส่งผลให้การวางแผนความมั่นคงอาหารล้มเหลว การบริหารจัดการราคาสินค้าเกษตรเกิดความล่าช้า และสร้างความเสียหายต่อรายได้เกษตรกร
</t>
  </si>
  <si>
    <t>ระบบจัดเก็บข้อมูลออนไลน์ (Cloud/Google Sheets) และระบบแดชบอร์ดปฏิทินสินค้าเกษตร</t>
  </si>
  <si>
    <t xml:space="preserve">ขั้นตอนรวบรวมและคาดการณ์ข้อมูลรายเดือน  และขั้นเผยแพร่ข้อมูลปฏิทินให้ผู้เกี่ยวข้องเข้าถึงผ่านระบบออนไลน์
</t>
  </si>
  <si>
    <t>ช่วยประมวลผลคาดการณ์สถิติรายเดือนได้อย่างแม่นยำและรวดเร็ว ทำให้เจ้าหน้าที่สามารถวิเคราะห์ข้อมูลเชิงลึกและวางแผนความมั่นคงอาหารได้ทันที</t>
  </si>
  <si>
    <t>1.วัตถุประสงค์ของภารกิจกองทุนหมุนเวียนเพื่อการกู้ยืมแก่เกษตรกรและผู้ยากจน
เพื่อช่วยเหลือเกษตรกรและผู้ยากจนให้มีเงินทุนกู้ยืมสำหรับแก้ไขปัญหาหนี้สิน ไถ่ถอนหรือซื้อคืนที่ดินหลุดมือ รวมถึงพัฒนาอาชีพเพื่อความยั่งยืน และติดตามจัดเก็บหนี้สินกองทุนฯ กลับคืนมาเพื่อหมุนเวียนช่วยเหลือผู้เดือดร้อนรายอื่นต่อไป
2. วัตถุประสงค์ของภารกิจกองทุนสงเคราะห์เกษตรกร 
เพื่อส่งเสริม เสริมสร้างความเข้มแข็ง และพัฒนาศักยภาพการผลิตและการตลาดของเกษตรกร/องค์กรเกษตรกร ผ่านการสนับสนุนเงินทุนหมุนเวียนหรือเงินอุดหนุนในการประกอบอาชีพเกษตรกรรม ตลอดจนติดตามและบริหารจัดการเงินกองทุนสงเคราะห์เกษตรกรให้เป็นไปอย่างมีประสิทธิภาพและบรรลุผลสัมฤทธิ์</t>
  </si>
  <si>
    <t>1. กองทุนหมุนเวียนเพื่อการกู้ยืมแก่เกษตรกรและผู้ยากจน สินเชื่อและเงินทุนสนับสนุน: การอนุมัติเงินกู้ยืมเพื่อการไถ่ถอน/ซื้อคืนที่ดิน และเงินทุนส่งเสริมการประกอบอาชีพเกษตรกรรม (จากกองทุนหมุนเวียนฯ และกองทุนสงเคราะห์เกษตรกร)  การบริการติดตามและบริหารจัดการหนี้: การติดตาม ประสานงาน ปรับโครงสร้างหนี้ และรับชำระหนี้จากลูกหนี้กองทุนฯ
ผลผลิตและบริการที่ส่งมอบ
2. กองทุนสงเคราะห์เกษตรกร  สินเชื่อและเงินทุนสนับสนุน: การอนุมัติและจัดสรรเงินกู้ยืม/เงินอุดหนุนจากกองทุนสงเคราะห์เกษตรกร เพื่อการพัฒนาอาชีพ เพิ่มประสิทธิภาพการผลิต และส่งเสริมการตลาด
การบริการติดตามและบริหารจัดการทุน: การติดตาม คำแนะนำ และประเมินผลโครงการที่ได้รับเงินสนับสนุน พร้อมทั้งการบริหารและติดตามการชำระคืนเงินกู้ยืมตามสัญญา</t>
  </si>
  <si>
    <t>สำนักงานเกษตรและสหกรณ์จังหวัดยะลาได้ดำเนินการประชาสัมพันธ์เกี่ยวกับกองทุนสงเคราะห์เกษตรกรเพื่อให้เกษตรกรรับทราบผ่านช่องทางต่างๆ เช่นวิทยุ เว็ปไซต์ Social media เครือข่ายอาสาสมัครเกษตรและสหกรณ์ระดับตำบล และออกหน่วยบริการจังหวัดเคลื่อนที่ คลินิกเกษตรเคลื่อนที่ฯ เพื่อให้บริการคลินิกกองทุนช่วยเหลือเกษตรกร และให้คำแนะนำการช่วยเหลือแก่เกษตรกรในพื้นที่</t>
  </si>
  <si>
    <t>สำนักงานเกษตรอำเภอ / ธ.ก.ส.</t>
  </si>
  <si>
    <t>ธ.ก.ส.
สนง.สหกรณ์จังหวัด</t>
  </si>
  <si>
    <t>การบริหารจัดการช่วยเหลือเกษตรกรผ่าน กองทุนหมุนเวียนเพื่อการกู้ยืมแก่เกษตรกรและผู้ยากจน และ กองทุนสงเคราะห์เกษตรกร ของสำนักงานเกษตรและสหกรณ์จังหวัด  มีกระบวนงานเชื่อมโยงตั้งแต่ต้นน้ำถึงปลายน้ำก่อนส่งต่อให้กรม/กระทรวง ดังนี้ 
1. ต้นน้ำ (การรับเรื่อง ตรวจสอบ และคัดกรองในระดับพื้นที่)รับคำขอและเรื่องร้องเรียน รับคำขอกู้ยืมหรือขอรับการสนับสนุนจากเกษตรกร/องค์กรเกษตรกร ผ่านสำนักงานเกษตรและสหกรณ์จังหวัด หรือศูนย์บริการร่วมกระทรวงเกษตรและสหกรณ์ตรวจสอบและสอบข้อเท็จจริง ลงพื้นที่ตรวจสอบคุณสมบัติ สถานะสิทธิที่ดิน เอกสารหลักฐาน หนี้สิน หรือความพร้อมของโครงการประกอบอาชีพกลั่นกรองเบื้องต้น จัดทำสรุปรายงานการสอบข้อเท็จจริงเพื่อเสนอเข้าสู่กระบวนการพิจารณาในระดับจังหวัด 
2. กลางน้ำ (การพิจารณา ประเมินความคุ้มค่า และการอนุมัติระดับจังหวัด)นำเสนอคณะกรรมการ/คณะทำงานระดับจังหวัด นำเรื่องเข้าที่ประชุมคณะกรรมการอนุมัติเงินกู้ยืมฯ ประจำจังหวัด หรือคณะทำงานพิจารณาโครงการ (แล้วแต่กรณีของกองทุน)วิเคราะห์และอนุมัติวงเงิน พิจารณาอนุมัติคำขอตามกรอบอำนาจวงเงินที่จังหวัดได้รับมอบหมาย หรือลงความเห็นผ่านความเห็นชอบในกรณีเรื่องเกินอำนาจจังหวัดทำสัญญาและนิติกรรม (กรณีอนุมัติในระดับจังหวัด) จัดทำสัญญาจดจำนองที่ดิน สัญญากู้ยืม หรือสัญญาให้เงินอุดหนุน พร้อมเบิกจ่ายเงินให้ผู้ได้รับช่วยเหลือ 
3. ปลายน้ำ (การรวบรวม ตรวจสอบความถูกต้อง และส่งต่อระดับกรม) จัดทำสำนวนและสรุปข้อเสนอ รวบรวมเอกสาร รายงานการประชุม ผลการพิจารณา และแบบขออนุมัติวงเงิน (กรณีที่เกินอำนาจอนุมัติของจังหวัด) ให้มีความถูกต้องสมบูรณ์ จัดส่งเรื่องให้หน่วยงานส่วนกลาง (กรม/กระทรวง) ส่งต่อเรื่องและเอกสารหลักฐานทั้งหมดไปยัง สำนักบริหารกองทุนหมุนเวียนเพื่อการกู้ยืมแก่เกษตรกรและผู้ยากจน หรือ กองบริหารกองทุนสงเคราะห์เกษตรกร (ส่วนกลาง) เพื่อเสนอคณะกรรมการระดับกระทรวงพิจารณาอนุมัติและจัดสรรงบประมาณต่อไป</t>
  </si>
  <si>
    <t>สำนักงานเกษตรและสหกรณ์จังหวัด
ธ.ก.ส.</t>
  </si>
  <si>
    <t>1. การจัดทำนิติกรรมสัญญาและเบิกจ่ายเงิน 
ทำสัญญาและจดจำนอง: นัดหมายเกษตรกร/ผู้ยากจนมาทำสัญญากู้ยืมเงิน และดำเนินการจดจำนองที่ดินหรือจัดทำหลักประกัน ณ สำนักงานที่ดินจังหวัด/สาขา (กรณีใช้ที่ดินเป็นหลักประกัน)
การจ่ายเงินกู้: แจ้ง ธ.ก.ส. หรือหน่วยงานการเงินที่เกี่ยวข้องเพื่อสั่งจ่ายเงินกู้ยืมให้แก่เกษตรกร หรือโอนชำระตรงให้แก่เจ้าหนี้เดิม (กรณีสงเคราะห์ไถ่ถอน/ซื้อคืนที่ดินหลุดมือ) เพื่อความถูกต้องและโปร่งใส
2. การติดตาม แนะนำ และส่งเสริมการประกอบอาชีพ 
ติดตามการใช้จ่ายเงินกู้: ลงพื้นที่ตรวจติดตามให้เกษตรกรนำเงินกู้ยืมไปใช้ผิดวัตถุประสงค์หรือไม่ (เช่น นำไปไถ่ถอนที่ดินจริง หรือนำไปลงทุนตามแผนส่งเสริมอาชีพ)
ประสานการพัฒนาอาชีพ: บูรณาการร่วมกับหน่วยงานสังกัดกระทรวงเกษตรและสหกรณ์ในจังหวัด (เช่น สำนักงานเกษตรจังหวัด, ปศุสัตว์, ประมง) เพื่อให้ความรู้ เทคโนโลยี และการตลาด ช่วยเพิ่มรายได้และสร้างความสามารถในการชำระหนี้
3. การบริหารจัดการลูกหนี้และรับชำระหนี้ (Debt Management &amp; Collection)
รับชำระหนี้ตามงวด: ติดตามและรับชำระเงินงวดตามสัญญา หรือให้เกษตรกรนำฝากชำระผ่านช่องทาง ธ.ก.ส. พร้อมบันทึกบัญชีประวัติการชำระหนี้
แจ้งเตือนก่อนถึงกำหนด: ออกหนังสือแจ้งเตือนค่าน้ำ/งวดชำระหนี้ล่วงหน้า เพื่อป้องกันการเกิดหนี้ค้างชำระ (NPLs)
4. การแก้ไขปัญหาหนี้และการดำเนินการกรณีผิดนัด (Debt Restructuring &amp; Legal Actions)
เจรจาปรับโครงสร้างหนี้: กรณีเกษตรกรประสบภัยธรรมชาติ พืชผลเสียหาย หรือขาดสภาพคล่อง จะเข้าตรวจสอบข้อเท็จจริงเพื่อเสนอผ่อนผัน ขยายเวลาชำระหนี้ หรือปรับโครงสร้างหนี้ตามระเบียบดำเนินการทางกฎหมาย (กรณีวิกฤต): หากลูกหนี้ผิดนัดชำระหนี้ติดต่อกันโดยไม่มีเหตุอันสมควร จะดำเนินการตามขั้นตอนทางกฎหมาย ตั้งแต่การออกหนังสือโนติส (Notice) การประไพเกลี่ย จนถึงการดำเนินคดี/บังคับคดีตามระเบียบของกองทุน
5. การสรุปและรายงานผล (Reporting)
รายงานส่วนกลาง: จัดทำสรุปรายงานสถานะลูกหนี้ ยอดเงินคงเหลือ การรับชำระคืน และยอดหนี้ค้างชำระ เสนอต่อคณะกรรมการระดับจังหวัด และส่งให้กรม/ส่วนกลาง (สำนักบริหารกองทุนหมุนเวียนฯ / กองบริหารกองทุนสงเคราะห์เกษตรกร) รับทราบเป็นรายเดือน/รายไตรมาส</t>
  </si>
  <si>
    <t>สำนักงานเกษตรจังหวัด และสำนักงานเกษตรอำเภอ
สำนักงานสหกรณ์จังหวัด
สำนักงานปศุสัตว์จังหวัด
สำนักงานประมงจังหวัด
สถานีพัฒนาที่ดิน 
ศูนย์วิจัยและพัฒนาการเกษตร
ธนาคารเพื่อการเกษตรและสหกรณ์การเกษตร 
ที่ทำการปกครองจังหวัด / อำเภอ และกำนัน ผู้ใหญ่บ้าน
สำนักงานที่ดินจังหวัด / สาขา
สำนักงานบังคับคดีจังหวัด และสำนักงานยุติธรรมจังหวัด
สำนักงานกองทุนฟื้นฟูและพัฒนาเกษตรกร (กฟก.) สาขาจังหวัด
องค์กรปกครองส่วนท้องถิ่น (อบต. / เทศบาล
สภาเกษตรกรจังหวัด</t>
  </si>
  <si>
    <t>หน่วยงานวิชาการ/กรมเฉพาะทาง (เช่น ปศุสัตว์จังหวัด, ประมงจังหวัด, พัฒนาที่ดิน, ศูนย์วิจัยและพัฒนาการเกษตร): สนับสนุนเทคโนโลยี ปัจจัยการผลิต และหลักสูตรอบรมเพิ่มทักษะตามประเภทอาชีพของลูกหนี้
2. หน่วยงานด้านการเงิน สถาบันการเงิน และฝ่ายปกครอง
ธนาคารเพื่อการเกษตรและสหกรณ์การเกษตร (ธ.ก.ส.): ทำหน้าที่เป็นฝ่ายเลขานุการร่วม/ผู้จัดการกองทุนในพื้นที่ ดำเนินการจัดทำนิติกรรมสัญญา โอนเงินกู้ รับชำระหนี้ และบริหารบัญชีลูกหนี้ที่ทำการปกครองจังหวัด / อำเภอ และกำนัน ผู้ใหญ่บ้าน: ช่วยเหลือในการตรวจสอบข้อเท็จจริง คัดกรองคุณสมบัติ สถานะความยากจน ยืนยันตัวตน และติดตามลูกหนี้ในระดับหมู่บ้าน/ตำบล
3. หน่วยงานด้านกฎหมาย การจัดการที่ดิน และความยุติธรรม
สำนักงานที่ดินจังหวัด / สาขา: ดำเนินการตรวจสอบเอกสารสิทธิ์ ตรวจสอบภาระผูกพัน ตรวจหักราคาประเมิน และจดจำนอง/โอนสิทธิในที่ดิน
สำนักงานบังคับคดีจังหวัด และสำนักงานยุติธรรมจังหวัด: ร่วมเจรจาไกล่เกลี่ยหนี้สิน ชะลอการบังคับคดี/ขายทอดตลาดที่ดิน และช่วยเหลือทางกฎหมายแก่เกษตรกรกรณีมีคดีความกับเจ้าหนี้เดิม
สำนักงานกองทุนฟื้นฟูและพัฒนาเกษตรกร (กฟก.) สาขาจังหวัด: บูรณาการแลกเปลี่ยนข้อมูลลูกหนี้เพื่อป้องกันการช่วยเหลือที่ซ้ำซ้อน และร่วมแก้ไขปัญหาหนี้สินเกษตรกร
4. ภาคสังคม ภาคประชาชน และองค์กรปกครองส่วนท้องถิ่น (อปท.)
องค์กรปกครองส่วนท้องถิ่น (อบต. / เทศบาล): สนับสนุนข้อมูลบริบทพื้นที่ ร่วมติดตามผล และบูรณาการโครงสร้างพื้นฐานหรือแหล่งน้ำในท้องถิ่น
สภาเกษตรกรจังหวัด: สะท้อนปัญหาของเกษตรกรในพื้นที่ ชี้เป้าผู้เดือดร้อน และช่วยประชาสัมพันธ์ข้อมูลกองทุนฯ ให้เกษตรกรเข้าถึงโอกาส</t>
  </si>
  <si>
    <t xml:space="preserve">1. กองทุนหมุนเวียนเพื่อการกู้ยืมแก่เกษตรกรและผู้ยากจน 
ระเบียบสำนักนายกรัฐมนตรี ว่าด้วยกองทุนหมุนเวียนเพื่อการกู้ยืมแก่เกษตรกรและผู้ยากจน พ.ศ. 2546 (และฉบับแก้ไขเพิ่มเติม) 
ข้อ 5: การจัดตั้งกองทุนหมุนเวียนฯ ในสำนักงานปลัดกระทรวงเกษตรและสหกรณ์ 
ข้อ 6: กำหนดวัตถุประสงค์ในการให้กู้ยืมเพื่อปลดเปลื้องหนี้สิน ไถ่ถอนที่ดินทำกิน และส่งเสริมอาชีพ 
ข้อ 8 – 8/3: อำนาจหน้าที่ของคณะกรรมการบริหารกองทุนฯ ในการกำหนดหลักเกณฑ์ การอนุมัติเงินกู้ยืม การปรับโครงสร้างหนี้ การประนอมหนี้ และการตัดหนี้สูญ 
ข้อ 19: อำนาจของปลัดกระทรวงเกษตรและสหกรณ์ในการอนุมัติการใช้จ่ายเงิน และการออกระเบียบ/วิธีปฏิบัติระดับพื้นที่ 
ระเบียบว่าด้วยการบริหารกองทุนหมุนเวียนเพื่อการกู้ยืมแก่เกษตรกรและผู้ยากจน พ.ศ. 2561 
ข้อ 5: กำหนดขั้นตอนและแนวทางปฏิบัติเกี่ยวกับการจัดทำคำขอกู้ การตรวจสอบ และการรับคำขอกู้ยืมเงิน ข้อ 30 – 31: การดำเนินคดี การมอบหมายพนักงานอัยการเพื่อฟ้องร้องและบังคับคดี ตลอดจนการบังคับชำระหนี้จากทรัพย์สินที่เป็นหลักประกัน 
ประกาศกระทรวงเกษตรและสหกรณ์ เรื่อง หลักเกณฑ์การช่วยเหลือเกษตรกรและผู้ยากจนและแนวทางการติดตามชำระหนี้ กำหนดเงื่อนไข คุณสมบัติผู้กู้ วงเงินกู้ อัตราดอกเบี้ย ระยะเวลาชำระคืน และขั้นตอนการอนุมัติระดับจังหวัด (คณะกรรมการอนุมัติเงินกู้ยืมฯ ประจำจังหวัด: อบก.) 
2. กองทุนสงเคราะห์เกษตรกร 
พระราชบัญญัติ กองทุนสงเคราะห์เกษตรกร พ.ศ. 2554 
มาตรา 4: นิยามคำว่า "เกษตรกร" "องค์กรเกษตรกร" และ "หน่วยงานของรัฐ" ที่มีสิทธิขอรับเงินสนับสนุนจากกองทุนฯ 
มาตรา 5: การจัดตั้งกองทุนสงเคราะห์เกษตรกร ในสำนักงานปลัดกระทรวงเกษตรและสหกรณ์ 
มาตรา 7: กำหนดขอบเขตกิจการตามโครงการที่จะใช้จ่ายเงินจากกองทุน (เช่น การส่งเสริมการผลิต การวิจัย/พัฒนา การรักษาเสถียรภาพราคา และการป้องกันขจัดภัยอันเป็นผลเสียหายแก่เกษตรกร) 
มาตรา 18: อำนาจหน้าที่ของคณะกรรมการสงเคราะห์เกษตรกร ในการอนุมัติโครงการ จัดสรรเงินกู้ยืม/เงินอุดหนุน และการวางระเบียบการรับ-จ่ายเงิน 
ระเบียบคณะกรรมการสงเคราะห์เกษตรกร ว่าด้วยการรับเงิน การจ่ายเงิน และการเก็บรักษาเงินกองทุน 
กำหนดหลักเกณฑ์และวิธีการยื่นเสนอโครงการขององค์กรเกษตรกรหรือหน่วยงานในระดับพื้นที่ การอนุมัติวงเงิน สัญญายืมเงิน และการบริหารติดตามการชำระคืนเงินกู้ยืม 
3. กฎหมายกลางที่เกี่ยวข้องกับการทำนิติกรรมและบังคับชำระหนี้ 
ประมวลกฎหมายแพ่งและพาณิชย์:  ลักษณะนิติกรรมและสัญญา (มาตรา 149 เป็นต้นไป): การจัดทำสัญญากู้ยืมเงิน ลักษณะค้ำประกัน (มาตรา 680 เป็นต้นไป): การใช้บุคคลค้ำประกัน  ลักษณะจำนอง (มาตรา 702 เป็นต้นไป): การนำที่ดินหรืออสังหาริมทรัพย์มาจดจำนองเป็นหลักประกัน 
ประมวลกฎหมายวิธีพิจารณาความแพ่ง: ใช้ในขั้นตอนกระบวนการชั้นศาล การฟ้องร้องเรียกหนี้คืน การไกล่เกลี่ย และการบังคับคดี/ขายทอดตลาดทรัพย์สินหลักประกัน </t>
  </si>
  <si>
    <t>1. กองทุนหมุนเวียนเพื่อการกู้ยืมแก่เกษตรกรและผู้ยากจน
ระเบียบสำนักนายกรัฐมนตรี ว่าด้วยกองทุนหมุนเวียนเพื่อการกู้ยืมแก่เกษตรกรและผู้ยากจน พ.ศ. 2546 และ ประกาศกระทรวงเกษตรและสหกรณ์ เรื่อง หลักเกณฑ์การช่วยเหลือเกษตรกรและผู้ยากจนฯ
อุปสรรคเรื่องคุณสมบัติและสิทธิที่ดิน: เงื่อนไขกฎหมายกำหนดให้ที่ดินนำมาจำนองต้องมีเอกสารสิทธิ์ชัดเจน (เช่น น.ส.4 / น.ส.3 ก) แต่เกษตรกรผู้ยากจนส่วนใหญ่อยู่ในพื้นที่ คทช., ส.ป.ก., หรือที่ดินภารติดพันจำนองกับสถาบันการเงินอื่นหลายต่อ ทำให้ไม่เข้าเงื่อนไขกฎหมายและไม่สามารถใช้กองทุนฯ เข้าไปไถ่ถอนได้อุปสรรคเรื่องกรอบวงเงินอนุมัติระดับจังหวัด: ข้อกำหนดวงเงินอนุมัติของคณะกรรมการระดับจังหวัด (อบก.) มีจำกัด หากราคาประเมินที่ดินหรือยอดหนี้สูงเกินกรอบอำนาจ ต้องส่งเรื่องเข้าส่วนกลาง (กระทรวง) ทำให้กระบวนการพิจารณาใช้เวลานาน ไม่ทันต่อกำหนดเวลาการบังคับคดี/ขายทอดตลาดของเจ้าหนี้เดิม
อุปสรรคด้านหลักประกันและบุคคลค้ำประกัน: กฎหมายเน้นการใช้ที่ดินจดจำนองหรือบุคคลค้ำประกัน แต่เกษตรกรกลุ่มเปราะบางมักขาดแคลนทั้งหลักประกันและบุคคลยินยอมค้ำประกัน
2. กองทุนสงเคราะห์เกษตรกร
พระราชบัญญัติ กองทุนสงเคราะห์เกษตรกร พ.ศ. 2554 (โดยเฉพาะ มาตรา 4 และ มาตรา 7)
อุปสรรคเรื่องข้อจำกัดของผู้มีสิทธิขอรับเงินทุน: มาตรา 4 และ 7 กำหนดให้ผู้ขอรับการสนับสนุนต้องเป็น "องค์กรเกษตรกร" หรือ "หน่วยงานของรัฐ" ทำให้ เกษตรกรรายย่อยเดี่ยวๆ ไม่สามารถยื่นขอเงินกู้ยืมโดยตรงได้ หากไม่ได้รวมกลุ่มเป็นสหกรณ์ หรือกลุ่มเกษตรกรที่จดทะเบียนถูกต้องตามกฎหมาย
อุปสรรคเรื่องความพร้อมขององค์กรเกษตรกร: กฎหมายกำหนดให้ต้องมีโครงการและแผนการดำเนินงาน/การตลาดที่ชัดเจน แต่กลุ่มเกษตรกรในระดับพื้นที่มักขาดศักยภาพในการจัดทำแผนงานและบัญชีตามเกณฑ์ที่ระเบียบกองทุนฯ กำหนด ส่งผลให้โครงการไม่ผ่านการอนุมัติ</t>
  </si>
  <si>
    <t>1. รักษาที่ดินทำกิน: ไถ่ถอนที่ดินติดจำนอง/ขายฝาก และแปลงหนี้นอกระบบเป็นหนี้ดอกเบี้ยต่ำ ป้องกันเกษตรกรหลุดจำนองไร้ที่ดิน
2. พัฒนาการผลิต: สนับสนุนเงินทุนให้กลุ่มเกษตรกรนำไปใช้พัฒนานวัตกรรม เทคโนโลยี และต่อรองราคาในตลาด
3. ลดความเหลื่อมล้ำ: เป็นกลไกเยียวยาฉุกเฉินให้แก่เกษตรกรและกลุ่มเปราะบางที่เข้าไม่ถึงสินเชื่อธนาคาร
4. บริหารยั่งยืนและครบวงจร: หมุนเวียนทุนกลับมาช่วยเหลือรายอื่นต่อ พร้อมบูรณาการร่วมกับหน่วยงานภาคีดูแลตั้งแต่ต้นน้ำถึงปลายน้ำ</t>
  </si>
  <si>
    <t xml:space="preserve">ระบบยื่นคำขอกู้ออนไลน์และรับเรื่องร้องเรียนผ่านสมาร์ตโฟน/เว็บไซต์ </t>
  </si>
  <si>
    <t>การรับคำขอ คัดกรอง และสืบค้นข้อมูล</t>
  </si>
  <si>
    <t>เกษตรกรเข้าถึงบริการได้สะดวกขึ้น: การยื่นคำขอกู้ยืมหรือขอรับทุนผ่านระบบออนไลน์ช่วยลดภาระค่าใช้จ่ายและระยะเวลาในการเดินทางมาติดต่อราชการ
ป้องกันการช่วยเหลือซ้ำซ้อน: ระบบตรวจสอบสิทธิ์อัตโนมัติช่วยคัดกรองไม่ให้เกิดการขอรับความช่วยเหลือซ้ำซ้อนจากหลายกองทุน</t>
  </si>
  <si>
    <t>1.ประชาสัมพันธ์เชิงรุก: เร่งแจ้งหลักเกณฑ์และช่องทางช่วยเหลือถึงระดับพื้นที่ ให้เกษตรกรเข้าถึงทันเวลา ก่อนถูกฟ้องหรือยึดที่ดิน
2. บูรณาการชะลอบังคับคดี: จับมือ ธ.ก.ส. บังคับคดี และท้องถิ่น ชะลอการยึดทรัพย์ พร้อมทำฐานข้อมูลกลุ่มเสี่ยงร่วมกัน
3. ฟื้นฟูอาชีพควบคู่เงินกู้: สนับสนุนทุนพร้อมอบรมทักษะเกษตรและบริหารการเงิน เพื่อให้มีรายได้ชำระหนี้คืนได้จริง
4. ติดตามหนี้อย่างใกล้ชิด: มีระบบที่ปรึกษาหลังได้รับทุน เพื่อสร้างวินัยทางการเงินและป้องกันการกลับไปเป็นหนี้นอกระบบซ้ำ</t>
  </si>
  <si>
    <t>1. บรรเทาความเดือดร้อนของเกษตรกรได้รวดเร็วและตรงจุด: เป็นช่องทางรับเรื่อง คัดกรอง และประสานแก้ไขปัญหาความเดือดร้อนด้านการเกษตร (เช่น หนี้สิน ที่ดินทำกิน ภัยธรรมชาติ ปัญหาราคาสินค้า) ให้ได้รับการช่วยเหลืออย่างทันท่วงที
2. สร้างระบบการบูรณาการและติดตามที่เป็นเอกภาพ: เป็นศูนย์กลาง (Clearinghouse) ในการเชื่อมโยงและส่งต่อเรื่องร้องเรียนไปยังหน่วยงานที่เกี่ยวข้องในสังกัดกระทรวงเกษตรฯ พร้อมติดตามผลการแก้ไขปัญหาอย่างเป็นระบบ
3. ป้องกันและแก้ปัญหาความขัดแย้งในพื้นที่: ยับยั้งปัญหามวลชนหรือความขัดแย้งทางการเกษตรไม่ให้บานปลาย สอดรับกับบริบทความมั่นคงในพื้นที่จังหวัดยะลา
4. นำข้อมูลไปปรับปรุงการบริหารงานและนโยบาย: รวบรวม วิเคราะห์ สาเหตุของข้อร้องเรียน เพื่อนำมาใช้เป็นฐานข้อมูลในการวางแผน ป้องกัน และกำหนดแนวทางการส่งเสริมการเกษตรของจังหวัดให้ตรงความต้องการของประชาชน</t>
  </si>
  <si>
    <t>1. ผลผลิตหลัก (Outputs)
1.1 การรับเรื่อง คัดกรอง และจำแนกประเภทปัญหาเกษตรกรในระดับจังหวัด
1.2 รายงานสรุปการแก้ไขปัญหาและการวิเคราะห์เชิงนโยบาย: เอกสารรายงานผลการดำเนินงานแก้ไขปัญหาความเดือดร้อน และข้อเสนอแนะเชิงป้องกันเสนอต่อผู้บริหาร/กระทรวงฯ
2. บริการที่ส่งมอบ (Services Delivered)
2.1 บริการรับเรื่อง คัดกรอง และให้คำปรึกษาเบื้องต้น: ช่องทางอำนวยความสะดวกให้เกษตรกรยื่นเรื่องร้องเรียน (เช่น หนี้สิน ที่ดินทำกิน ราคาพืชผล) พร้อมให้คำแนะนำด้านข้อกฎหมายและสิทธิต่างๆ
2.2 บริการประสานงาน ส่งต่อ และติดตามการช่วยเหลือ (Clearinghouse): การส่งเรื่องไปยังหน่วยงานรับผิดชอบตรงในสังกัดกระทรวงเกษตรฯ หรือหน่วยงานภาคี พร้อมติดตามผลจนกว่าปัญหาของเกษตรกรจะได้รับแก้ไขอย่างครบถ้วน</t>
  </si>
  <si>
    <t>1. สภาพภูมิอากาศและภัยธรรมชาติผันผวน: ปัญหาอุทกภัยและโรคระบาดในพืช/สัตว์ที่เกิดถี่ขึ้น ส่งผลกระทบต่อผลผลิตและรายได้ของเกษตรกร ทำให้มีผู้เข้ามาขอความช่วยเหลือและเยียวยาเพิ่มขึ้น
2. ความผันผวนของราคาสินค้าเกษตรและต้นทุนที่สูงขึ้น: ปัญหาราคาสินค้าเกษตรตกต่ำ (เช่น ยางพารา ทุเรียน) สวนทางกับราคาปุ๋ยและปัจจัยการผลิตที่เพิ่มขึ้น ทำให้เกิดปัญหาหนี้สินและข้อร้องเรียนด้านเศรษฐกิ
3. ช่องทางการเข้าถึงและรับเรื่องร้องเรียนที่สะดวกยิ่งขึ้น: การพัฒนาระบบดิจิทัล ศูนย์เกษตรพิรุณราช และช่องทางออนไลน์ ทำให้เกษตรกรแจ้งเรื่องร้องทุกข์ได้ง่าย รวดเร็ว และไม่ต้องเดินทาง
4. ความเชื่อมั่นต่อกลไกการประสานงานของรัฐ (Clearinghouse): เกษตรกรและชุมชนมีความเข้าใจและเชื่อมั่นว่าสำนักงานฯ สามารถช่วยประสาน ส่งต่อ และติดตามการแก้ไขปัญหากับหน่วยงานที่เกี่ยวข้องได้อย่างมีประสิทธิภาพและวัดผลได้จริง</t>
  </si>
  <si>
    <t>สำนักงานเกษตรและสหกรร์จังหวัด</t>
  </si>
  <si>
    <t>1. ต้นน้ำ (รับเรื่อง &amp; คัดกรอง): รับเรื่องผ่านช่องทางต่างๆ (ศูนย์เกษตรพิรุณราช/ออนไลน์/ยื่นตนเอง) ตรวจสอบสิทธิ์ ยืนยันตัวตน และลงทะเบียนจัดหมวดหมู่ปัญหาความเร่งด่วน
2. กลางน้ำ (วิเคราะห์ &amp; ส่งต่อก่อนเข้าภารกิจกรม): เจ้าหน้าที่แสวงหาข้อเท็จจริงเบื้องต้น วิเคราะห์ข้อกฎหมาย/ภารกิจ แล้วทำหน้าที่เป็นศูนย์กลาง (Clearinghouse) ส่งมอบเรื่องพร้อมข้อมูลให้กรมเจ้าของเรื่องรับไปดำเนินการ
3. ปลายน้ำ (ติดตาม &amp; ปิดเรื่อง): ติดตามผลจากกรมเจ้าของเรื่อง แจ้งความก้าวหน้าให้เกษตรกรทราบ และบันทึกปิดเรื่องเพื่อนำข้อมูลไปใช้วางแนวทางป้องกันในระดับจังหวัด</t>
  </si>
  <si>
    <t>1.กษ. กำกับ ติดตาม และประเมินผล  สำนักงานเกษตรและสหกรณ์จังหวัดยะลา ทำหน้าที่เป็นศูนย์กลาง  ติดตามความก้าวหน้าตามกรอบเวลาที่กำหนด (เช่น ทุก 7–15 วัน) หากพบความล่าช้าจะทำการเร่งรัดหรือเสนอผู้บริหารจังหวัดเพื่อบูรณาการแก้ไขปัญหาข้ามหน่วยงาน
2.แจ้งผลเกษตรกรและปิดเรื่อง  เมื่อกรมแก้ไขปัญหาเรียบร้อย สำนักงานฯ จะรวบรวมสรุปผล ทำหนังสือหรือแจ้งผ่านช่องทางดิจิทัลไปยังเกษตรกรผู้ร้องเรียน และบันทึกการปิดเรื่องลงในระบบฐานข้อมูลสารสนเทศของจังหวัด
3. ถอดบทเรียนและเสนอแนะเชิงนโยบาย นำสถิติและประเภทเรื่องร้องเรียนที่กรมดำเนินการเสร็จสิ้น มาวิเคราะห์สาเหตุเชิงโครงสร้าง เพื่อเสนอแนวทางป้องกันและปรับปรุงแผนพัฒนาการเกษตรระดับจังหวัด ไม่ให้เกิดปัญหาซ้ำในอนาคต</t>
  </si>
  <si>
    <t>1. เป็นที่พึ่งหลักในการบรรเทาความเดือดร้อนฉุกเฉิน: เกษตรกรในพื้นที่มักเผชิญปัญหาเฉพาะหน้า ทั้งภัยธรรมชาติ โรคระบาด พืชผลราคาตกต่ำ และหนี้สิน การมีกลไกที่รวดเร็วช่วยยับยั้งความเสียหายและป้องกันไม่ให้เกษตรกรหลุดออกจากอาชีพ
2. แก้ไขปัญหาข้อจำกัดทางสิทธิและที่ดินทำกิน: พื้นที่ยะลามีข้อจำกัดเรื่องที่ดินทำกินทับซ้อนเขตป่าและเอกสารสิทธิ์ การอำนวยความยุติธรรมและประสานสิทธิ์จึงเป็นเรื่องจำเป็นสูง เพื่อให้เกษตรกรเข้าถึงการช่วยเหลือและเยียวยาจากภาครัฐอย่างถูกต้อง
3. ลดความขัดแย้งและเสริมสร้างความมั่นคงในพื้นที่ชายแดนใต้: ข้อร้องเรียนทางการเกษตร หากไม่ได้รับการดูแลทันท่วงที อาจขยายผลเป็นความขัดแย้งมวลชน การแก้ไขปัญหาที่รวดเร็วและเป็นธรรมจึงช่วยเสริมสร้างความเชื่อมั่นต่อภาครัฐและสนับสนุนความสงบเรียบร้อยในพื้นที่
4. ทำหน้าที่เป็นศูนย์ประสานงานกลาง (Clearinghouse) ของจังหวัด: เนื่องจากปัญหาเกษตรเชื่อมโยงหลายกรม/หน่วยงาน สำนักงานฯ จึงต้องเป็นแกนกลางบูรณาการข้อมูลและเร่งรัดติดตามการช่วยเหลือ ไม่ให้เรื่องร้องเรียนค้างคาหรือตกตกหล่น</t>
  </si>
  <si>
    <t xml:space="preserve">ระบบรับเรื่องร้องเรียนออนไลน์และแอปพลิเคชัน </t>
  </si>
  <si>
    <t>เป็นช่องทางด่วนให้เกษตรกรยื่นเรื่องร้องเรียน พักหนี้ แจ้งภัยพิบัติ หรือขอความช่วยเหลือได้ตลอด 24 ชั่วโมง ผ่าน smartphone โดยไม่ต้องเดินทางมาที่สำนักงาน พร้อมรับการแจ้งเตือนสถานะแบบอัตโนมัติ</t>
  </si>
  <si>
    <t>1..สะดวกรวดเร็ว: เกษตรกรแจ้งเรื่อง/ภัยพิบัติได้ 24 ชั่วโมง ลดภาระและค่าใช้จ่ายในการเดินทางมาสำนักงาน
2. แก้ปัญหาทันเวลา: เจ้าหน้าที่เห็นข้อมูล พิกัด และภาพถ่ายทันที ลงพื้นที่หรือประสานช่วยเหลือได้ทันท่วงที
3. โปร่งใส ตรวจสอบได้: ติดตามสถานะผ่านระบบแจ้งเตือนแบบ Real-time สร้างความเชื่อมั่นแก่ประชาชน
4. ข้อมูลเป็นระบบ: ลดความซ้ำซ้อนเอกสาร ได้ฐานข้อมูลดิจิทัลพร้อมใช้วางแผนป้องกันปัญหาในอนาคต</t>
  </si>
  <si>
    <t>แนวทางการยกระดับการบริหารจัดการเรื่องร้องเรียนและอำนวยความยุติธรรมให้แก่เกษตรกร มุ่งเน้นการแก้ปัญหาที่ “เร็ว เข้าถึงง่าย และยั่งยืน” 
เริ่มต้นด้วยการนำเทคโนโลยีดิจิทัลมาเปิดช่องทางบริการแบบ One-Stop ผ่าน LINE OA หรือ Dashboard ให้เกษตรกรยื่นเรื่อง ส่งพิกัดความเสียหาย และติดตามผลได้ทันทีโดยไม่ต้องเดินทาง ควบคู่กับการจัดตั้ง ทีมเคลื่อนที่เร็ว (Mobile Unit) ร่วมกับภาคีเครือข่ายลงพื้นที่ไกล่เกลี่ยข้อพิพาทเชิงรุกทันเหตุการณ์
ในด้านกระบวนการทำงาน มีการกำหนดมาตรฐาน SLA เร่งรัดการส่งต่อเรื่องไปยังกรมที่รับผิดชอบภายใน 3–5 วัน พร้อมระบบแจ้งเตือนป้องกันเรื่องค้างคา พร้อมทั้งสร้างความร่วมมือ MOU (Fast Track) ร่วมกับ ธ.ก.ส. สำนักงานที่ดิน และหน่วยงานป่าไม้ เพื่อชะลอการฟ้องร้องหนี้สินและเร่งรัดการพิสูจน์สิทธิ์ที่ดินทำกิน และท้ายที่สุด นำสถิติปัญหาที่เกิดขึ้นบ่อยมาวิเคราะห์เพื่อ วางแผนป้องกันเชิงรุก และเตือนภัยเกษตรกรล่วงหน้า ไม่ให้เกิดปัญหาซ้ำซากในระยะยาว</t>
  </si>
  <si>
    <t>1. เพื่อขับเคลื่อนและขยายผลโครงการอันเนื่องมาจากพระราชดำริและหลักปรัชญาของเศรษฐกิจพอเพียง มิติด้านการเกษตร และขับเคลื่อนการดำเนินงานด้านการเกษตรตามข้อสั่งการขององคมนตรี และคณะอนุกรรมการติดตามและขับเคลื่อนโครงการอันเนื่องมาจากพระราชดำริในพื้นที่ภาคใต้
2.บูรณาการการทำงาน: เป็นศูนย์กลางประสานและติดตามการดำเนินงานของหน่วยงานเกษตรในพื้นที่ให้เป็นไปตามพระราชดำริอย่างมีเอกภาพ
3.พัฒนาคุณภาพชีวิตและรายได้: ส่งเสริมอาชีพเกษตรผสมผสานตามหลักปรัชญาเศรษฐกิจพอเพียง เพื่อให้เกษตรกรพึ่งพาตนเองได้และมีความมั่นคงทางอาหาร
4.อนุรักษ์ทรัพยากรธรรมชาติ: บริหารจัดการ ดิน น้ำ และป่าไม้ ให้สมบูรณ์และยั่งยืนสอดคล้องกับบริบทภูมิสังคมชายแดนใต้
5.ขยายผลศูนย์เรียนรู้: พัฒนาพื้นที่โครงการ (เช่น ฟาร์มตัวอย่างฯ) ให้เป็นศูนย์ถ่ายทอดองค์ความรู้ที่ใช้งานได้จริงสู่ชุมชน</t>
  </si>
  <si>
    <t>1. ผลผลิตหลัก (Outputs)
ผลผลิตที่เป็นรูปธรรมจากกิจกรรมและภารกิจเชิงบริหารจัดการและส่งเสริมการเกษตร:
1.1 แผนงาน/โครงการบูรณาการเกษตรพระราชดำริระดับจังหวัด แผนปฏิบัติการร่วมและกรอบการติดตามผลงานที่เชื่อมโยงทุกหน่วยงานสังกัดกระทรวงเกษตรฯ และภาคีเครือข่ายความมั่นคงในพื้นที่
1.2 รายงานการติดตามและสรุปผลสัมฤทธิ์ตามข้อสั่งการ เอกสารสรุปผลการดำเนินงานและผลการขับเคลื่อนตามข้อสั่งการขององคมนตรีและคณะอนุกรรมการฯ ภาคใต้
2. บริการที่ส่งมอบ (Services Delivered)
การให้บริการโดยตรงแก่เกษตรกร ประชาชน และหน่วยงานภาคีในพื้นที่:
2.1 บริการประสานงานและอำนวยการเชิงบูรณาการ ทำหน้าที่เป็นศูนย์กลาง (Clearinghouse) ในการเชื่อมโยงความช่วยเหลือ งบประมาณ และวิชาการระหว่างหน่วยงานเกษตร ภาคเอกชน และฝ่ายความมั่นค
2.2 บริการติดตาม สนับสนุน และแก้ไขปัญหาของเกษตรกรในพื้นที่โครงการ การลงพื้นที่ตรวจเยี่ยม ให้คำแนะนำ ตลอดจนติดตามประเมินผลเพื่อให้เกษตรกรสามารถพึ่งพาตนเองและมีรายได้ที่มั่นคงอย่างต่อเนื่อง</t>
  </si>
  <si>
    <t>หน่วยงานสังกัดกระทรวงเกษตรและสหกรณ์ในพื้นที่</t>
  </si>
  <si>
    <t>รายงานการติดตามและสรุปผลสัมฤทธิ์ตามข้อสั่งการ เอกสารสรุปผลการดำเนินงานและผลการขับเคลื่อนตามข้อสั่งการขององคมนตรีและคณะอนุกรรมการฯ ภาคใต้</t>
  </si>
  <si>
    <t>การติดตามและขับเคลื่อนการดำเนินงานและขยายผลโครงการอันเนื่องมาจากพระราชดำริอย่างต่อเนื่อง</t>
  </si>
  <si>
    <t>1. สนองพระราชดำริและสืบสานพระราชปณิธาน: เพื่อนำแนวทางพระราชทานและข้อสั่งการขององคมนตรีมาแปลงสู่การปฏิบัติทางการเกษตรในพื้นที่อย่างเป็นรูปธรรม
2. แก้ไขปัญหาความเหลื่อมล้ำทางเศรษฐกิจและสร้างความมั่นคงทางอาหาร: ประชาชนในพื้นที่ชายแดนใต้จำนวนมากยังประสบปัญหาความยากจน การส่งเสริมเกษตรผสมผสานตามหลักปรัชญาเศรษฐกิจพอเพียงจะช่วยลดรายจ่าย เพิ่มรายได้ และสร้างการพึ่งพาตนเอง
3. สร้างความมั่นคงและเสริมสร้างความเข้มแข็งของชุมชน: การส่งเสริมอาชีพและพัฒนาฟาร์มตัวอย่างฯ ช่วยสร้างงานในท้องถิ่น ลดการย้ายถิ่นฐาน และเสริมสร้างความสงบเรียบร้อยในพื้นที่ภาคใต้
4. เป็นศูนย์กลางบูรณาการหน่วยงาน (Clearinghouse): พื้นที่ชายแดนใต้มีหน่วยงานลงปฏิบัติงานจำนวนมาก สำนักงานฯ จึงจำเป็นต้องทำหน้าที่เป็นแกนกลางเชื่อมโยงงบประมาณ ข้อมูล และวิชาการ เพื่อลดความซ้ำซ้อนและเกิดประโยชน์สูงสุดแก่เกษตรกร</t>
  </si>
  <si>
    <t>การนำระบบฐานข้อมูลดิจิทัลมาใช้</t>
  </si>
  <si>
    <t>การใช้งาน: ใช้เป็น Dashboard กลางในการรวบรวมข้อมูลแผนงาน/โครงการ ผลการดำเนินงาน และงบประมาณจากหน่วยงานในสังกัดกระทรวงเกษตรฯ และภาคีเครือข่าย ช่วยให้ผู้บริหารติดตามความก้าวหน้าตามข้อสั่งการขององคมนตรีและคณะอนุกรรมการฯ ได้แบบ Real-time</t>
  </si>
  <si>
    <t>1. ช่วยให้ผู้บริหารตัดสินใจได้รวดเร็วและแม่นยำ สามารถมองเห็นภาพรวมโครงการ งบประมาณ และความก้าวหน้าในพื้นที่แบบ Real-time แก้ไขปัญหาได้ทันท่วงที และรายงานผลตามข้อสั่งการได้อย่างครบถ้วน 2. ช่วยลดภาระงานเอกสารและเวลา ของเจ้าหน้าที่ โดยเปลี่ยนมาปรับปรุงข้อมูลผ่านระบบ Cloud อัตโนมัติ แทนการทำรายงานกระดาษที่ซ้ำซ้อน 
3. ช่วยสร้างเอกภาพในการทำงาน ทำให้หน่วยงานด้านการเกษตรและภาคีเครือข่ายเข้าถึงฐานข้อมูลชุดเดียวกัน ซึ่งนอกจากจะลดความซ้ำซ้อนของภารกิจแล้ว ยังช่วยเพิ่มความโปร่งใสและตรวจสอบได้ในทุกขั้นตอน</t>
  </si>
  <si>
    <t>รวมฐานข้อมูลเป็นหนึ่งเดียว เพื่อให้ทุกหน่วยงานติดตามผลงานตามข้อสั่งการได้อย่างแม่นยำแบบ Real-time พร้อมทั้ง เปลี่ยนแนวคิดจาก "การแจก" มาเป็นการ "สร้างตลาด" โดยใช้นโยบายตลาดนำ นวัตกรรมเสริม เพื่อยกระดับสินค้าอัตลักษณ์ท้องถิ่น เช่น กล้วยหิน กาแฟ และไก่เบตง ตั้งแต่กระบวนการผลิตไปจนถึงการขายอย่างครบวงจร
นอกจากนี้ ยังมุ่ง ยกระดับศูนย์เรียนรู้และฟาร์มตัวอย่างสู่ Smart Learning Hub โดยนำเทคโนโลยีเกษตรแม่นยำต้นทุนต่ำอย่างระบบพลังงานโซลาร์เซลล์และสื่อดิจิทัลมาใช้นำเสนอ เพื่อดึงดูดคนรุ่นใหม่เข้าสู่อาชีพเกษตรกรรม ควบคู่กับการ ผนึกกำลังภาคี 4 ประสาน ทั้งภาครัฐ มหาวิทยาลัย ภาคเอกชน ชุมชน และฝ่ายความมั่นคง ในการร่วมกันถ่ายทอดองค์ความรู้และดูแลเกษตรกรอย่างรอบด้าน และปิดท้ายด้วยการ สร้าง "ปราชญ์เกษตรพอเพียง" ถอดบทเรียนความสำเร็จจากเกษตรกรตัวอย่าง เพื่อนำมาถ่ายทอดความรู้แบบเพื่อนช่วยเพื่อนสู่ชุมชนรอบข้างอย่างยั่งยืน</t>
  </si>
  <si>
    <t>สามารถบูรณาการช่วยเหลือแก้ปัญหาให้กับเกษตรกรที่ประสบปัญหาภัยพิบัติ</t>
  </si>
  <si>
    <t>เกษตรกรที่ประสบภัยพิบัติได้รับการช่วยเหลือ</t>
  </si>
  <si>
    <t>สถานการณ์ภัยพิบัติมีความรุนแรง</t>
  </si>
  <si>
    <t>ได้เฉพาะแต่ละด้าน สำนักงานเกษตรจังหวัด สำนักงานประมงจังหวัด สำนักงานปศุสัตว์จังหวัด</t>
  </si>
  <si>
    <t>สำนักงานป้องกันและบรรเทาสาธารณภัย</t>
  </si>
  <si>
    <t>เกษตรกรมีคุณสมบัติที่ถูกต้องที่จะได้รับการช่วยเหลือแก้ไขปัญหาภัยพิบัติด้านการเกษตร</t>
  </si>
  <si>
    <t>เกษตรกรี่ได้รับการฟื้นฟูหลังภัยพิบัติไม่เกิดความซ้ำซ้อนในการช่วยเหลือ</t>
  </si>
  <si>
    <t xml:space="preserve">จัวหวัด สำนักงานป้องกันและบรรเทาสาธารณภัย สถานีอุตุนิยมวิทยา สำนักงานทรัพยากรธรรมชาติและสิ่งแวดล้อม ธนาคารเพื่อการเกษตรและสหกรณ์ สภาเกษตรกร องค์การบริหารส่วนท้องถิ่น </t>
  </si>
  <si>
    <t>ร่วมประชุมคณะกรรมการศูนย์ติดตามและแก้ไขปัญหาภัยพิบัติด้านการเกษตร บูรณาการแก้ไขปัญหาภัยพิบัติด้านการเกษตร ร่วมเป็นคณะกรรมการพิจารณากลั่นกรองความเสียหายด้านการเกษตร ก่อนนำเข้าที่ประชุมคณะกรรมการ กชภจ.</t>
  </si>
  <si>
    <t>ระเบียบหลักเกณฑ์วิธีปฏิบัติปลีกย่อยเกี่ยวกับการให้ความช่วยเหลือด้านการเกษตรแก่ผู้ประสบภัยพิบัติกรณีฉุกเฉิน พ.ศ.2569 ลงวันที่ 21 สิงหาคม 2569 ตามมติ ครม.</t>
  </si>
  <si>
    <t>จำเป็น</t>
  </si>
  <si>
    <t>เนื่องจากจะต้องมีผู้แทนกระทรวงเกษตรและสหกรณ์ไว้คอยบูรณาการงานการช่วยเหลือภัยพิบัติให้ป็นหนึ่งเดียวและคอยประสานงานบูรณาการในระดับจังหวัด</t>
  </si>
  <si>
    <t>มาก</t>
  </si>
  <si>
    <t>เกษตรกรที่ได้รับความเสียหายไม่ได้รับการช่วยเหลือ หรือได้รับการช่วยเหลือช้า ซึ่งอาจจะทำให้เกิดเรื่องร้องเรียนได้</t>
  </si>
  <si>
    <t>เทคโนโลยีการวิเคราะห์ข้อมูลภาพถ่ายทางอากาศของกรมอุตุนิยมวิทยา</t>
  </si>
  <si>
    <t>การวิเคราะห์สภาพอากาศ</t>
  </si>
  <si>
    <t>สามารถแจ้งเตื่อนให้กับเกษตรกรก่อนเกิดภัยพิบัติได้ทันท่วงที</t>
  </si>
  <si>
    <t>ทำหน้าที่ คณะกรรมการ กชภจ.ในระดับจังหวัด และทำหน้าที่ประธาน</t>
  </si>
  <si>
    <t>คงอยู่เนื่องจากเป็นหน่วยการประสานงานบูรณาการปฏิบัติงานในระดับพื้นที่</t>
  </si>
  <si>
    <t>นำเทคโลยีเข้ามาช่วยเหลือเกษตรกรให้มีความรวดเร็วยิ่งขึ้น</t>
  </si>
  <si>
    <t>เพื่อให้เกษตรกรได้รับความเป็นธรรมจากสัญญาที่เกษตรกรทำบริษัท</t>
  </si>
  <si>
    <t>เกษตรกรได้รับความคุ้มครองจากเกษตรพันธสัญญา</t>
  </si>
  <si>
    <t>เกษตรกรมาลงทะเบียนในระบบเกษตรพันธะสัญญษเพิ่มขึ้น</t>
  </si>
  <si>
    <t>เนื่องจากการค้าในปัจจุบัณมีการแข่งขันที่สูงขี้นมาก</t>
  </si>
  <si>
    <t>เกษตรกรที่มาขึ้นทะเบียนในระบบเกษตรพันธสัญญา</t>
  </si>
  <si>
    <t>ดูแลเกษตรกรที่ขึ้นทะเบียนให้ได้รับความเป็นธรรมโดยประสานงานกับหน่วยงานที่เกี่ยข้อง</t>
  </si>
  <si>
    <t>หน่วยงานในสังกัดกระทรางเกษตรและสหกรณ์ ศูนย์อำนวยการบริหารงานจังหวัดชายแดนภาคใต้ สภาเกษตรกร บริษัทที่ดำเนินธุรกิจ</t>
  </si>
  <si>
    <t>ประชาสัมพันธ์ให้เกษตรกรที่ทำสัญญาด้านการเกษตรมาขึ้นทะเบียน</t>
  </si>
  <si>
    <t>พระราชบัญญัติส่งเสริมและพัฒนาระบบเกษตรพันธะสัญญา พ.ศ.2560</t>
  </si>
  <si>
    <t>เกษตรกรยังไมมีความเข้าในในระเบียบดังกล่าว</t>
  </si>
  <si>
    <t>เนื่องจากการแข่งขันการซื้อขายในระบบธุรกิจเกษตรในอนาคตมีการแข่งขันสูงจึงมีการซื้อขายล่วงหน้า</t>
  </si>
  <si>
    <t>เกษตรกรไม่ได้รับความเป็นธรรมจากสัญญาซื้อขาย</t>
  </si>
  <si>
    <t>ระบบบันทึกข้อมูล</t>
  </si>
  <si>
    <t>ขึ้นทะเบียนตามระบบเกษตรพันธะสัญญษ</t>
  </si>
  <si>
    <t>เกษตรกรจะได้รับการดูแลตาม พรบ.เกษตรพันธะสัญญา</t>
  </si>
  <si>
    <t>ประชาสัมพันธ์ให้คำแนะนำให้กับเกษตรกรมาขึ้นทะเบียนในระบบพันธะสัญญาให้มากขึ้น</t>
  </si>
  <si>
    <t>คงอยู่ต่อไป</t>
  </si>
  <si>
    <t>ต้องประชาสัมพันธ์ให้เกษตรกรเห็นความสำคัญของระบบเกษตรพันธสัญญา โดยใช้สื่อที่สามารถทำความเข้าใจได้ง่าย</t>
  </si>
  <si>
    <t>เพื่อพิจารณาคัดเลือกสรรหาบุคคลที่จะเข้ารับการสรรหาปราชญ์เกษตรของแผ่นดิน</t>
  </si>
  <si>
    <t>บุคคลทีมีคุณสมบัติเข้ารับสรรหาปราชญ์เกษตรของแผ่นดิน</t>
  </si>
  <si>
    <t>เนื่องจากมีเกษตรกรที่เข้าหลักเกณฑ์ ปราชรญ์เกษตรของแผ่นกินมีจำนวนน้อย</t>
  </si>
  <si>
    <t>คัดเลือกบุคคลที่มีคุณสมบัติเข้ารับการสรรหาปราชญ์เกษตรของแผ่นดิน</t>
  </si>
  <si>
    <t>บุคคลที่มีคุณสมบัติเข้ารับการสรรหาปราชญ์เกษตรของแผ่นดิน</t>
  </si>
  <si>
    <t>นำบุคคลที่มีคุณสมบัติเป็นปราชญ์เกษตรของแผ่นดินเข้ารับรางวัล</t>
  </si>
  <si>
    <t>บุคคลเข้ารับรางวัลปราชญ์เกษตรของแผ่นดิน</t>
  </si>
  <si>
    <t>หน่วยงานในสังกัดกระทรวงเกษตรและสหกรณ์ ท้องถิ่นจังหวัด ศึกษาธิการจังหวัด วัฒนธรรมจังหวัด พัฒนาการจังหวัด สภาเกษตรกร และสำนักงานทรัพยากรธรรมชาติและสิ่งแวดล้อม</t>
  </si>
  <si>
    <t>ร่วมประชาสัมพันธ์สรรหาบุคลากรเข้ารับการสรรกหาปราชญ์เกษตรของแผ่นดิน และตัดสินปราชญ์เกษตรของแผ่นดินในระดับจังหวัด</t>
  </si>
  <si>
    <t>ตรวจประวัติอาชญากรรม</t>
  </si>
  <si>
    <t>เพราะเป็นผู้แทนกระทรวงเกษตรและสหกรณ์บูรณาการคัดเลือกปราชญ์เกษตรของแผ่นดินในระดับจังหวัด</t>
  </si>
  <si>
    <t>นำเทคนิคการนำเสนอมาใช้</t>
  </si>
  <si>
    <t>นำเสนอผลงานให้คณะกรรมการพิจารณะในรอบตัดสินระดับจังหวัด</t>
  </si>
  <si>
    <t>เพิ่มความสามรถแข่งขันในระดับภาคและประเทศได้</t>
  </si>
  <si>
    <t>ประชาสัมพันธ์ให้คำแนะนำให้กับเกษตรที่จะประกวดอย่างต่อเนื่อง</t>
  </si>
  <si>
    <t>คงอยู่</t>
  </si>
  <si>
    <t>เพิ่มการบูรณาการประชาสัมพันธ์ให้กับบุคคลที่มีคุณสมบัติมาสมัครให้มากขึ้น</t>
  </si>
  <si>
    <t>เพื่อคัดเลือกร้านอาหารที่ส่งเสริมการบริโภคและการใช้วัตถุดิบสินค้า ที่มีความปลอดภัยตามมาตรฐานสินค้าเกษตร</t>
  </si>
  <si>
    <t>ร้านอาหารที่เลือกใช้สินค้า Q ที่ได้รับมาตรฐานความปลอดภัย</t>
  </si>
  <si>
    <t>เนื่องจากร้านอาหารในจังหวัดที่ใช้วัตถุดิบที่ได้มาตรฐานมีน้อย</t>
  </si>
  <si>
    <t>ได้ ใช้บริการจากสำนักงานสาธารณสุขจังหวัดยะลา</t>
  </si>
  <si>
    <t>สำนักงานสาธารณสุขจังหวัด</t>
  </si>
  <si>
    <t>สำนักงานมาตรฐานสินค้าเกษตรและอาหารแห่งชาติ เพื่อส่งต่อให้กรมต่างๆ นำไปประชาสัมพันธ์และใช้ประโยชน์จากข้อมูล</t>
  </si>
  <si>
    <t>มี ให้กรมต่างๆช่วยประชาสัมพันธ์ร้านอาหารที่เข้าร่วมโครงการ</t>
  </si>
  <si>
    <t>ทุกกรม</t>
  </si>
  <si>
    <t>ร้านอาหารที่ผ่านการตรวจรับรอง</t>
  </si>
  <si>
    <t>1.หน่วยงานในสังกัดกระทรวงเกษตรและสหกรณ์ 2.สำนักงานสาธารณสุขจังหวัด 3.สถานีวิทยุกระจายเสียงแห่งประเทศไทย 4. ที่ทำการปกครองจังหวัดยะลา</t>
  </si>
  <si>
    <t>1.บูรณาการคัดเลือกร้านอาหารที่มีคุณสมบัติที่ตรงตามที่กำหนดกับสำนักงานสาธารณสุขจังหวัด 2.ประชาสัมพันธ์เชิญชวนร้านอาหารที่เข้าร่วมโครงการผ่านสถานีวิทยุกระจายเสียงแห่งประเทศไทยและประชาสัมพันธ์เชิญชวนร้านอาหารในงายจังหวัดเคลื่อ่นที่</t>
  </si>
  <si>
    <t>พรบ.มาตรฐานและสินค้าเกษตร</t>
  </si>
  <si>
    <t>ทำให้ร้านทีเข้าร่วมโครงการน้อยลง</t>
  </si>
  <si>
    <t>มึความจำเป็น</t>
  </si>
  <si>
    <t>เพื่อส่งเสริมเกษตรกรและประชาชนทั่วไปบริโภคสินค้าที่มีมาตรฐาน</t>
  </si>
  <si>
    <t>น้อย</t>
  </si>
  <si>
    <t>ระบบรายงาน</t>
  </si>
  <si>
    <t>รายงานผลการดำเนินงานผ่านระบบ</t>
  </si>
  <si>
    <t>มีร้านอาหารที่ใช้สินค้าวัตถุดินที่ได้มาตรฐาน</t>
  </si>
  <si>
    <t>เพิ่มการประชาสัมพันธ์โครงให้กับท้องถิ่น และประสานงานกับหน่วยงานที่จัดทำมาตรฐานสินค้าด้าอาหารในจังหวัด เช่น สนง.สาธารณสุขจังหวัด</t>
  </si>
  <si>
    <t>ให้มีการคงอยู่เนื่องจากเป็นหน่วยปฏิบัติในพื้นที่</t>
  </si>
  <si>
    <t>เพิ่มการประชาสัมพันธ์ให้ประชาชนมาบริโภคสินค้าที่ได้มาตรฐานให้มากขั้น</t>
  </si>
  <si>
    <t>1.1 งานการจัดทำแผนพัฒนาการเกษตรและสหกรณ์ของจังหวัด 5 ปี (พ.ศ. 2571 - 2575)</t>
  </si>
  <si>
    <t xml:space="preserve">1.2 งานการจัดทำขอตั้งงบประมาณด้านการเกษตรและสหกรณ์ของจังหวัด </t>
  </si>
  <si>
    <t>6.4 การสรรหาปราชญ์เกษตรของแผ่นดินในระดับจังหวัด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</si>
</sst>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scheme val="minor"/>
    </font>
    <font>
      <b/>
      <sz val="16"/>
      <name val="TH SarabunPSK"/>
      <family val="2"/>
    </font>
    <font>
      <u/>
      <sz val="11"/>
      <color theme="10"/>
      <name val="Tahoma"/>
      <family val="2"/>
      <scheme val="minor"/>
    </font>
    <font>
      <u/>
      <sz val="16"/>
      <color theme="10"/>
      <name val="TH SarabunPSK"/>
      <family val="2"/>
    </font>
    <font>
      <b/>
      <sz val="20"/>
      <color theme="1"/>
      <name val="TH SarabunPSK"/>
      <family val="2"/>
    </font>
    <font>
      <sz val="14"/>
      <color theme="1"/>
      <name val="Cordia New"/>
      <family val="2"/>
    </font>
    <font>
      <b/>
      <sz val="16"/>
      <color theme="1"/>
      <name val="Times New Roman"/>
      <family val="1"/>
    </font>
    <font>
      <sz val="16"/>
      <color theme="1"/>
      <name val="TH SarabunIT๙"/>
      <family val="2"/>
    </font>
    <font>
      <sz val="14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  <charset val="22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8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5" borderId="11" xfId="0" applyFont="1" applyFill="1" applyBorder="1" applyAlignment="1">
      <alignment horizontal="center" vertical="top"/>
    </xf>
    <xf numFmtId="0" fontId="4" fillId="5" borderId="11" xfId="0" applyFont="1" applyFill="1" applyBorder="1" applyAlignment="1">
      <alignment horizontal="center" vertical="top" wrapText="1"/>
    </xf>
    <xf numFmtId="0" fontId="4" fillId="4" borderId="11" xfId="0" applyFont="1" applyFill="1" applyBorder="1" applyAlignment="1">
      <alignment horizontal="center" vertical="top" wrapText="1"/>
    </xf>
    <xf numFmtId="0" fontId="4" fillId="9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 indent="1"/>
    </xf>
    <xf numFmtId="0" fontId="1" fillId="0" borderId="12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right" vertical="top" wrapText="1"/>
    </xf>
    <xf numFmtId="0" fontId="1" fillId="0" borderId="12" xfId="0" quotePrefix="1" applyFont="1" applyBorder="1" applyAlignment="1">
      <alignment horizontal="left" vertical="top" wrapText="1" indent="1"/>
    </xf>
    <xf numFmtId="0" fontId="5" fillId="0" borderId="0" xfId="1" applyFont="1"/>
    <xf numFmtId="0" fontId="5" fillId="0" borderId="0" xfId="1" applyFont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14" xfId="1" applyFont="1" applyBorder="1"/>
    <xf numFmtId="0" fontId="5" fillId="0" borderId="14" xfId="1" applyFont="1" applyBorder="1" applyAlignment="1">
      <alignment horizontal="center"/>
    </xf>
    <xf numFmtId="0" fontId="5" fillId="0" borderId="14" xfId="1" applyFont="1" applyBorder="1" applyAlignment="1">
      <alignment wrapText="1"/>
    </xf>
    <xf numFmtId="0" fontId="5" fillId="0" borderId="14" xfId="1" applyFont="1" applyBorder="1" applyAlignment="1">
      <alignment horizontal="center" vertical="top"/>
    </xf>
    <xf numFmtId="1" fontId="5" fillId="0" borderId="14" xfId="1" applyNumberFormat="1" applyFont="1" applyBorder="1" applyAlignment="1">
      <alignment horizontal="center" vertical="top"/>
    </xf>
    <xf numFmtId="0" fontId="5" fillId="0" borderId="15" xfId="1" applyFont="1" applyBorder="1"/>
    <xf numFmtId="1" fontId="5" fillId="0" borderId="15" xfId="1" applyNumberFormat="1" applyFont="1" applyBorder="1" applyAlignment="1">
      <alignment horizontal="center" vertical="top"/>
    </xf>
    <xf numFmtId="0" fontId="5" fillId="0" borderId="15" xfId="1" applyFont="1" applyBorder="1" applyAlignment="1">
      <alignment horizontal="center" vertical="top"/>
    </xf>
    <xf numFmtId="0" fontId="5" fillId="0" borderId="15" xfId="1" applyFont="1" applyBorder="1" applyAlignment="1">
      <alignment horizontal="justify" vertical="center"/>
    </xf>
    <xf numFmtId="0" fontId="5" fillId="0" borderId="15" xfId="1" applyFont="1" applyBorder="1" applyAlignment="1">
      <alignment horizontal="justify" vertical="top"/>
    </xf>
    <xf numFmtId="0" fontId="5" fillId="0" borderId="0" xfId="1" applyFont="1" applyAlignment="1">
      <alignment vertical="top"/>
    </xf>
    <xf numFmtId="0" fontId="5" fillId="0" borderId="15" xfId="1" applyFont="1" applyBorder="1" applyAlignment="1">
      <alignment horizontal="justify" vertical="center" wrapText="1"/>
    </xf>
    <xf numFmtId="0" fontId="5" fillId="0" borderId="14" xfId="1" applyFont="1" applyBorder="1" applyAlignment="1">
      <alignment horizontal="justify" vertical="center"/>
    </xf>
    <xf numFmtId="0" fontId="7" fillId="0" borderId="1" xfId="1" applyFont="1" applyBorder="1" applyAlignment="1">
      <alignment horizontal="center" vertical="top"/>
    </xf>
    <xf numFmtId="0" fontId="7" fillId="0" borderId="0" xfId="1" applyFont="1"/>
    <xf numFmtId="0" fontId="5" fillId="0" borderId="14" xfId="1" applyFont="1" applyBorder="1"/>
    <xf numFmtId="0" fontId="5" fillId="0" borderId="16" xfId="1" applyFont="1" applyBorder="1"/>
    <xf numFmtId="0" fontId="5" fillId="0" borderId="16" xfId="1" applyFont="1" applyBorder="1" applyAlignment="1">
      <alignment horizontal="center" vertical="top"/>
    </xf>
    <xf numFmtId="3" fontId="7" fillId="0" borderId="1" xfId="1" applyNumberFormat="1" applyFont="1" applyBorder="1" applyAlignment="1">
      <alignment horizontal="center" vertical="top"/>
    </xf>
    <xf numFmtId="0" fontId="7" fillId="0" borderId="3" xfId="1" applyFont="1" applyBorder="1" applyAlignment="1">
      <alignment horizontal="center"/>
    </xf>
    <xf numFmtId="3" fontId="7" fillId="0" borderId="3" xfId="1" applyNumberFormat="1" applyFont="1" applyBorder="1" applyAlignment="1">
      <alignment horizontal="center" vertical="top"/>
    </xf>
    <xf numFmtId="0" fontId="9" fillId="9" borderId="0" xfId="2" applyFont="1" applyFill="1" applyAlignment="1">
      <alignment horizont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/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3" fillId="0" borderId="0" xfId="0" applyFont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/>
    <xf numFmtId="0" fontId="10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vertical="top"/>
    </xf>
    <xf numFmtId="0" fontId="15" fillId="7" borderId="1" xfId="0" applyFont="1" applyFill="1" applyBorder="1" applyAlignment="1">
      <alignment horizontal="center" vertical="top" wrapText="1"/>
    </xf>
    <xf numFmtId="0" fontId="15" fillId="5" borderId="1" xfId="0" applyFont="1" applyFill="1" applyBorder="1" applyAlignment="1">
      <alignment vertical="top" wrapText="1"/>
    </xf>
    <xf numFmtId="0" fontId="15" fillId="5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10" borderId="0" xfId="0" applyFont="1" applyFill="1" applyAlignment="1">
      <alignment vertical="top"/>
    </xf>
    <xf numFmtId="0" fontId="2" fillId="10" borderId="0" xfId="0" applyFont="1" applyFill="1" applyAlignment="1">
      <alignment vertical="top"/>
    </xf>
    <xf numFmtId="0" fontId="1" fillId="11" borderId="1" xfId="0" applyFont="1" applyFill="1" applyBorder="1" applyAlignment="1">
      <alignment horizontal="left" vertical="top" wrapText="1" indent="1"/>
    </xf>
    <xf numFmtId="0" fontId="1" fillId="11" borderId="1" xfId="0" applyFont="1" applyFill="1" applyBorder="1" applyAlignment="1">
      <alignment vertical="top" wrapText="1"/>
    </xf>
    <xf numFmtId="0" fontId="1" fillId="11" borderId="1" xfId="0" applyFont="1" applyFill="1" applyBorder="1" applyAlignment="1">
      <alignment horizontal="center" vertical="top" wrapText="1"/>
    </xf>
    <xf numFmtId="0" fontId="1" fillId="11" borderId="1" xfId="0" applyFont="1" applyFill="1" applyBorder="1" applyAlignment="1">
      <alignment vertical="top"/>
    </xf>
    <xf numFmtId="0" fontId="1" fillId="11" borderId="0" xfId="0" applyFont="1" applyFill="1" applyAlignment="1">
      <alignment vertical="top"/>
    </xf>
    <xf numFmtId="0" fontId="2" fillId="0" borderId="0" xfId="0" applyFont="1" applyAlignment="1"/>
    <xf numFmtId="0" fontId="2" fillId="2" borderId="1" xfId="0" applyFont="1" applyFill="1" applyBorder="1" applyAlignment="1">
      <alignment vertical="top"/>
    </xf>
    <xf numFmtId="0" fontId="1" fillId="11" borderId="0" xfId="0" applyFont="1" applyFill="1" applyAlignment="1">
      <alignment vertical="top" wrapText="1"/>
    </xf>
    <xf numFmtId="0" fontId="14" fillId="0" borderId="1" xfId="0" applyFont="1" applyBorder="1" applyAlignment="1">
      <alignment horizontal="left" vertical="top" wrapText="1" inden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0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18" fillId="0" borderId="0" xfId="0" applyFont="1" applyAlignment="1">
      <alignment vertical="top"/>
    </xf>
    <xf numFmtId="0" fontId="18" fillId="0" borderId="0" xfId="0" applyFont="1" applyAlignment="1">
      <alignment vertical="top" wrapText="1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7" borderId="2" xfId="0" applyFont="1" applyFill="1" applyBorder="1" applyAlignment="1">
      <alignment horizontal="center" vertical="top" wrapText="1"/>
    </xf>
    <xf numFmtId="0" fontId="3" fillId="7" borderId="3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3" fillId="9" borderId="2" xfId="0" applyFont="1" applyFill="1" applyBorder="1" applyAlignment="1">
      <alignment horizontal="center" vertical="top" wrapText="1"/>
    </xf>
    <xf numFmtId="0" fontId="3" fillId="9" borderId="14" xfId="0" applyFont="1" applyFill="1" applyBorder="1" applyAlignment="1">
      <alignment horizontal="center" vertical="top" wrapText="1"/>
    </xf>
    <xf numFmtId="0" fontId="3" fillId="9" borderId="3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15" fillId="7" borderId="4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0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vertical="top" wrapText="1"/>
    </xf>
    <xf numFmtId="0" fontId="2" fillId="10" borderId="4" xfId="0" applyFont="1" applyFill="1" applyBorder="1" applyAlignment="1">
      <alignment horizontal="left" vertical="top" wrapText="1"/>
    </xf>
    <xf numFmtId="0" fontId="2" fillId="10" borderId="5" xfId="0" applyFont="1" applyFill="1" applyBorder="1" applyAlignment="1">
      <alignment horizontal="left" vertical="top" wrapText="1"/>
    </xf>
    <xf numFmtId="0" fontId="2" fillId="10" borderId="6" xfId="0" applyFont="1" applyFill="1" applyBorder="1" applyAlignment="1">
      <alignment horizontal="left" vertical="top" wrapText="1"/>
    </xf>
    <xf numFmtId="0" fontId="3" fillId="5" borderId="19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3" fillId="5" borderId="20" xfId="0" applyFont="1" applyFill="1" applyBorder="1" applyAlignment="1">
      <alignment horizontal="center" vertical="top" wrapText="1"/>
    </xf>
    <xf numFmtId="0" fontId="3" fillId="8" borderId="4" xfId="0" applyFont="1" applyFill="1" applyBorder="1" applyAlignment="1">
      <alignment horizontal="center" vertical="top" wrapText="1"/>
    </xf>
    <xf numFmtId="0" fontId="3" fillId="8" borderId="6" xfId="0" applyFont="1" applyFill="1" applyBorder="1" applyAlignment="1">
      <alignment horizontal="center" vertical="top" wrapText="1"/>
    </xf>
    <xf numFmtId="0" fontId="3" fillId="8" borderId="2" xfId="0" applyFont="1" applyFill="1" applyBorder="1" applyAlignment="1">
      <alignment horizontal="center" vertical="top" wrapText="1"/>
    </xf>
    <xf numFmtId="0" fontId="3" fillId="8" borderId="3" xfId="0" applyFont="1" applyFill="1" applyBorder="1" applyAlignment="1">
      <alignment horizontal="center" vertical="top" wrapText="1"/>
    </xf>
    <xf numFmtId="0" fontId="15" fillId="8" borderId="2" xfId="0" applyFont="1" applyFill="1" applyBorder="1" applyAlignment="1">
      <alignment horizontal="center" vertical="top" wrapText="1"/>
    </xf>
    <xf numFmtId="0" fontId="15" fillId="8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5" borderId="7" xfId="0" applyFont="1" applyFill="1" applyBorder="1" applyAlignment="1">
      <alignment horizontal="center" vertical="top" wrapText="1"/>
    </xf>
    <xf numFmtId="0" fontId="5" fillId="5" borderId="8" xfId="0" applyFont="1" applyFill="1" applyBorder="1" applyAlignment="1">
      <alignment vertical="top"/>
    </xf>
    <xf numFmtId="0" fontId="5" fillId="5" borderId="9" xfId="0" applyFont="1" applyFill="1" applyBorder="1" applyAlignment="1">
      <alignment vertical="top"/>
    </xf>
    <xf numFmtId="0" fontId="4" fillId="4" borderId="7" xfId="0" applyFont="1" applyFill="1" applyBorder="1" applyAlignment="1">
      <alignment horizontal="center" vertical="top" wrapText="1"/>
    </xf>
    <xf numFmtId="0" fontId="5" fillId="4" borderId="9" xfId="0" applyFont="1" applyFill="1" applyBorder="1" applyAlignment="1">
      <alignment vertical="top"/>
    </xf>
    <xf numFmtId="0" fontId="4" fillId="6" borderId="10" xfId="0" applyFont="1" applyFill="1" applyBorder="1" applyAlignment="1">
      <alignment horizontal="center" vertical="top" wrapText="1"/>
    </xf>
    <xf numFmtId="0" fontId="5" fillId="6" borderId="12" xfId="0" applyFont="1" applyFill="1" applyBorder="1" applyAlignment="1">
      <alignment vertical="top"/>
    </xf>
    <xf numFmtId="0" fontId="4" fillId="9" borderId="7" xfId="0" applyFont="1" applyFill="1" applyBorder="1" applyAlignment="1">
      <alignment horizontal="center" vertical="top" wrapText="1"/>
    </xf>
    <xf numFmtId="0" fontId="5" fillId="9" borderId="8" xfId="0" applyFont="1" applyFill="1" applyBorder="1" applyAlignment="1">
      <alignment vertical="top"/>
    </xf>
    <xf numFmtId="0" fontId="5" fillId="9" borderId="9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4" fillId="5" borderId="11" xfId="0" applyFont="1" applyFill="1" applyBorder="1" applyAlignment="1">
      <alignment horizontal="center" vertical="top" wrapText="1"/>
    </xf>
    <xf numFmtId="0" fontId="0" fillId="0" borderId="8" xfId="0" applyBorder="1"/>
    <xf numFmtId="0" fontId="0" fillId="0" borderId="9" xfId="0" applyBorder="1"/>
    <xf numFmtId="0" fontId="4" fillId="4" borderId="11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0" fontId="0" fillId="0" borderId="12" xfId="0" applyBorder="1"/>
    <xf numFmtId="0" fontId="4" fillId="9" borderId="11" xfId="0" applyFont="1" applyFill="1" applyBorder="1" applyAlignment="1">
      <alignment horizontal="center" vertical="top" wrapText="1"/>
    </xf>
    <xf numFmtId="0" fontId="5" fillId="0" borderId="17" xfId="1" applyFont="1" applyBorder="1" applyAlignment="1">
      <alignment horizontal="center"/>
    </xf>
    <xf numFmtId="3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Fill="1" applyAlignment="1">
      <alignment vertical="top"/>
    </xf>
  </cellXfs>
  <cellStyles count="3">
    <cellStyle name="Hyperlink 2" xfId="2" xr:uid="{05883750-2119-4D26-9410-41DCF6E5D72E}"/>
    <cellStyle name="ปกติ" xfId="0" builtinId="0"/>
    <cellStyle name="ปกติ 2" xfId="1" xr:uid="{FC0868B9-4F60-4B3F-93D9-212330778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3585;&#3629;&#3591;&#3585;&#3634;&#3619;&#3648;&#3592;&#3657;&#3634;&#3627;&#3609;&#3657;&#3634;&#3607;&#3637;&#3656;\&#3585;&#3621;&#3640;&#3656;&#3617;&#3623;&#3634;&#3591;&#3649;&#3612;&#3609;&#3631;\16.%20&#3586;&#3657;&#3629;&#3617;&#3641;&#3621;&#3629;&#3633;&#3605;&#3619;&#3634;&#3585;&#3635;&#3621;&#3633;&#3591;\3.%20&#3650;&#3588;&#3619;&#3591;&#3626;&#3619;&#3657;&#3634;&#3591;&#3629;&#3633;&#3605;&#3619;&#3634;&#3585;&#3635;&#3621;&#3633;&#3591;-&#3650;&#3588;&#3619;&#3591;&#3626;&#3619;&#3657;&#3634;&#3591;&#3629;&#3635;&#3609;&#3634;&#3592;&#3627;&#3609;&#3657;&#3634;&#3607;&#3637;&#3656;\&#3626;&#3611;.&#3585;&#3625;\&#3650;&#3588;&#3619;&#3591;&#3626;&#3619;&#3657;&#3634;&#3591;&#3629;&#3633;&#3605;&#3619;&#3634;&#3585;&#3635;&#3621;&#3633;&#3591;+&#3629;&#3635;&#3609;&#3634;&#3592;&#3627;&#3609;&#3657;&#3634;&#3607;&#3637;&#3656;%202567\11%20&#3614;&#3620;&#3624;&#3592;&#3636;&#3585;&#3634;&#3618;&#3609;\&#3592;&#3635;&#3609;&#3623;&#3609;&#3585;&#3619;&#3629;&#3610;&#3629;&#3633;&#3605;&#3619;&#3634;&#3585;&#3635;&#3621;&#3633;&#3591;%20&#3626;&#3611;.&#3585;&#3625;.%20&#3648;&#3614;&#3636;&#3656;&#3617;&#3586;&#3657;&#3629;&#3617;&#3641;&#3621;%209106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ารบัญ"/>
      <sheetName val="ทั่วประเทศ"/>
      <sheetName val="สายงาน"/>
      <sheetName val="ส่วนภูมิภาค"/>
      <sheetName val="ส่วนกลาง"/>
      <sheetName val="กก."/>
      <sheetName val="กกจ."/>
      <sheetName val="กกส."/>
      <sheetName val="กค."/>
      <sheetName val="กนท."/>
      <sheetName val="ศทส."/>
      <sheetName val="สกธ."/>
      <sheetName val="สกม."/>
      <sheetName val="สกต."/>
      <sheetName val="สปศ."/>
      <sheetName val="สตร."/>
      <sheetName val="สตน."/>
      <sheetName val="สกร."/>
      <sheetName val="สผง."/>
      <sheetName val="สพบ."/>
    </sheetNames>
    <sheetDataSet>
      <sheetData sheetId="0"/>
      <sheetData sheetId="1"/>
      <sheetData sheetId="2"/>
      <sheetData sheetId="3">
        <row r="8">
          <cell r="M8">
            <v>8</v>
          </cell>
          <cell r="V8">
            <v>7</v>
          </cell>
        </row>
        <row r="9">
          <cell r="M9">
            <v>9</v>
          </cell>
          <cell r="V9">
            <v>6</v>
          </cell>
        </row>
        <row r="10">
          <cell r="M10">
            <v>10</v>
          </cell>
          <cell r="V10">
            <v>5</v>
          </cell>
        </row>
        <row r="11">
          <cell r="M11">
            <v>10</v>
          </cell>
          <cell r="V11">
            <v>6</v>
          </cell>
          <cell r="Z11">
            <v>2</v>
          </cell>
        </row>
        <row r="12">
          <cell r="M12">
            <v>12</v>
          </cell>
          <cell r="V12">
            <v>11</v>
          </cell>
          <cell r="Z12">
            <v>2</v>
          </cell>
        </row>
        <row r="13">
          <cell r="M13">
            <v>9</v>
          </cell>
          <cell r="V13">
            <v>7</v>
          </cell>
          <cell r="Z13">
            <v>1</v>
          </cell>
        </row>
        <row r="14">
          <cell r="M14">
            <v>10</v>
          </cell>
          <cell r="V14">
            <v>7</v>
          </cell>
          <cell r="Z14">
            <v>1</v>
          </cell>
        </row>
        <row r="15">
          <cell r="M15">
            <v>9</v>
          </cell>
          <cell r="V15">
            <v>6</v>
          </cell>
          <cell r="Z15">
            <v>2</v>
          </cell>
        </row>
        <row r="16">
          <cell r="M16">
            <v>10</v>
          </cell>
          <cell r="V16">
            <v>6</v>
          </cell>
          <cell r="Z16">
            <v>1</v>
          </cell>
        </row>
        <row r="17">
          <cell r="M17">
            <v>11</v>
          </cell>
          <cell r="V17">
            <v>5</v>
          </cell>
        </row>
        <row r="18">
          <cell r="M18">
            <v>8</v>
          </cell>
          <cell r="V18">
            <v>7</v>
          </cell>
        </row>
        <row r="19">
          <cell r="M19">
            <v>11</v>
          </cell>
          <cell r="V19">
            <v>5</v>
          </cell>
          <cell r="Z19">
            <v>2</v>
          </cell>
        </row>
        <row r="20">
          <cell r="M20">
            <v>11</v>
          </cell>
          <cell r="V20">
            <v>9</v>
          </cell>
        </row>
        <row r="21">
          <cell r="M21">
            <v>10</v>
          </cell>
          <cell r="V21">
            <v>6</v>
          </cell>
          <cell r="Z21">
            <v>2</v>
          </cell>
        </row>
        <row r="22">
          <cell r="M22">
            <v>9</v>
          </cell>
          <cell r="V22">
            <v>6</v>
          </cell>
          <cell r="Z22">
            <v>1</v>
          </cell>
        </row>
        <row r="23">
          <cell r="M23">
            <v>10</v>
          </cell>
          <cell r="V23">
            <v>6</v>
          </cell>
        </row>
        <row r="24">
          <cell r="M24">
            <v>8</v>
          </cell>
          <cell r="V24">
            <v>6</v>
          </cell>
        </row>
        <row r="25">
          <cell r="M25">
            <v>9</v>
          </cell>
          <cell r="V25">
            <v>5</v>
          </cell>
          <cell r="Z25">
            <v>1</v>
          </cell>
        </row>
        <row r="26">
          <cell r="M26">
            <v>8</v>
          </cell>
          <cell r="V26">
            <v>6</v>
          </cell>
        </row>
        <row r="27">
          <cell r="M27">
            <v>10</v>
          </cell>
          <cell r="V27">
            <v>6</v>
          </cell>
        </row>
        <row r="28">
          <cell r="M28">
            <v>12</v>
          </cell>
          <cell r="V28">
            <v>6</v>
          </cell>
          <cell r="Z28">
            <v>2</v>
          </cell>
        </row>
        <row r="29">
          <cell r="M29">
            <v>9</v>
          </cell>
          <cell r="V29">
            <v>5</v>
          </cell>
        </row>
        <row r="30">
          <cell r="M30">
            <v>9</v>
          </cell>
          <cell r="V30">
            <v>5</v>
          </cell>
        </row>
        <row r="31">
          <cell r="M31">
            <v>13</v>
          </cell>
          <cell r="V31">
            <v>5</v>
          </cell>
        </row>
        <row r="32">
          <cell r="M32">
            <v>9</v>
          </cell>
          <cell r="V32">
            <v>6</v>
          </cell>
          <cell r="Z32">
            <v>1</v>
          </cell>
        </row>
        <row r="33">
          <cell r="V33">
            <v>7</v>
          </cell>
        </row>
        <row r="34">
          <cell r="M34">
            <v>10</v>
          </cell>
          <cell r="V34">
            <v>7</v>
          </cell>
          <cell r="Z34">
            <v>1</v>
          </cell>
        </row>
        <row r="35">
          <cell r="M35">
            <v>8</v>
          </cell>
          <cell r="V35">
            <v>7</v>
          </cell>
        </row>
        <row r="36">
          <cell r="M36">
            <v>8</v>
          </cell>
          <cell r="V36">
            <v>7</v>
          </cell>
        </row>
        <row r="37">
          <cell r="M37">
            <v>8</v>
          </cell>
          <cell r="V37">
            <v>7</v>
          </cell>
        </row>
        <row r="38">
          <cell r="M38">
            <v>10</v>
          </cell>
          <cell r="V38">
            <v>6</v>
          </cell>
        </row>
        <row r="39">
          <cell r="M39">
            <v>10</v>
          </cell>
          <cell r="V39">
            <v>6</v>
          </cell>
        </row>
        <row r="40">
          <cell r="V40">
            <v>7</v>
          </cell>
          <cell r="Z40">
            <v>1</v>
          </cell>
        </row>
        <row r="41">
          <cell r="M41">
            <v>9</v>
          </cell>
          <cell r="V41">
            <v>5</v>
          </cell>
        </row>
        <row r="42">
          <cell r="M42">
            <v>9</v>
          </cell>
          <cell r="V42">
            <v>6</v>
          </cell>
          <cell r="Z42">
            <v>1</v>
          </cell>
        </row>
        <row r="43">
          <cell r="M43">
            <v>8</v>
          </cell>
          <cell r="V43">
            <v>7</v>
          </cell>
          <cell r="Z43">
            <v>2</v>
          </cell>
        </row>
        <row r="44">
          <cell r="M44">
            <v>11</v>
          </cell>
          <cell r="V44">
            <v>5</v>
          </cell>
        </row>
        <row r="45">
          <cell r="M45">
            <v>9</v>
          </cell>
          <cell r="V45">
            <v>5</v>
          </cell>
        </row>
        <row r="46">
          <cell r="M46">
            <v>9</v>
          </cell>
          <cell r="V46">
            <v>6</v>
          </cell>
          <cell r="Z46">
            <v>1</v>
          </cell>
        </row>
        <row r="47">
          <cell r="M47">
            <v>8</v>
          </cell>
          <cell r="V47">
            <v>7</v>
          </cell>
        </row>
        <row r="48">
          <cell r="M48">
            <v>9</v>
          </cell>
          <cell r="V48">
            <v>6</v>
          </cell>
          <cell r="Z48">
            <v>1</v>
          </cell>
        </row>
        <row r="49">
          <cell r="M49">
            <v>9</v>
          </cell>
          <cell r="V49">
            <v>5</v>
          </cell>
        </row>
        <row r="50">
          <cell r="M50">
            <v>9</v>
          </cell>
          <cell r="V50">
            <v>5</v>
          </cell>
          <cell r="Z50">
            <v>1</v>
          </cell>
        </row>
        <row r="51">
          <cell r="M51">
            <v>9</v>
          </cell>
          <cell r="V51">
            <v>6</v>
          </cell>
          <cell r="Z51">
            <v>1</v>
          </cell>
        </row>
        <row r="52">
          <cell r="M52">
            <v>10</v>
          </cell>
          <cell r="V52">
            <v>7</v>
          </cell>
          <cell r="Z52">
            <v>1</v>
          </cell>
        </row>
        <row r="53">
          <cell r="M53">
            <v>9</v>
          </cell>
          <cell r="V53">
            <v>6</v>
          </cell>
        </row>
        <row r="54">
          <cell r="M54">
            <v>11</v>
          </cell>
          <cell r="V54">
            <v>5</v>
          </cell>
        </row>
        <row r="55">
          <cell r="M55">
            <v>10</v>
          </cell>
          <cell r="V55">
            <v>6</v>
          </cell>
        </row>
        <row r="56">
          <cell r="M56">
            <v>9</v>
          </cell>
          <cell r="V56">
            <v>7</v>
          </cell>
          <cell r="Z56">
            <v>1</v>
          </cell>
        </row>
        <row r="57">
          <cell r="M57">
            <v>10</v>
          </cell>
          <cell r="V57">
            <v>6</v>
          </cell>
          <cell r="Z57">
            <v>2</v>
          </cell>
        </row>
        <row r="58">
          <cell r="M58">
            <v>10</v>
          </cell>
          <cell r="V58">
            <v>6</v>
          </cell>
        </row>
        <row r="59">
          <cell r="M59">
            <v>10</v>
          </cell>
          <cell r="V59">
            <v>6</v>
          </cell>
          <cell r="Z59">
            <v>2</v>
          </cell>
        </row>
        <row r="60">
          <cell r="M60">
            <v>9</v>
          </cell>
          <cell r="V60">
            <v>6</v>
          </cell>
          <cell r="Z60">
            <v>1</v>
          </cell>
        </row>
        <row r="61">
          <cell r="M61">
            <v>8</v>
          </cell>
          <cell r="V61">
            <v>6</v>
          </cell>
        </row>
        <row r="62">
          <cell r="M62">
            <v>10</v>
          </cell>
          <cell r="V62">
            <v>6</v>
          </cell>
        </row>
        <row r="63">
          <cell r="M63">
            <v>10</v>
          </cell>
          <cell r="V63">
            <v>6</v>
          </cell>
        </row>
        <row r="64">
          <cell r="M64">
            <v>11</v>
          </cell>
          <cell r="V64">
            <v>6</v>
          </cell>
          <cell r="Z64">
            <v>1</v>
          </cell>
        </row>
        <row r="65">
          <cell r="M65">
            <v>9</v>
          </cell>
          <cell r="V65">
            <v>6</v>
          </cell>
          <cell r="Z65">
            <v>2</v>
          </cell>
        </row>
        <row r="66">
          <cell r="M66">
            <v>9</v>
          </cell>
          <cell r="V66">
            <v>6</v>
          </cell>
          <cell r="Z66">
            <v>1</v>
          </cell>
        </row>
        <row r="67">
          <cell r="M67">
            <v>8</v>
          </cell>
          <cell r="V67">
            <v>5</v>
          </cell>
        </row>
        <row r="68">
          <cell r="M68">
            <v>8</v>
          </cell>
          <cell r="V68">
            <v>6</v>
          </cell>
        </row>
        <row r="69">
          <cell r="M69">
            <v>8</v>
          </cell>
          <cell r="V69">
            <v>6</v>
          </cell>
        </row>
        <row r="70">
          <cell r="M70">
            <v>9</v>
          </cell>
          <cell r="V70">
            <v>7</v>
          </cell>
        </row>
        <row r="71">
          <cell r="M71">
            <v>9</v>
          </cell>
          <cell r="V71">
            <v>6</v>
          </cell>
        </row>
        <row r="72">
          <cell r="M72">
            <v>9</v>
          </cell>
          <cell r="V72">
            <v>6</v>
          </cell>
          <cell r="Z72">
            <v>3</v>
          </cell>
        </row>
        <row r="73">
          <cell r="M73">
            <v>12</v>
          </cell>
          <cell r="V73">
            <v>5</v>
          </cell>
          <cell r="Z73">
            <v>1</v>
          </cell>
        </row>
        <row r="74">
          <cell r="M74">
            <v>11</v>
          </cell>
          <cell r="V74">
            <v>6</v>
          </cell>
          <cell r="Z74">
            <v>1</v>
          </cell>
        </row>
        <row r="75">
          <cell r="M75">
            <v>11</v>
          </cell>
          <cell r="V75">
            <v>5</v>
          </cell>
          <cell r="Z75">
            <v>1</v>
          </cell>
        </row>
        <row r="76">
          <cell r="M76">
            <v>10</v>
          </cell>
          <cell r="V76">
            <v>6</v>
          </cell>
          <cell r="Z76">
            <v>1</v>
          </cell>
        </row>
        <row r="77">
          <cell r="M77">
            <v>8</v>
          </cell>
          <cell r="V77">
            <v>6</v>
          </cell>
        </row>
        <row r="78">
          <cell r="M78">
            <v>9</v>
          </cell>
          <cell r="V78">
            <v>6</v>
          </cell>
          <cell r="Z78">
            <v>1</v>
          </cell>
        </row>
        <row r="79">
          <cell r="M79">
            <v>9</v>
          </cell>
          <cell r="V79">
            <v>6</v>
          </cell>
        </row>
        <row r="80">
          <cell r="M80">
            <v>12</v>
          </cell>
          <cell r="V80">
            <v>5</v>
          </cell>
        </row>
        <row r="81">
          <cell r="M81">
            <v>8</v>
          </cell>
          <cell r="V81">
            <v>6</v>
          </cell>
          <cell r="Z81">
            <v>2</v>
          </cell>
        </row>
        <row r="82">
          <cell r="M82">
            <v>8</v>
          </cell>
          <cell r="V82">
            <v>7</v>
          </cell>
        </row>
        <row r="83">
          <cell r="M83">
            <v>9</v>
          </cell>
          <cell r="V83">
            <v>7</v>
          </cell>
          <cell r="Z83">
            <v>1</v>
          </cell>
        </row>
      </sheetData>
      <sheetData sheetId="4"/>
      <sheetData sheetId="5">
        <row r="11">
          <cell r="H11">
            <v>26</v>
          </cell>
        </row>
        <row r="14">
          <cell r="H14">
            <v>6</v>
          </cell>
        </row>
      </sheetData>
      <sheetData sheetId="6">
        <row r="14">
          <cell r="L14">
            <v>47</v>
          </cell>
        </row>
        <row r="23">
          <cell r="L23">
            <v>20</v>
          </cell>
        </row>
      </sheetData>
      <sheetData sheetId="7">
        <row r="18">
          <cell r="J18">
            <v>21</v>
          </cell>
        </row>
        <row r="28">
          <cell r="J28">
            <v>12</v>
          </cell>
        </row>
        <row r="30">
          <cell r="J30">
            <v>3</v>
          </cell>
        </row>
      </sheetData>
      <sheetData sheetId="8">
        <row r="18">
          <cell r="M18">
            <v>58</v>
          </cell>
        </row>
        <row r="24">
          <cell r="M24">
            <v>24</v>
          </cell>
        </row>
      </sheetData>
      <sheetData sheetId="9">
        <row r="10">
          <cell r="J10">
            <v>21</v>
          </cell>
        </row>
        <row r="15">
          <cell r="J15">
            <v>9</v>
          </cell>
        </row>
      </sheetData>
      <sheetData sheetId="10">
        <row r="11">
          <cell r="J11">
            <v>23</v>
          </cell>
        </row>
        <row r="15">
          <cell r="J15">
            <v>10</v>
          </cell>
        </row>
      </sheetData>
      <sheetData sheetId="11">
        <row r="15">
          <cell r="I15">
            <v>27</v>
          </cell>
        </row>
        <row r="19">
          <cell r="I19">
            <v>8</v>
          </cell>
        </row>
        <row r="22">
          <cell r="I22">
            <v>3</v>
          </cell>
        </row>
      </sheetData>
      <sheetData sheetId="12">
        <row r="11">
          <cell r="J11">
            <v>29</v>
          </cell>
        </row>
        <row r="15">
          <cell r="J15">
            <v>7</v>
          </cell>
        </row>
      </sheetData>
      <sheetData sheetId="13">
        <row r="11">
          <cell r="K11">
            <v>24</v>
          </cell>
        </row>
        <row r="17">
          <cell r="K17">
            <v>8</v>
          </cell>
        </row>
        <row r="20">
          <cell r="K20">
            <v>2</v>
          </cell>
        </row>
      </sheetData>
      <sheetData sheetId="14">
        <row r="10">
          <cell r="D10">
            <v>3</v>
          </cell>
          <cell r="E10">
            <v>2</v>
          </cell>
          <cell r="F10">
            <v>3</v>
          </cell>
          <cell r="G10">
            <v>2</v>
          </cell>
          <cell r="H10">
            <v>2</v>
          </cell>
          <cell r="I10">
            <v>2</v>
          </cell>
        </row>
      </sheetData>
      <sheetData sheetId="15">
        <row r="11">
          <cell r="I11">
            <v>18</v>
          </cell>
        </row>
        <row r="15">
          <cell r="I15">
            <v>15</v>
          </cell>
        </row>
        <row r="17">
          <cell r="I17">
            <v>2</v>
          </cell>
        </row>
      </sheetData>
      <sheetData sheetId="16">
        <row r="10">
          <cell r="I10">
            <v>21</v>
          </cell>
        </row>
        <row r="14">
          <cell r="I14">
            <v>5</v>
          </cell>
        </row>
      </sheetData>
      <sheetData sheetId="17">
        <row r="9">
          <cell r="J9">
            <v>25</v>
          </cell>
        </row>
        <row r="12">
          <cell r="J12">
            <v>7</v>
          </cell>
        </row>
      </sheetData>
      <sheetData sheetId="18">
        <row r="19">
          <cell r="L19">
            <v>38</v>
          </cell>
        </row>
      </sheetData>
      <sheetData sheetId="19">
        <row r="10">
          <cell r="I10">
            <v>13</v>
          </cell>
        </row>
        <row r="13">
          <cell r="I13">
            <v>6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BAE1B-91E4-4B14-A5F6-16C8E48A9911}">
  <dimension ref="A1:RK44"/>
  <sheetViews>
    <sheetView tabSelected="1" topLeftCell="A15" zoomScale="70" zoomScaleNormal="70" zoomScalePageLayoutView="10" workbookViewId="0">
      <selection activeCell="B27" sqref="B27"/>
    </sheetView>
  </sheetViews>
  <sheetFormatPr defaultColWidth="9" defaultRowHeight="21" x14ac:dyDescent="0.2"/>
  <cols>
    <col min="1" max="1" width="40" style="19" customWidth="1"/>
    <col min="2" max="2" width="22.125" style="19" customWidth="1"/>
    <col min="3" max="3" width="20.625" style="19" customWidth="1"/>
    <col min="4" max="6" width="6.75" style="2" customWidth="1"/>
    <col min="7" max="9" width="7.375" style="2" customWidth="1"/>
    <col min="10" max="10" width="9" style="2" customWidth="1"/>
    <col min="11" max="11" width="10.25" style="2" customWidth="1"/>
    <col min="12" max="12" width="22.125" style="2" customWidth="1"/>
    <col min="13" max="13" width="12.375" style="2" customWidth="1"/>
    <col min="14" max="20" width="13" style="2" customWidth="1"/>
    <col min="21" max="21" width="10.375" style="2" customWidth="1"/>
    <col min="22" max="22" width="14.875" style="1" customWidth="1"/>
    <col min="23" max="23" width="9" style="1"/>
    <col min="24" max="24" width="14.125" style="1" customWidth="1"/>
    <col min="25" max="25" width="15.875" style="1" customWidth="1"/>
    <col min="26" max="26" width="14.125" style="1" customWidth="1"/>
    <col min="27" max="28" width="12.625" style="1" customWidth="1"/>
    <col min="29" max="29" width="11.375" style="1" customWidth="1"/>
    <col min="30" max="30" width="12.75" style="1" customWidth="1"/>
    <col min="31" max="33" width="13.75" style="1" customWidth="1"/>
    <col min="34" max="34" width="14.625" style="1" customWidth="1"/>
    <col min="35" max="35" width="18.125" style="75" customWidth="1"/>
    <col min="36" max="36" width="14.625" style="75" customWidth="1"/>
    <col min="37" max="37" width="18.875" style="1" customWidth="1"/>
    <col min="38" max="16384" width="9" style="1"/>
  </cols>
  <sheetData>
    <row r="1" spans="1:37" s="7" customFormat="1" ht="26.25" x14ac:dyDescent="0.2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</row>
    <row r="2" spans="1:37" s="7" customFormat="1" ht="26.25" x14ac:dyDescent="0.2">
      <c r="A2" s="72" t="s">
        <v>445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</row>
    <row r="3" spans="1:37" s="7" customFormat="1" ht="26.25" x14ac:dyDescent="0.2">
      <c r="A3" s="101" t="s">
        <v>484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</row>
    <row r="4" spans="1:37" s="7" customFormat="1" ht="26.25" x14ac:dyDescent="0.2">
      <c r="A4" s="61" t="s">
        <v>335</v>
      </c>
      <c r="B4" s="61"/>
      <c r="C4" s="61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5"/>
      <c r="Z4" s="55"/>
      <c r="AA4" s="55"/>
      <c r="AB4" s="55"/>
      <c r="AC4" s="56"/>
      <c r="AD4" s="56"/>
      <c r="AE4" s="56"/>
      <c r="AF4" s="56"/>
      <c r="AG4" s="56"/>
      <c r="AH4" s="56"/>
      <c r="AI4" s="74"/>
      <c r="AJ4" s="74"/>
      <c r="AK4" s="55"/>
    </row>
    <row r="5" spans="1:37" s="66" customFormat="1" ht="88.5" customHeight="1" x14ac:dyDescent="0.2">
      <c r="A5" s="125" t="s">
        <v>316</v>
      </c>
      <c r="B5" s="125"/>
      <c r="C5" s="125"/>
      <c r="D5" s="122" t="s">
        <v>317</v>
      </c>
      <c r="E5" s="122"/>
      <c r="F5" s="122"/>
      <c r="G5" s="122"/>
      <c r="H5" s="122"/>
      <c r="I5" s="122"/>
      <c r="J5" s="122"/>
      <c r="K5" s="122"/>
      <c r="L5" s="122"/>
      <c r="M5" s="123" t="s">
        <v>318</v>
      </c>
      <c r="N5" s="123"/>
      <c r="O5" s="130" t="s">
        <v>341</v>
      </c>
      <c r="P5" s="131"/>
      <c r="Q5" s="131"/>
      <c r="R5" s="131"/>
      <c r="S5" s="131"/>
      <c r="T5" s="132"/>
      <c r="U5" s="114" t="s">
        <v>346</v>
      </c>
      <c r="V5" s="114"/>
      <c r="W5" s="124" t="s">
        <v>349</v>
      </c>
      <c r="X5" s="124"/>
      <c r="Y5" s="145" t="s">
        <v>352</v>
      </c>
      <c r="Z5" s="146"/>
      <c r="AA5" s="127" t="s">
        <v>355</v>
      </c>
      <c r="AB5" s="129"/>
      <c r="AC5" s="123" t="s">
        <v>358</v>
      </c>
      <c r="AD5" s="123"/>
      <c r="AE5" s="114" t="s">
        <v>361</v>
      </c>
      <c r="AF5" s="114"/>
      <c r="AG5" s="114"/>
      <c r="AH5" s="114"/>
      <c r="AI5" s="134" t="s">
        <v>364</v>
      </c>
      <c r="AJ5" s="135"/>
      <c r="AK5" s="115" t="s">
        <v>5</v>
      </c>
    </row>
    <row r="6" spans="1:37" s="66" customFormat="1" ht="67.5" customHeight="1" x14ac:dyDescent="0.2">
      <c r="A6" s="125" t="s">
        <v>342</v>
      </c>
      <c r="B6" s="126" t="s">
        <v>343</v>
      </c>
      <c r="C6" s="126" t="s">
        <v>344</v>
      </c>
      <c r="D6" s="103" t="s">
        <v>370</v>
      </c>
      <c r="E6" s="104"/>
      <c r="F6" s="105"/>
      <c r="G6" s="127" t="s">
        <v>371</v>
      </c>
      <c r="H6" s="128"/>
      <c r="I6" s="128"/>
      <c r="J6" s="128"/>
      <c r="K6" s="129"/>
      <c r="L6" s="106" t="s">
        <v>319</v>
      </c>
      <c r="M6" s="108" t="s">
        <v>320</v>
      </c>
      <c r="N6" s="108" t="s">
        <v>321</v>
      </c>
      <c r="O6" s="133" t="s">
        <v>489</v>
      </c>
      <c r="P6" s="133"/>
      <c r="Q6" s="133"/>
      <c r="R6" s="133" t="s">
        <v>345</v>
      </c>
      <c r="S6" s="133"/>
      <c r="T6" s="133"/>
      <c r="U6" s="110" t="s">
        <v>347</v>
      </c>
      <c r="V6" s="110" t="s">
        <v>348</v>
      </c>
      <c r="W6" s="112" t="s">
        <v>350</v>
      </c>
      <c r="X6" s="112" t="s">
        <v>351</v>
      </c>
      <c r="Y6" s="147" t="s">
        <v>353</v>
      </c>
      <c r="Z6" s="149" t="s">
        <v>354</v>
      </c>
      <c r="AA6" s="151" t="s">
        <v>356</v>
      </c>
      <c r="AB6" s="118" t="s">
        <v>357</v>
      </c>
      <c r="AC6" s="108" t="s">
        <v>359</v>
      </c>
      <c r="AD6" s="108" t="s">
        <v>360</v>
      </c>
      <c r="AE6" s="142" t="s">
        <v>362</v>
      </c>
      <c r="AF6" s="143"/>
      <c r="AG6" s="144"/>
      <c r="AH6" s="110" t="s">
        <v>363</v>
      </c>
      <c r="AI6" s="118" t="s">
        <v>365</v>
      </c>
      <c r="AJ6" s="118" t="s">
        <v>366</v>
      </c>
      <c r="AK6" s="116"/>
    </row>
    <row r="7" spans="1:37" s="68" customFormat="1" ht="54" customHeight="1" x14ac:dyDescent="0.2">
      <c r="A7" s="125"/>
      <c r="B7" s="126"/>
      <c r="C7" s="126"/>
      <c r="D7" s="67" t="s">
        <v>298</v>
      </c>
      <c r="E7" s="65" t="s">
        <v>299</v>
      </c>
      <c r="F7" s="65" t="s">
        <v>300</v>
      </c>
      <c r="G7" s="65" t="s">
        <v>301</v>
      </c>
      <c r="H7" s="65" t="s">
        <v>302</v>
      </c>
      <c r="I7" s="65" t="s">
        <v>303</v>
      </c>
      <c r="J7" s="73" t="s">
        <v>336</v>
      </c>
      <c r="K7" s="73" t="s">
        <v>337</v>
      </c>
      <c r="L7" s="107"/>
      <c r="M7" s="109"/>
      <c r="N7" s="109"/>
      <c r="O7" s="76" t="s">
        <v>338</v>
      </c>
      <c r="P7" s="76" t="s">
        <v>339</v>
      </c>
      <c r="Q7" s="76" t="s">
        <v>340</v>
      </c>
      <c r="R7" s="76" t="s">
        <v>338</v>
      </c>
      <c r="S7" s="76" t="s">
        <v>339</v>
      </c>
      <c r="T7" s="76" t="s">
        <v>340</v>
      </c>
      <c r="U7" s="111"/>
      <c r="V7" s="111"/>
      <c r="W7" s="113"/>
      <c r="X7" s="113"/>
      <c r="Y7" s="148"/>
      <c r="Z7" s="150"/>
      <c r="AA7" s="151"/>
      <c r="AB7" s="118"/>
      <c r="AC7" s="109"/>
      <c r="AD7" s="109"/>
      <c r="AE7" s="77" t="s">
        <v>367</v>
      </c>
      <c r="AF7" s="78" t="s">
        <v>368</v>
      </c>
      <c r="AG7" s="78" t="s">
        <v>369</v>
      </c>
      <c r="AH7" s="111"/>
      <c r="AI7" s="118"/>
      <c r="AJ7" s="118"/>
      <c r="AK7" s="117"/>
    </row>
    <row r="8" spans="1:37" s="8" customFormat="1" ht="21" customHeight="1" x14ac:dyDescent="0.2">
      <c r="A8" s="119" t="s">
        <v>3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1"/>
    </row>
    <row r="9" spans="1:37" ht="309" customHeight="1" x14ac:dyDescent="0.2">
      <c r="A9" s="90" t="s">
        <v>716</v>
      </c>
      <c r="B9" s="90" t="s">
        <v>477</v>
      </c>
      <c r="C9" s="91" t="s">
        <v>439</v>
      </c>
      <c r="D9" s="92" t="s">
        <v>478</v>
      </c>
      <c r="E9" s="92" t="s">
        <v>478</v>
      </c>
      <c r="F9" s="92" t="s">
        <v>478</v>
      </c>
      <c r="G9" s="92" t="s">
        <v>479</v>
      </c>
      <c r="H9" s="92" t="s">
        <v>479</v>
      </c>
      <c r="I9" s="92" t="s">
        <v>479</v>
      </c>
      <c r="J9" s="92" t="s">
        <v>389</v>
      </c>
      <c r="K9" s="93" t="s">
        <v>375</v>
      </c>
      <c r="L9" s="93" t="s">
        <v>391</v>
      </c>
      <c r="M9" s="92" t="s">
        <v>392</v>
      </c>
      <c r="N9" s="93" t="s">
        <v>379</v>
      </c>
      <c r="O9" s="92" t="s">
        <v>376</v>
      </c>
      <c r="P9" s="93" t="s">
        <v>480</v>
      </c>
      <c r="Q9" s="93" t="s">
        <v>428</v>
      </c>
      <c r="R9" s="92" t="s">
        <v>376</v>
      </c>
      <c r="S9" s="93" t="s">
        <v>480</v>
      </c>
      <c r="T9" s="93" t="s">
        <v>429</v>
      </c>
      <c r="U9" s="93" t="s">
        <v>481</v>
      </c>
      <c r="V9" s="93" t="s">
        <v>435</v>
      </c>
      <c r="W9" s="92" t="s">
        <v>395</v>
      </c>
      <c r="X9" s="94" t="s">
        <v>379</v>
      </c>
      <c r="Y9" s="93" t="s">
        <v>497</v>
      </c>
      <c r="Z9" s="94" t="s">
        <v>379</v>
      </c>
      <c r="AA9" s="92" t="s">
        <v>430</v>
      </c>
      <c r="AB9" s="93" t="s">
        <v>431</v>
      </c>
      <c r="AC9" s="92" t="s">
        <v>432</v>
      </c>
      <c r="AD9" s="93" t="s">
        <v>442</v>
      </c>
      <c r="AE9" s="94" t="s">
        <v>379</v>
      </c>
      <c r="AF9" s="5"/>
      <c r="AG9" s="5"/>
      <c r="AH9" s="5"/>
      <c r="AI9" s="3"/>
      <c r="AJ9" s="5"/>
      <c r="AK9" s="5"/>
    </row>
    <row r="10" spans="1:37" ht="155.25" customHeight="1" x14ac:dyDescent="0.2">
      <c r="A10" s="6" t="s">
        <v>717</v>
      </c>
      <c r="B10" s="6" t="s">
        <v>437</v>
      </c>
      <c r="C10" s="79" t="s">
        <v>438</v>
      </c>
      <c r="D10" s="4" t="s">
        <v>420</v>
      </c>
      <c r="E10" s="4" t="s">
        <v>420</v>
      </c>
      <c r="F10" s="4" t="s">
        <v>420</v>
      </c>
      <c r="G10" s="4" t="s">
        <v>420</v>
      </c>
      <c r="H10" s="4" t="s">
        <v>420</v>
      </c>
      <c r="I10" s="4" t="s">
        <v>420</v>
      </c>
      <c r="J10" s="3" t="s">
        <v>389</v>
      </c>
      <c r="K10" s="4" t="s">
        <v>375</v>
      </c>
      <c r="L10" s="4" t="s">
        <v>391</v>
      </c>
      <c r="M10" s="3" t="s">
        <v>392</v>
      </c>
      <c r="N10" s="4" t="s">
        <v>379</v>
      </c>
      <c r="O10" s="3" t="s">
        <v>376</v>
      </c>
      <c r="P10" s="4" t="s">
        <v>458</v>
      </c>
      <c r="Q10" s="4" t="s">
        <v>440</v>
      </c>
      <c r="R10" s="3" t="s">
        <v>376</v>
      </c>
      <c r="S10" s="4" t="s">
        <v>458</v>
      </c>
      <c r="T10" s="79" t="s">
        <v>438</v>
      </c>
      <c r="U10" s="4" t="s">
        <v>399</v>
      </c>
      <c r="V10" s="4" t="s">
        <v>435</v>
      </c>
      <c r="W10" s="3" t="s">
        <v>395</v>
      </c>
      <c r="X10" s="5" t="s">
        <v>379</v>
      </c>
      <c r="Y10" s="5" t="s">
        <v>379</v>
      </c>
      <c r="Z10" s="5" t="s">
        <v>379</v>
      </c>
      <c r="AA10" s="3" t="s">
        <v>430</v>
      </c>
      <c r="AB10" s="4" t="s">
        <v>431</v>
      </c>
      <c r="AC10" s="3" t="s">
        <v>396</v>
      </c>
      <c r="AD10" s="4" t="s">
        <v>443</v>
      </c>
      <c r="AE10" s="5" t="s">
        <v>379</v>
      </c>
      <c r="AF10" s="5" t="s">
        <v>379</v>
      </c>
      <c r="AG10" s="5" t="s">
        <v>379</v>
      </c>
      <c r="AH10" s="5" t="s">
        <v>379</v>
      </c>
      <c r="AI10" s="3" t="s">
        <v>387</v>
      </c>
      <c r="AJ10" s="5" t="s">
        <v>434</v>
      </c>
      <c r="AK10" s="5"/>
    </row>
    <row r="11" spans="1:37" ht="126" x14ac:dyDescent="0.2">
      <c r="A11" s="6" t="s">
        <v>1</v>
      </c>
      <c r="B11" s="6" t="s">
        <v>436</v>
      </c>
      <c r="C11" s="4" t="s">
        <v>429</v>
      </c>
      <c r="D11" s="4" t="s">
        <v>446</v>
      </c>
      <c r="E11" s="4" t="s">
        <v>455</v>
      </c>
      <c r="F11" s="4" t="s">
        <v>455</v>
      </c>
      <c r="G11" s="4" t="s">
        <v>455</v>
      </c>
      <c r="H11" s="4" t="s">
        <v>455</v>
      </c>
      <c r="I11" s="4" t="s">
        <v>446</v>
      </c>
      <c r="J11" s="3" t="s">
        <v>389</v>
      </c>
      <c r="K11" s="4" t="s">
        <v>375</v>
      </c>
      <c r="L11" s="4" t="s">
        <v>391</v>
      </c>
      <c r="M11" s="3" t="s">
        <v>392</v>
      </c>
      <c r="N11" s="4" t="s">
        <v>434</v>
      </c>
      <c r="O11" s="3" t="s">
        <v>376</v>
      </c>
      <c r="P11" s="4" t="s">
        <v>458</v>
      </c>
      <c r="Q11" s="4" t="s">
        <v>441</v>
      </c>
      <c r="R11" s="3" t="s">
        <v>376</v>
      </c>
      <c r="S11" s="4" t="s">
        <v>458</v>
      </c>
      <c r="T11" s="4" t="s">
        <v>429</v>
      </c>
      <c r="U11" s="4" t="s">
        <v>399</v>
      </c>
      <c r="V11" s="4" t="s">
        <v>435</v>
      </c>
      <c r="W11" s="3" t="s">
        <v>395</v>
      </c>
      <c r="X11" s="5" t="s">
        <v>379</v>
      </c>
      <c r="Y11" s="5" t="s">
        <v>379</v>
      </c>
      <c r="Z11" s="5" t="s">
        <v>379</v>
      </c>
      <c r="AA11" s="3" t="s">
        <v>430</v>
      </c>
      <c r="AB11" s="4" t="s">
        <v>431</v>
      </c>
      <c r="AC11" s="3" t="s">
        <v>396</v>
      </c>
      <c r="AD11" s="2" t="s">
        <v>444</v>
      </c>
      <c r="AE11" s="5" t="s">
        <v>379</v>
      </c>
      <c r="AF11" s="5" t="s">
        <v>379</v>
      </c>
      <c r="AG11" s="5" t="s">
        <v>379</v>
      </c>
      <c r="AH11" s="5" t="s">
        <v>379</v>
      </c>
      <c r="AI11" s="3" t="s">
        <v>433</v>
      </c>
      <c r="AJ11" s="5" t="s">
        <v>434</v>
      </c>
      <c r="AK11" s="5"/>
    </row>
    <row r="12" spans="1:37" s="8" customFormat="1" ht="21" customHeight="1" x14ac:dyDescent="0.2">
      <c r="A12" s="138" t="s">
        <v>17</v>
      </c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</row>
    <row r="13" spans="1:37" ht="271.5" customHeight="1" x14ac:dyDescent="0.2">
      <c r="A13" s="6" t="s">
        <v>6</v>
      </c>
      <c r="B13" s="6" t="s">
        <v>460</v>
      </c>
      <c r="C13" s="6" t="s">
        <v>461</v>
      </c>
      <c r="D13" s="4" t="s">
        <v>446</v>
      </c>
      <c r="E13" s="4" t="s">
        <v>446</v>
      </c>
      <c r="F13" s="4" t="s">
        <v>446</v>
      </c>
      <c r="G13" s="4" t="s">
        <v>457</v>
      </c>
      <c r="H13" s="4" t="s">
        <v>457</v>
      </c>
      <c r="I13" s="4" t="s">
        <v>457</v>
      </c>
      <c r="J13" s="3" t="s">
        <v>456</v>
      </c>
      <c r="K13" s="4" t="s">
        <v>390</v>
      </c>
      <c r="L13" s="4" t="s">
        <v>391</v>
      </c>
      <c r="M13" s="3" t="s">
        <v>392</v>
      </c>
      <c r="N13" s="4" t="s">
        <v>379</v>
      </c>
      <c r="O13" s="3" t="s">
        <v>376</v>
      </c>
      <c r="P13" s="4" t="s">
        <v>458</v>
      </c>
      <c r="Q13" s="4" t="s">
        <v>393</v>
      </c>
      <c r="R13" s="3" t="s">
        <v>376</v>
      </c>
      <c r="S13" s="4" t="s">
        <v>458</v>
      </c>
      <c r="T13" s="4" t="s">
        <v>394</v>
      </c>
      <c r="U13" s="4" t="s">
        <v>399</v>
      </c>
      <c r="V13" s="4" t="s">
        <v>400</v>
      </c>
      <c r="W13" s="3" t="s">
        <v>395</v>
      </c>
      <c r="X13" s="5" t="s">
        <v>379</v>
      </c>
      <c r="Y13" s="5" t="s">
        <v>379</v>
      </c>
      <c r="Z13" s="5" t="s">
        <v>379</v>
      </c>
      <c r="AA13" s="3" t="s">
        <v>381</v>
      </c>
      <c r="AB13" s="4" t="s">
        <v>397</v>
      </c>
      <c r="AC13" s="3" t="s">
        <v>396</v>
      </c>
      <c r="AD13" s="4" t="s">
        <v>398</v>
      </c>
      <c r="AE13" s="5" t="s">
        <v>379</v>
      </c>
      <c r="AF13" s="5" t="s">
        <v>379</v>
      </c>
      <c r="AG13" s="5" t="s">
        <v>379</v>
      </c>
      <c r="AH13" s="5" t="s">
        <v>379</v>
      </c>
      <c r="AI13" s="3" t="s">
        <v>387</v>
      </c>
      <c r="AJ13" s="5" t="s">
        <v>379</v>
      </c>
      <c r="AK13" s="5"/>
    </row>
    <row r="14" spans="1:37" ht="189" x14ac:dyDescent="0.2">
      <c r="A14" s="6" t="s">
        <v>7</v>
      </c>
      <c r="B14" s="6" t="s">
        <v>401</v>
      </c>
      <c r="C14" s="6" t="s">
        <v>462</v>
      </c>
      <c r="D14" s="4" t="s">
        <v>451</v>
      </c>
      <c r="E14" s="4" t="s">
        <v>451</v>
      </c>
      <c r="F14" s="4" t="s">
        <v>451</v>
      </c>
      <c r="G14" s="4" t="s">
        <v>450</v>
      </c>
      <c r="H14" s="4" t="s">
        <v>450</v>
      </c>
      <c r="I14" s="4" t="s">
        <v>450</v>
      </c>
      <c r="J14" s="3" t="s">
        <v>456</v>
      </c>
      <c r="K14" s="4" t="s">
        <v>463</v>
      </c>
      <c r="L14" s="4" t="s">
        <v>391</v>
      </c>
      <c r="M14" s="3" t="s">
        <v>392</v>
      </c>
      <c r="N14" s="4" t="s">
        <v>379</v>
      </c>
      <c r="O14" s="3" t="s">
        <v>376</v>
      </c>
      <c r="P14" s="4" t="s">
        <v>402</v>
      </c>
      <c r="Q14" s="4" t="s">
        <v>403</v>
      </c>
      <c r="R14" s="3" t="s">
        <v>376</v>
      </c>
      <c r="S14" s="4" t="s">
        <v>402</v>
      </c>
      <c r="T14" s="4" t="s">
        <v>464</v>
      </c>
      <c r="U14" s="4" t="s">
        <v>465</v>
      </c>
      <c r="V14" s="4" t="s">
        <v>404</v>
      </c>
      <c r="W14" s="3" t="s">
        <v>395</v>
      </c>
      <c r="X14" s="5" t="s">
        <v>379</v>
      </c>
      <c r="Y14" s="5" t="s">
        <v>379</v>
      </c>
      <c r="Z14" s="5" t="s">
        <v>379</v>
      </c>
      <c r="AA14" s="3" t="s">
        <v>381</v>
      </c>
      <c r="AB14" s="4" t="s">
        <v>405</v>
      </c>
      <c r="AC14" s="3" t="s">
        <v>396</v>
      </c>
      <c r="AD14" s="4" t="s">
        <v>406</v>
      </c>
      <c r="AE14" s="5" t="s">
        <v>379</v>
      </c>
      <c r="AF14" s="5" t="s">
        <v>379</v>
      </c>
      <c r="AG14" s="5" t="s">
        <v>379</v>
      </c>
      <c r="AH14" s="5" t="s">
        <v>379</v>
      </c>
      <c r="AI14" s="3" t="s">
        <v>387</v>
      </c>
      <c r="AJ14" s="5" t="s">
        <v>379</v>
      </c>
      <c r="AK14" s="5"/>
    </row>
    <row r="15" spans="1:37" ht="201.75" customHeight="1" x14ac:dyDescent="0.2">
      <c r="A15" s="6" t="s">
        <v>372</v>
      </c>
      <c r="B15" s="6" t="s">
        <v>470</v>
      </c>
      <c r="C15" s="6" t="s">
        <v>373</v>
      </c>
      <c r="D15" s="95"/>
      <c r="E15" s="4" t="s">
        <v>468</v>
      </c>
      <c r="F15" s="4" t="s">
        <v>469</v>
      </c>
      <c r="G15" s="4" t="s">
        <v>427</v>
      </c>
      <c r="H15" s="4" t="s">
        <v>427</v>
      </c>
      <c r="I15" s="4" t="s">
        <v>427</v>
      </c>
      <c r="J15" s="3" t="s">
        <v>374</v>
      </c>
      <c r="K15" s="4" t="s">
        <v>375</v>
      </c>
      <c r="L15" s="4" t="s">
        <v>471</v>
      </c>
      <c r="M15" s="3" t="s">
        <v>376</v>
      </c>
      <c r="N15" s="4" t="s">
        <v>475</v>
      </c>
      <c r="O15" s="3" t="s">
        <v>376</v>
      </c>
      <c r="P15" s="4" t="s">
        <v>377</v>
      </c>
      <c r="Q15" s="4" t="s">
        <v>472</v>
      </c>
      <c r="R15" s="3" t="s">
        <v>376</v>
      </c>
      <c r="S15" s="4" t="s">
        <v>377</v>
      </c>
      <c r="T15" s="4" t="s">
        <v>473</v>
      </c>
      <c r="U15" s="4" t="s">
        <v>474</v>
      </c>
      <c r="V15" s="4" t="s">
        <v>384</v>
      </c>
      <c r="W15" s="3" t="s">
        <v>378</v>
      </c>
      <c r="X15" s="4" t="s">
        <v>383</v>
      </c>
      <c r="Y15" s="5" t="s">
        <v>379</v>
      </c>
      <c r="Z15" s="5" t="s">
        <v>379</v>
      </c>
      <c r="AA15" s="3" t="s">
        <v>380</v>
      </c>
      <c r="AB15" s="4" t="s">
        <v>476</v>
      </c>
      <c r="AC15" s="3" t="s">
        <v>382</v>
      </c>
      <c r="AD15" s="5" t="s">
        <v>379</v>
      </c>
      <c r="AE15" s="5" t="s">
        <v>385</v>
      </c>
      <c r="AF15" s="4" t="s">
        <v>386</v>
      </c>
      <c r="AG15" s="4" t="s">
        <v>388</v>
      </c>
      <c r="AH15" s="5" t="s">
        <v>379</v>
      </c>
      <c r="AI15" s="3" t="s">
        <v>387</v>
      </c>
      <c r="AJ15" s="5" t="s">
        <v>379</v>
      </c>
      <c r="AK15" s="5"/>
    </row>
    <row r="16" spans="1:37" s="8" customFormat="1" ht="21" customHeight="1" x14ac:dyDescent="0.2">
      <c r="A16" s="138" t="s">
        <v>8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</row>
    <row r="17" spans="1:479" ht="225" customHeight="1" x14ac:dyDescent="0.2">
      <c r="A17" s="6" t="s">
        <v>9</v>
      </c>
      <c r="B17" s="6" t="s">
        <v>407</v>
      </c>
      <c r="C17" s="6" t="s">
        <v>411</v>
      </c>
      <c r="D17" s="4" t="s">
        <v>425</v>
      </c>
      <c r="E17" s="4" t="s">
        <v>425</v>
      </c>
      <c r="F17" s="4" t="s">
        <v>425</v>
      </c>
      <c r="G17" s="4" t="s">
        <v>425</v>
      </c>
      <c r="H17" s="4" t="s">
        <v>425</v>
      </c>
      <c r="I17" s="4" t="s">
        <v>425</v>
      </c>
      <c r="J17" s="3" t="s">
        <v>389</v>
      </c>
      <c r="K17" s="4" t="s">
        <v>408</v>
      </c>
      <c r="L17" s="4" t="s">
        <v>391</v>
      </c>
      <c r="M17" s="3" t="s">
        <v>392</v>
      </c>
      <c r="N17" s="4" t="s">
        <v>379</v>
      </c>
      <c r="O17" s="3" t="s">
        <v>392</v>
      </c>
      <c r="P17" s="4" t="s">
        <v>379</v>
      </c>
      <c r="Q17" s="4" t="s">
        <v>379</v>
      </c>
      <c r="R17" s="3" t="s">
        <v>376</v>
      </c>
      <c r="S17" s="4" t="s">
        <v>447</v>
      </c>
      <c r="T17" s="4" t="s">
        <v>448</v>
      </c>
      <c r="U17" s="4" t="s">
        <v>379</v>
      </c>
      <c r="V17" s="5" t="s">
        <v>379</v>
      </c>
      <c r="W17" s="3" t="s">
        <v>395</v>
      </c>
      <c r="X17" s="5" t="s">
        <v>379</v>
      </c>
      <c r="Y17" s="4" t="s">
        <v>412</v>
      </c>
      <c r="Z17" s="5" t="s">
        <v>379</v>
      </c>
      <c r="AA17" s="3" t="s">
        <v>381</v>
      </c>
      <c r="AB17" s="4" t="s">
        <v>449</v>
      </c>
      <c r="AC17" s="3" t="s">
        <v>396</v>
      </c>
      <c r="AD17" s="4" t="s">
        <v>409</v>
      </c>
      <c r="AE17" s="5" t="s">
        <v>379</v>
      </c>
      <c r="AF17" s="5" t="s">
        <v>379</v>
      </c>
      <c r="AG17" s="5" t="s">
        <v>379</v>
      </c>
      <c r="AH17" s="5" t="s">
        <v>379</v>
      </c>
      <c r="AI17" s="3" t="s">
        <v>387</v>
      </c>
      <c r="AJ17" s="5" t="s">
        <v>379</v>
      </c>
      <c r="AK17" s="5"/>
    </row>
    <row r="18" spans="1:479" ht="252" x14ac:dyDescent="0.2">
      <c r="A18" s="6" t="s">
        <v>10</v>
      </c>
      <c r="B18" s="6" t="s">
        <v>460</v>
      </c>
      <c r="C18" s="6" t="s">
        <v>461</v>
      </c>
      <c r="D18" s="4" t="s">
        <v>446</v>
      </c>
      <c r="E18" s="4" t="s">
        <v>446</v>
      </c>
      <c r="F18" s="4" t="s">
        <v>446</v>
      </c>
      <c r="G18" s="4" t="s">
        <v>457</v>
      </c>
      <c r="H18" s="4" t="s">
        <v>457</v>
      </c>
      <c r="I18" s="4" t="s">
        <v>457</v>
      </c>
      <c r="J18" s="3" t="s">
        <v>456</v>
      </c>
      <c r="K18" s="4" t="s">
        <v>390</v>
      </c>
      <c r="L18" s="4" t="s">
        <v>391</v>
      </c>
      <c r="M18" s="3" t="s">
        <v>392</v>
      </c>
      <c r="N18" s="4" t="s">
        <v>379</v>
      </c>
      <c r="O18" s="3" t="s">
        <v>376</v>
      </c>
      <c r="P18" s="4" t="s">
        <v>458</v>
      </c>
      <c r="Q18" s="4" t="s">
        <v>393</v>
      </c>
      <c r="R18" s="3" t="s">
        <v>376</v>
      </c>
      <c r="S18" s="4" t="s">
        <v>458</v>
      </c>
      <c r="T18" s="4" t="s">
        <v>394</v>
      </c>
      <c r="U18" s="4" t="s">
        <v>399</v>
      </c>
      <c r="V18" s="4" t="s">
        <v>400</v>
      </c>
      <c r="W18" s="3" t="s">
        <v>395</v>
      </c>
      <c r="X18" s="5" t="s">
        <v>379</v>
      </c>
      <c r="Y18" s="5" t="s">
        <v>379</v>
      </c>
      <c r="Z18" s="5" t="s">
        <v>379</v>
      </c>
      <c r="AA18" s="3" t="s">
        <v>381</v>
      </c>
      <c r="AB18" s="4" t="s">
        <v>397</v>
      </c>
      <c r="AC18" s="3" t="s">
        <v>396</v>
      </c>
      <c r="AD18" s="4" t="s">
        <v>398</v>
      </c>
      <c r="AE18" s="5" t="s">
        <v>379</v>
      </c>
      <c r="AF18" s="5" t="s">
        <v>379</v>
      </c>
      <c r="AG18" s="5" t="s">
        <v>379</v>
      </c>
      <c r="AH18" s="5" t="s">
        <v>379</v>
      </c>
      <c r="AI18" s="3" t="s">
        <v>387</v>
      </c>
      <c r="AJ18" s="5" t="s">
        <v>379</v>
      </c>
      <c r="AK18" s="5"/>
    </row>
    <row r="19" spans="1:479" ht="231" x14ac:dyDescent="0.2">
      <c r="A19" s="6" t="s">
        <v>453</v>
      </c>
      <c r="B19" s="6" t="s">
        <v>413</v>
      </c>
      <c r="C19" s="6" t="s">
        <v>426</v>
      </c>
      <c r="D19" s="4" t="s">
        <v>466</v>
      </c>
      <c r="E19" s="4" t="s">
        <v>467</v>
      </c>
      <c r="F19" s="4" t="s">
        <v>467</v>
      </c>
      <c r="G19" s="4" t="s">
        <v>451</v>
      </c>
      <c r="H19" s="4" t="s">
        <v>451</v>
      </c>
      <c r="I19" s="4" t="s">
        <v>451</v>
      </c>
      <c r="J19" s="3" t="s">
        <v>456</v>
      </c>
      <c r="K19" s="4" t="s">
        <v>452</v>
      </c>
      <c r="L19" s="4" t="s">
        <v>391</v>
      </c>
      <c r="M19" s="3" t="s">
        <v>392</v>
      </c>
      <c r="N19" s="4" t="s">
        <v>379</v>
      </c>
      <c r="O19" s="3" t="s">
        <v>392</v>
      </c>
      <c r="P19" s="4" t="s">
        <v>379</v>
      </c>
      <c r="Q19" s="4" t="s">
        <v>379</v>
      </c>
      <c r="R19" s="3" t="s">
        <v>376</v>
      </c>
      <c r="S19" s="4" t="s">
        <v>414</v>
      </c>
      <c r="T19" s="4" t="s">
        <v>417</v>
      </c>
      <c r="U19" s="4" t="s">
        <v>423</v>
      </c>
      <c r="V19" s="4" t="s">
        <v>421</v>
      </c>
      <c r="W19" s="3" t="s">
        <v>395</v>
      </c>
      <c r="X19" s="5" t="s">
        <v>379</v>
      </c>
      <c r="Y19" s="4" t="s">
        <v>416</v>
      </c>
      <c r="Z19" s="5" t="s">
        <v>379</v>
      </c>
      <c r="AA19" s="3" t="s">
        <v>381</v>
      </c>
      <c r="AB19" s="4" t="s">
        <v>418</v>
      </c>
      <c r="AC19" s="3" t="s">
        <v>396</v>
      </c>
      <c r="AD19" s="4" t="s">
        <v>454</v>
      </c>
      <c r="AE19" s="5" t="s">
        <v>379</v>
      </c>
      <c r="AF19" s="5" t="s">
        <v>379</v>
      </c>
      <c r="AG19" s="5" t="s">
        <v>379</v>
      </c>
      <c r="AH19" s="5" t="s">
        <v>379</v>
      </c>
      <c r="AI19" s="3" t="s">
        <v>387</v>
      </c>
      <c r="AJ19" s="5" t="s">
        <v>379</v>
      </c>
      <c r="AK19" s="5"/>
    </row>
    <row r="20" spans="1:479" ht="194.25" customHeight="1" x14ac:dyDescent="0.2">
      <c r="A20" s="6" t="s">
        <v>410</v>
      </c>
      <c r="B20" s="6" t="s">
        <v>413</v>
      </c>
      <c r="C20" s="6" t="s">
        <v>426</v>
      </c>
      <c r="D20" s="4" t="s">
        <v>459</v>
      </c>
      <c r="E20" s="4" t="s">
        <v>459</v>
      </c>
      <c r="F20" s="4" t="s">
        <v>459</v>
      </c>
      <c r="G20" s="4" t="s">
        <v>459</v>
      </c>
      <c r="H20" s="4" t="s">
        <v>459</v>
      </c>
      <c r="I20" s="4" t="s">
        <v>459</v>
      </c>
      <c r="J20" s="3" t="s">
        <v>389</v>
      </c>
      <c r="K20" s="4" t="s">
        <v>408</v>
      </c>
      <c r="L20" s="4" t="s">
        <v>391</v>
      </c>
      <c r="M20" s="3" t="s">
        <v>392</v>
      </c>
      <c r="N20" s="4" t="s">
        <v>379</v>
      </c>
      <c r="O20" s="3" t="s">
        <v>392</v>
      </c>
      <c r="P20" s="4" t="s">
        <v>379</v>
      </c>
      <c r="Q20" s="4" t="s">
        <v>379</v>
      </c>
      <c r="R20" s="3" t="s">
        <v>376</v>
      </c>
      <c r="S20" s="4" t="s">
        <v>79</v>
      </c>
      <c r="T20" s="4" t="s">
        <v>417</v>
      </c>
      <c r="U20" s="3" t="s">
        <v>376</v>
      </c>
      <c r="V20" s="4" t="s">
        <v>79</v>
      </c>
      <c r="W20" s="4" t="s">
        <v>498</v>
      </c>
      <c r="X20" s="4" t="s">
        <v>424</v>
      </c>
      <c r="Y20" s="4" t="s">
        <v>422</v>
      </c>
      <c r="Z20" s="3" t="s">
        <v>395</v>
      </c>
      <c r="AA20" s="5" t="s">
        <v>379</v>
      </c>
      <c r="AB20" s="4" t="s">
        <v>415</v>
      </c>
      <c r="AC20" s="5" t="s">
        <v>379</v>
      </c>
      <c r="AD20" s="3" t="s">
        <v>381</v>
      </c>
      <c r="AE20" s="2" t="s">
        <v>418</v>
      </c>
      <c r="AF20" s="3" t="s">
        <v>396</v>
      </c>
      <c r="AG20" s="4" t="s">
        <v>419</v>
      </c>
      <c r="AH20" s="5" t="s">
        <v>379</v>
      </c>
      <c r="AI20" s="5" t="s">
        <v>379</v>
      </c>
      <c r="AJ20" s="5" t="s">
        <v>379</v>
      </c>
      <c r="AK20" s="5" t="s">
        <v>379</v>
      </c>
    </row>
    <row r="21" spans="1:479" s="8" customFormat="1" ht="21" customHeight="1" x14ac:dyDescent="0.2">
      <c r="A21" s="138" t="s">
        <v>11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</row>
    <row r="22" spans="1:479" ht="409.5" x14ac:dyDescent="0.35">
      <c r="A22" s="6" t="s">
        <v>12</v>
      </c>
      <c r="B22" s="6" t="s">
        <v>601</v>
      </c>
      <c r="C22" s="6" t="s">
        <v>602</v>
      </c>
      <c r="D22" s="4">
        <v>5</v>
      </c>
      <c r="E22" s="4">
        <v>5</v>
      </c>
      <c r="F22" s="4">
        <v>5</v>
      </c>
      <c r="G22" s="4">
        <v>6</v>
      </c>
      <c r="H22" s="4">
        <v>7</v>
      </c>
      <c r="I22" s="4">
        <v>8</v>
      </c>
      <c r="J22" s="3" t="s">
        <v>456</v>
      </c>
      <c r="K22" s="4" t="s">
        <v>603</v>
      </c>
      <c r="L22" s="4" t="s">
        <v>604</v>
      </c>
      <c r="M22" s="3" t="s">
        <v>376</v>
      </c>
      <c r="N22" s="4" t="s">
        <v>605</v>
      </c>
      <c r="O22" s="3" t="s">
        <v>376</v>
      </c>
      <c r="P22" s="4" t="s">
        <v>502</v>
      </c>
      <c r="Q22" s="4" t="s">
        <v>606</v>
      </c>
      <c r="R22" s="3" t="s">
        <v>376</v>
      </c>
      <c r="S22" s="4" t="s">
        <v>607</v>
      </c>
      <c r="T22" s="4" t="s">
        <v>608</v>
      </c>
      <c r="U22" s="4" t="s">
        <v>609</v>
      </c>
      <c r="V22" s="4" t="s">
        <v>610</v>
      </c>
      <c r="W22" s="3" t="s">
        <v>395</v>
      </c>
      <c r="X22" s="5"/>
      <c r="Y22" s="4" t="s">
        <v>611</v>
      </c>
      <c r="Z22" s="4" t="s">
        <v>612</v>
      </c>
      <c r="AA22" s="3" t="s">
        <v>430</v>
      </c>
      <c r="AB22" s="4" t="s">
        <v>613</v>
      </c>
      <c r="AC22" s="3" t="s">
        <v>396</v>
      </c>
      <c r="AD22" s="5"/>
      <c r="AE22" s="4" t="s">
        <v>614</v>
      </c>
      <c r="AF22" s="4" t="s">
        <v>615</v>
      </c>
      <c r="AG22" s="4" t="s">
        <v>616</v>
      </c>
      <c r="AH22" s="5"/>
      <c r="AI22" s="3" t="s">
        <v>387</v>
      </c>
      <c r="AJ22" s="96" t="s">
        <v>617</v>
      </c>
      <c r="AK22" s="5"/>
    </row>
    <row r="23" spans="1:479" ht="399" x14ac:dyDescent="0.2">
      <c r="A23" s="6" t="s">
        <v>13</v>
      </c>
      <c r="B23" s="4" t="s">
        <v>639</v>
      </c>
      <c r="C23" s="4" t="s">
        <v>640</v>
      </c>
      <c r="D23" s="97">
        <v>1009</v>
      </c>
      <c r="E23" s="4">
        <v>936</v>
      </c>
      <c r="F23" s="4"/>
      <c r="G23" s="4">
        <v>900</v>
      </c>
      <c r="H23" s="4">
        <v>900</v>
      </c>
      <c r="I23" s="4">
        <v>900</v>
      </c>
      <c r="J23" s="3" t="s">
        <v>456</v>
      </c>
      <c r="K23" s="4" t="s">
        <v>641</v>
      </c>
      <c r="L23" s="4" t="s">
        <v>642</v>
      </c>
      <c r="M23" s="4" t="s">
        <v>376</v>
      </c>
      <c r="N23" s="4" t="s">
        <v>643</v>
      </c>
      <c r="O23" s="3" t="s">
        <v>376</v>
      </c>
      <c r="P23" s="4" t="s">
        <v>79</v>
      </c>
      <c r="Q23" s="4" t="s">
        <v>644</v>
      </c>
      <c r="R23" s="4" t="s">
        <v>376</v>
      </c>
      <c r="S23" s="4" t="s">
        <v>502</v>
      </c>
      <c r="T23" s="4" t="s">
        <v>645</v>
      </c>
      <c r="U23" s="4" t="s">
        <v>646</v>
      </c>
      <c r="V23" s="4" t="s">
        <v>647</v>
      </c>
      <c r="W23" s="4" t="s">
        <v>391</v>
      </c>
      <c r="X23" s="5"/>
      <c r="Y23" s="4" t="s">
        <v>648</v>
      </c>
      <c r="Z23" s="5"/>
      <c r="AA23" s="4" t="s">
        <v>649</v>
      </c>
      <c r="AB23" s="4" t="s">
        <v>650</v>
      </c>
      <c r="AC23" s="4" t="s">
        <v>651</v>
      </c>
      <c r="AD23" s="4" t="s">
        <v>652</v>
      </c>
      <c r="AE23" s="4" t="s">
        <v>653</v>
      </c>
      <c r="AF23" s="4" t="s">
        <v>654</v>
      </c>
      <c r="AG23" s="4" t="s">
        <v>655</v>
      </c>
      <c r="AH23" s="4" t="s">
        <v>656</v>
      </c>
      <c r="AI23" s="4" t="s">
        <v>657</v>
      </c>
      <c r="AJ23" s="5" t="s">
        <v>658</v>
      </c>
      <c r="AK23" s="5"/>
    </row>
    <row r="24" spans="1:479" ht="42" x14ac:dyDescent="0.2">
      <c r="A24" s="6" t="s">
        <v>13</v>
      </c>
      <c r="B24" s="6"/>
      <c r="C24" s="6"/>
      <c r="D24" s="4"/>
      <c r="E24" s="4"/>
      <c r="F24" s="4"/>
      <c r="G24" s="4"/>
      <c r="H24" s="4"/>
      <c r="I24" s="4"/>
      <c r="J24" s="3" t="s">
        <v>4</v>
      </c>
      <c r="K24" s="4"/>
      <c r="L24" s="4"/>
      <c r="M24" s="3" t="s">
        <v>4</v>
      </c>
      <c r="N24" s="4"/>
      <c r="O24" s="3" t="s">
        <v>4</v>
      </c>
      <c r="P24" s="4"/>
      <c r="Q24" s="4"/>
      <c r="R24" s="3" t="s">
        <v>4</v>
      </c>
      <c r="S24" s="4"/>
      <c r="T24" s="4"/>
      <c r="U24" s="4"/>
      <c r="V24" s="5"/>
      <c r="W24" s="3" t="s">
        <v>4</v>
      </c>
      <c r="X24" s="5"/>
      <c r="Y24" s="5"/>
      <c r="Z24" s="5"/>
      <c r="AA24" s="3" t="s">
        <v>4</v>
      </c>
      <c r="AB24" s="3"/>
      <c r="AC24" s="3" t="s">
        <v>4</v>
      </c>
      <c r="AD24" s="5"/>
      <c r="AE24" s="5"/>
      <c r="AF24" s="5"/>
      <c r="AG24" s="5"/>
      <c r="AH24" s="5"/>
      <c r="AI24" s="3" t="s">
        <v>4</v>
      </c>
      <c r="AJ24" s="5"/>
      <c r="AK24" s="5"/>
    </row>
    <row r="25" spans="1:479" ht="409.5" x14ac:dyDescent="0.2">
      <c r="A25" s="6" t="s">
        <v>14</v>
      </c>
      <c r="B25" s="6" t="s">
        <v>618</v>
      </c>
      <c r="C25" s="6" t="s">
        <v>619</v>
      </c>
      <c r="D25" s="4"/>
      <c r="E25" s="4"/>
      <c r="F25" s="4"/>
      <c r="G25" s="4"/>
      <c r="H25" s="4"/>
      <c r="I25" s="4"/>
      <c r="J25" s="3" t="s">
        <v>456</v>
      </c>
      <c r="K25" s="4" t="s">
        <v>620</v>
      </c>
      <c r="L25" s="4"/>
      <c r="M25" s="3" t="s">
        <v>392</v>
      </c>
      <c r="N25" s="4"/>
      <c r="O25" s="3" t="s">
        <v>376</v>
      </c>
      <c r="P25" s="4" t="s">
        <v>621</v>
      </c>
      <c r="Q25" s="4" t="s">
        <v>622</v>
      </c>
      <c r="R25" s="3" t="s">
        <v>376</v>
      </c>
      <c r="S25" s="4" t="s">
        <v>621</v>
      </c>
      <c r="T25" s="4" t="s">
        <v>623</v>
      </c>
      <c r="U25" s="4"/>
      <c r="V25" s="5"/>
      <c r="W25" s="3" t="s">
        <v>395</v>
      </c>
      <c r="X25" s="5"/>
      <c r="Y25" s="4"/>
      <c r="Z25" s="5"/>
      <c r="AA25" s="3" t="s">
        <v>381</v>
      </c>
      <c r="AB25" s="4" t="s">
        <v>624</v>
      </c>
      <c r="AC25" s="3" t="s">
        <v>396</v>
      </c>
      <c r="AD25" s="5"/>
      <c r="AE25" s="4" t="s">
        <v>625</v>
      </c>
      <c r="AF25" s="4" t="s">
        <v>626</v>
      </c>
      <c r="AG25" s="4" t="s">
        <v>627</v>
      </c>
      <c r="AH25" s="5"/>
      <c r="AI25" s="3" t="s">
        <v>387</v>
      </c>
      <c r="AJ25" s="4" t="s">
        <v>628</v>
      </c>
      <c r="AK25" s="5"/>
    </row>
    <row r="26" spans="1:479" ht="409.5" x14ac:dyDescent="0.2">
      <c r="A26" s="6" t="s">
        <v>15</v>
      </c>
      <c r="B26" s="6" t="s">
        <v>629</v>
      </c>
      <c r="C26" s="6" t="s">
        <v>630</v>
      </c>
      <c r="D26" s="4"/>
      <c r="E26" s="4"/>
      <c r="F26" s="4"/>
      <c r="G26" s="4"/>
      <c r="H26" s="4"/>
      <c r="I26" s="4"/>
      <c r="J26" s="3" t="s">
        <v>456</v>
      </c>
      <c r="K26" s="4"/>
      <c r="L26" s="4"/>
      <c r="M26" s="3" t="s">
        <v>376</v>
      </c>
      <c r="N26" s="4" t="s">
        <v>631</v>
      </c>
      <c r="O26" s="3" t="s">
        <v>376</v>
      </c>
      <c r="P26" s="4" t="s">
        <v>502</v>
      </c>
      <c r="Q26" s="4" t="s">
        <v>632</v>
      </c>
      <c r="R26" s="3" t="s">
        <v>376</v>
      </c>
      <c r="S26" s="4" t="s">
        <v>502</v>
      </c>
      <c r="T26" s="4" t="s">
        <v>633</v>
      </c>
      <c r="U26" s="4"/>
      <c r="V26" s="5"/>
      <c r="W26" s="3" t="s">
        <v>395</v>
      </c>
      <c r="X26" s="5"/>
      <c r="Y26" s="5"/>
      <c r="Z26" s="5"/>
      <c r="AA26" s="3" t="s">
        <v>430</v>
      </c>
      <c r="AB26" s="4" t="s">
        <v>634</v>
      </c>
      <c r="AC26" s="3" t="s">
        <v>396</v>
      </c>
      <c r="AD26" s="5"/>
      <c r="AE26" s="4" t="s">
        <v>635</v>
      </c>
      <c r="AF26" s="4" t="s">
        <v>636</v>
      </c>
      <c r="AG26" s="4" t="s">
        <v>637</v>
      </c>
      <c r="AH26" s="5"/>
      <c r="AI26" s="3" t="s">
        <v>387</v>
      </c>
      <c r="AJ26" s="4" t="s">
        <v>638</v>
      </c>
      <c r="AK26" s="5"/>
    </row>
    <row r="27" spans="1:479" ht="294" x14ac:dyDescent="0.2">
      <c r="A27" s="6" t="s">
        <v>16</v>
      </c>
      <c r="B27" s="6" t="s">
        <v>659</v>
      </c>
      <c r="C27" s="6" t="s">
        <v>660</v>
      </c>
      <c r="D27" s="4">
        <v>2</v>
      </c>
      <c r="E27" s="4">
        <v>2</v>
      </c>
      <c r="F27" s="4">
        <v>2</v>
      </c>
      <c r="G27" s="4">
        <v>2</v>
      </c>
      <c r="H27" s="4">
        <v>2</v>
      </c>
      <c r="I27" s="4">
        <v>2</v>
      </c>
      <c r="J27" s="6" t="s">
        <v>661</v>
      </c>
      <c r="K27" s="4" t="s">
        <v>662</v>
      </c>
      <c r="L27" s="4" t="s">
        <v>391</v>
      </c>
      <c r="M27" s="3" t="s">
        <v>392</v>
      </c>
      <c r="N27" s="4"/>
      <c r="O27" s="3" t="s">
        <v>376</v>
      </c>
      <c r="P27" s="4" t="s">
        <v>79</v>
      </c>
      <c r="Q27" s="4" t="s">
        <v>663</v>
      </c>
      <c r="R27" s="3" t="s">
        <v>4</v>
      </c>
      <c r="S27" s="4" t="s">
        <v>502</v>
      </c>
      <c r="T27" s="4" t="s">
        <v>664</v>
      </c>
      <c r="U27" s="4" t="s">
        <v>665</v>
      </c>
      <c r="V27" s="4" t="s">
        <v>666</v>
      </c>
      <c r="W27" s="4" t="s">
        <v>391</v>
      </c>
      <c r="X27" s="5"/>
      <c r="Y27" s="4" t="s">
        <v>667</v>
      </c>
      <c r="Z27" s="4" t="s">
        <v>668</v>
      </c>
      <c r="AA27" s="4" t="s">
        <v>649</v>
      </c>
      <c r="AB27" s="4" t="s">
        <v>669</v>
      </c>
      <c r="AC27" s="4" t="s">
        <v>670</v>
      </c>
      <c r="AD27" s="5"/>
      <c r="AE27" s="5" t="s">
        <v>671</v>
      </c>
      <c r="AF27" s="4" t="s">
        <v>672</v>
      </c>
      <c r="AG27" s="4" t="s">
        <v>673</v>
      </c>
      <c r="AH27" s="4" t="s">
        <v>674</v>
      </c>
      <c r="AI27" s="5" t="s">
        <v>675</v>
      </c>
      <c r="AJ27" s="4" t="s">
        <v>676</v>
      </c>
      <c r="AK27" s="4"/>
    </row>
    <row r="28" spans="1:479" s="80" customFormat="1" ht="24" customHeight="1" x14ac:dyDescent="0.2">
      <c r="A28" s="139" t="s">
        <v>304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1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  <c r="MG28" s="180"/>
      <c r="MH28" s="180"/>
      <c r="MI28" s="180"/>
      <c r="MJ28" s="180"/>
      <c r="MK28" s="180"/>
      <c r="ML28" s="180"/>
      <c r="MM28" s="180"/>
      <c r="MN28" s="180"/>
      <c r="MO28" s="180"/>
      <c r="MP28" s="180"/>
      <c r="MQ28" s="180"/>
      <c r="MR28" s="180"/>
      <c r="MS28" s="180"/>
      <c r="MT28" s="180"/>
      <c r="MU28" s="180"/>
      <c r="MV28" s="180"/>
      <c r="MW28" s="180"/>
      <c r="MX28" s="180"/>
      <c r="MY28" s="180"/>
      <c r="MZ28" s="180"/>
      <c r="NA28" s="180"/>
      <c r="NB28" s="180"/>
      <c r="NC28" s="180"/>
      <c r="ND28" s="180"/>
      <c r="NE28" s="180"/>
      <c r="NF28" s="180"/>
      <c r="NG28" s="180"/>
      <c r="NH28" s="180"/>
      <c r="NI28" s="180"/>
      <c r="NJ28" s="180"/>
      <c r="NK28" s="180"/>
      <c r="NL28" s="180"/>
      <c r="NM28" s="180"/>
      <c r="NN28" s="180"/>
      <c r="NO28" s="180"/>
      <c r="NP28" s="180"/>
      <c r="NQ28" s="180"/>
      <c r="NR28" s="180"/>
      <c r="NS28" s="180"/>
      <c r="NT28" s="180"/>
      <c r="NU28" s="180"/>
      <c r="NV28" s="180"/>
      <c r="NW28" s="180"/>
      <c r="NX28" s="180"/>
      <c r="NY28" s="180"/>
      <c r="NZ28" s="180"/>
      <c r="OA28" s="180"/>
      <c r="OB28" s="180"/>
      <c r="OC28" s="180"/>
      <c r="OD28" s="180"/>
      <c r="OE28" s="180"/>
      <c r="OF28" s="180"/>
      <c r="OG28" s="180"/>
      <c r="OH28" s="180"/>
      <c r="OI28" s="180"/>
      <c r="OJ28" s="180"/>
      <c r="OK28" s="180"/>
      <c r="OL28" s="180"/>
      <c r="OM28" s="180"/>
      <c r="ON28" s="180"/>
      <c r="OO28" s="180"/>
      <c r="OP28" s="180"/>
      <c r="OQ28" s="180"/>
      <c r="OR28" s="180"/>
      <c r="OS28" s="180"/>
      <c r="OT28" s="180"/>
      <c r="OU28" s="180"/>
      <c r="OV28" s="180"/>
      <c r="OW28" s="180"/>
      <c r="OX28" s="180"/>
      <c r="OY28" s="180"/>
      <c r="OZ28" s="180"/>
      <c r="PA28" s="180"/>
      <c r="PB28" s="180"/>
      <c r="PC28" s="180"/>
      <c r="PD28" s="180"/>
      <c r="PE28" s="180"/>
      <c r="PF28" s="180"/>
      <c r="PG28" s="180"/>
      <c r="PH28" s="180"/>
      <c r="PI28" s="180"/>
      <c r="PJ28" s="180"/>
      <c r="PK28" s="180"/>
      <c r="PL28" s="180"/>
      <c r="PM28" s="180"/>
      <c r="PN28" s="180"/>
      <c r="PO28" s="180"/>
      <c r="PP28" s="180"/>
      <c r="PQ28" s="180"/>
      <c r="PR28" s="180"/>
      <c r="PS28" s="180"/>
      <c r="PT28" s="180"/>
      <c r="PU28" s="180"/>
      <c r="PV28" s="180"/>
      <c r="PW28" s="180"/>
      <c r="PX28" s="180"/>
      <c r="PY28" s="180"/>
      <c r="PZ28" s="180"/>
      <c r="QA28" s="180"/>
      <c r="QB28" s="180"/>
      <c r="QC28" s="180"/>
      <c r="QD28" s="180"/>
      <c r="QE28" s="180"/>
      <c r="QF28" s="180"/>
      <c r="QG28" s="180"/>
      <c r="QH28" s="180"/>
      <c r="QI28" s="180"/>
      <c r="QJ28" s="180"/>
      <c r="QK28" s="180"/>
      <c r="QL28" s="180"/>
      <c r="QM28" s="180"/>
      <c r="QN28" s="180"/>
      <c r="QO28" s="180"/>
      <c r="QP28" s="180"/>
      <c r="QQ28" s="180"/>
      <c r="QR28" s="180"/>
      <c r="QS28" s="180"/>
      <c r="QT28" s="180"/>
      <c r="QU28" s="180"/>
      <c r="QV28" s="180"/>
      <c r="QW28" s="180"/>
      <c r="QX28" s="180"/>
      <c r="QY28" s="180"/>
      <c r="QZ28" s="180"/>
      <c r="RA28" s="180"/>
      <c r="RB28" s="180"/>
      <c r="RC28" s="180"/>
      <c r="RD28" s="180"/>
      <c r="RE28" s="180"/>
      <c r="RF28" s="180"/>
      <c r="RG28" s="180"/>
      <c r="RH28" s="180"/>
      <c r="RI28" s="180"/>
      <c r="RJ28" s="180"/>
      <c r="RK28" s="180"/>
    </row>
    <row r="29" spans="1:479" s="80" customFormat="1" x14ac:dyDescent="0.2">
      <c r="A29" s="82"/>
      <c r="B29" s="82"/>
      <c r="C29" s="82"/>
      <c r="D29" s="83"/>
      <c r="E29" s="83"/>
      <c r="F29" s="83"/>
      <c r="G29" s="83"/>
      <c r="H29" s="83"/>
      <c r="I29" s="83"/>
      <c r="J29" s="84" t="s">
        <v>4</v>
      </c>
      <c r="K29" s="83"/>
      <c r="L29" s="83"/>
      <c r="M29" s="84" t="s">
        <v>4</v>
      </c>
      <c r="N29" s="83"/>
      <c r="O29" s="84" t="s">
        <v>4</v>
      </c>
      <c r="P29" s="83"/>
      <c r="Q29" s="83"/>
      <c r="R29" s="84" t="s">
        <v>4</v>
      </c>
      <c r="S29" s="83"/>
      <c r="T29" s="83"/>
      <c r="U29" s="83"/>
      <c r="V29" s="85"/>
      <c r="W29" s="84" t="s">
        <v>4</v>
      </c>
      <c r="X29" s="85"/>
      <c r="Y29" s="85"/>
      <c r="Z29" s="85"/>
      <c r="AA29" s="84" t="s">
        <v>4</v>
      </c>
      <c r="AB29" s="84"/>
      <c r="AC29" s="84" t="s">
        <v>4</v>
      </c>
      <c r="AD29" s="85"/>
      <c r="AE29" s="85"/>
      <c r="AF29" s="85"/>
      <c r="AG29" s="85"/>
      <c r="AH29" s="85"/>
      <c r="AI29" s="84" t="s">
        <v>4</v>
      </c>
      <c r="AJ29" s="85"/>
      <c r="AK29" s="85"/>
      <c r="AL29" s="180"/>
      <c r="AM29" s="180"/>
      <c r="AN29" s="180"/>
      <c r="AO29" s="180"/>
      <c r="AP29" s="180"/>
      <c r="AQ29" s="180"/>
      <c r="AR29" s="180"/>
      <c r="AS29" s="180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  <c r="BR29" s="180"/>
      <c r="BS29" s="180"/>
      <c r="BT29" s="180"/>
      <c r="BU29" s="180"/>
      <c r="BV29" s="180"/>
      <c r="BW29" s="180"/>
      <c r="BX29" s="180"/>
      <c r="BY29" s="180"/>
      <c r="BZ29" s="180"/>
      <c r="CA29" s="180"/>
      <c r="CB29" s="180"/>
      <c r="CC29" s="180"/>
      <c r="CD29" s="180"/>
      <c r="CE29" s="180"/>
      <c r="CF29" s="180"/>
      <c r="CG29" s="180"/>
      <c r="CH29" s="180"/>
      <c r="CI29" s="180"/>
      <c r="CJ29" s="180"/>
      <c r="CK29" s="180"/>
      <c r="CL29" s="180"/>
      <c r="CM29" s="180"/>
      <c r="CN29" s="180"/>
      <c r="CO29" s="180"/>
      <c r="CP29" s="180"/>
      <c r="CQ29" s="180"/>
      <c r="CR29" s="180"/>
      <c r="CS29" s="180"/>
      <c r="CT29" s="180"/>
      <c r="CU29" s="180"/>
      <c r="CV29" s="180"/>
      <c r="CW29" s="180"/>
      <c r="CX29" s="180"/>
      <c r="CY29" s="180"/>
      <c r="CZ29" s="180"/>
      <c r="DA29" s="180"/>
      <c r="DB29" s="180"/>
      <c r="DC29" s="180"/>
      <c r="DD29" s="180"/>
      <c r="DE29" s="180"/>
      <c r="DF29" s="180"/>
      <c r="DG29" s="180"/>
      <c r="DH29" s="180"/>
      <c r="DI29" s="180"/>
      <c r="DJ29" s="180"/>
      <c r="DK29" s="180"/>
      <c r="DL29" s="180"/>
      <c r="DM29" s="180"/>
      <c r="DN29" s="180"/>
      <c r="DO29" s="180"/>
      <c r="DP29" s="180"/>
      <c r="DQ29" s="180"/>
      <c r="DR29" s="180"/>
      <c r="DS29" s="180"/>
      <c r="DT29" s="180"/>
      <c r="DU29" s="180"/>
      <c r="DV29" s="180"/>
      <c r="DW29" s="180"/>
      <c r="DX29" s="180"/>
      <c r="DY29" s="180"/>
      <c r="DZ29" s="180"/>
      <c r="EA29" s="180"/>
      <c r="EB29" s="180"/>
      <c r="EC29" s="180"/>
      <c r="ED29" s="180"/>
      <c r="EE29" s="180"/>
      <c r="EF29" s="180"/>
      <c r="EG29" s="180"/>
      <c r="EH29" s="180"/>
      <c r="EI29" s="180"/>
      <c r="EJ29" s="180"/>
      <c r="EK29" s="180"/>
      <c r="EL29" s="180"/>
      <c r="EM29" s="180"/>
      <c r="EN29" s="180"/>
      <c r="EO29" s="180"/>
      <c r="EP29" s="180"/>
      <c r="EQ29" s="180"/>
      <c r="ER29" s="180"/>
      <c r="ES29" s="180"/>
      <c r="ET29" s="180"/>
      <c r="EU29" s="180"/>
      <c r="EV29" s="180"/>
      <c r="EW29" s="180"/>
      <c r="EX29" s="180"/>
      <c r="EY29" s="180"/>
      <c r="EZ29" s="180"/>
      <c r="FA29" s="180"/>
      <c r="FB29" s="180"/>
      <c r="FC29" s="180"/>
      <c r="FD29" s="180"/>
      <c r="FE29" s="180"/>
      <c r="FF29" s="180"/>
      <c r="FG29" s="180"/>
      <c r="FH29" s="180"/>
      <c r="FI29" s="180"/>
      <c r="FJ29" s="180"/>
      <c r="FK29" s="180"/>
      <c r="FL29" s="180"/>
      <c r="FM29" s="180"/>
      <c r="FN29" s="180"/>
      <c r="FO29" s="180"/>
      <c r="FP29" s="180"/>
      <c r="FQ29" s="180"/>
      <c r="FR29" s="180"/>
      <c r="FS29" s="180"/>
      <c r="FT29" s="180"/>
      <c r="FU29" s="180"/>
      <c r="FV29" s="180"/>
      <c r="FW29" s="180"/>
      <c r="FX29" s="180"/>
      <c r="FY29" s="180"/>
      <c r="FZ29" s="180"/>
      <c r="GA29" s="180"/>
      <c r="GB29" s="180"/>
      <c r="GC29" s="180"/>
      <c r="GD29" s="180"/>
      <c r="GE29" s="180"/>
      <c r="GF29" s="180"/>
      <c r="GG29" s="180"/>
      <c r="GH29" s="180"/>
      <c r="GI29" s="180"/>
      <c r="GJ29" s="180"/>
      <c r="GK29" s="180"/>
      <c r="GL29" s="180"/>
      <c r="GM29" s="180"/>
      <c r="GN29" s="180"/>
      <c r="GO29" s="180"/>
      <c r="GP29" s="180"/>
      <c r="GQ29" s="180"/>
      <c r="GR29" s="180"/>
      <c r="GS29" s="180"/>
      <c r="GT29" s="180"/>
      <c r="GU29" s="180"/>
      <c r="GV29" s="180"/>
      <c r="GW29" s="180"/>
      <c r="GX29" s="180"/>
      <c r="GY29" s="180"/>
      <c r="GZ29" s="180"/>
      <c r="HA29" s="180"/>
      <c r="HB29" s="180"/>
      <c r="HC29" s="180"/>
      <c r="HD29" s="180"/>
      <c r="HE29" s="180"/>
      <c r="HF29" s="180"/>
      <c r="HG29" s="180"/>
      <c r="HH29" s="180"/>
      <c r="HI29" s="180"/>
      <c r="HJ29" s="180"/>
      <c r="HK29" s="180"/>
      <c r="HL29" s="180"/>
      <c r="HM29" s="180"/>
      <c r="HN29" s="180"/>
      <c r="HO29" s="180"/>
      <c r="HP29" s="180"/>
      <c r="HQ29" s="180"/>
      <c r="HR29" s="180"/>
      <c r="HS29" s="180"/>
      <c r="HT29" s="180"/>
      <c r="HU29" s="180"/>
      <c r="HV29" s="180"/>
      <c r="HW29" s="180"/>
      <c r="HX29" s="180"/>
      <c r="HY29" s="180"/>
      <c r="HZ29" s="180"/>
      <c r="IA29" s="180"/>
      <c r="IB29" s="180"/>
      <c r="IC29" s="180"/>
      <c r="ID29" s="180"/>
      <c r="IE29" s="180"/>
      <c r="IF29" s="180"/>
      <c r="IG29" s="180"/>
      <c r="IH29" s="180"/>
      <c r="II29" s="180"/>
      <c r="IJ29" s="180"/>
      <c r="IK29" s="180"/>
      <c r="IL29" s="180"/>
      <c r="IM29" s="180"/>
      <c r="IN29" s="180"/>
      <c r="IO29" s="180"/>
      <c r="IP29" s="180"/>
      <c r="IQ29" s="180"/>
      <c r="IR29" s="180"/>
      <c r="IS29" s="180"/>
      <c r="IT29" s="180"/>
      <c r="IU29" s="180"/>
      <c r="IV29" s="180"/>
      <c r="IW29" s="180"/>
      <c r="IX29" s="180"/>
      <c r="IY29" s="180"/>
      <c r="IZ29" s="180"/>
      <c r="JA29" s="180"/>
      <c r="JB29" s="180"/>
      <c r="JC29" s="180"/>
      <c r="JD29" s="180"/>
      <c r="JE29" s="180"/>
      <c r="JF29" s="180"/>
      <c r="JG29" s="180"/>
      <c r="JH29" s="180"/>
      <c r="JI29" s="180"/>
      <c r="JJ29" s="180"/>
      <c r="JK29" s="180"/>
      <c r="JL29" s="180"/>
      <c r="JM29" s="180"/>
      <c r="JN29" s="180"/>
      <c r="JO29" s="180"/>
      <c r="JP29" s="180"/>
      <c r="JQ29" s="180"/>
      <c r="JR29" s="180"/>
      <c r="JS29" s="180"/>
      <c r="JT29" s="180"/>
      <c r="JU29" s="180"/>
      <c r="JV29" s="180"/>
      <c r="JW29" s="180"/>
      <c r="JX29" s="180"/>
      <c r="JY29" s="180"/>
      <c r="JZ29" s="180"/>
      <c r="KA29" s="180"/>
      <c r="KB29" s="180"/>
      <c r="KC29" s="180"/>
      <c r="KD29" s="180"/>
      <c r="KE29" s="180"/>
      <c r="KF29" s="180"/>
      <c r="KG29" s="180"/>
      <c r="KH29" s="180"/>
      <c r="KI29" s="180"/>
      <c r="KJ29" s="180"/>
      <c r="KK29" s="180"/>
      <c r="KL29" s="180"/>
      <c r="KM29" s="180"/>
      <c r="KN29" s="180"/>
      <c r="KO29" s="180"/>
      <c r="KP29" s="180"/>
      <c r="KQ29" s="180"/>
      <c r="KR29" s="180"/>
      <c r="KS29" s="180"/>
      <c r="KT29" s="180"/>
      <c r="KU29" s="180"/>
      <c r="KV29" s="180"/>
      <c r="KW29" s="180"/>
      <c r="KX29" s="180"/>
      <c r="KY29" s="180"/>
      <c r="KZ29" s="180"/>
      <c r="LA29" s="180"/>
      <c r="LB29" s="180"/>
      <c r="LC29" s="180"/>
      <c r="LD29" s="180"/>
      <c r="LE29" s="180"/>
      <c r="LF29" s="180"/>
      <c r="LG29" s="180"/>
      <c r="LH29" s="180"/>
      <c r="LI29" s="180"/>
      <c r="LJ29" s="180"/>
      <c r="LK29" s="180"/>
      <c r="LL29" s="180"/>
      <c r="LM29" s="180"/>
      <c r="LN29" s="180"/>
      <c r="LO29" s="180"/>
      <c r="LP29" s="180"/>
      <c r="LQ29" s="180"/>
      <c r="LR29" s="180"/>
      <c r="LS29" s="180"/>
      <c r="LT29" s="180"/>
      <c r="LU29" s="180"/>
      <c r="LV29" s="180"/>
      <c r="LW29" s="180"/>
      <c r="LX29" s="180"/>
      <c r="LY29" s="180"/>
      <c r="LZ29" s="180"/>
      <c r="MA29" s="180"/>
      <c r="MB29" s="180"/>
      <c r="MC29" s="180"/>
      <c r="MD29" s="180"/>
      <c r="ME29" s="180"/>
      <c r="MF29" s="180"/>
      <c r="MG29" s="180"/>
      <c r="MH29" s="180"/>
      <c r="MI29" s="180"/>
      <c r="MJ29" s="180"/>
      <c r="MK29" s="180"/>
      <c r="ML29" s="180"/>
      <c r="MM29" s="180"/>
      <c r="MN29" s="180"/>
      <c r="MO29" s="180"/>
      <c r="MP29" s="180"/>
      <c r="MQ29" s="180"/>
      <c r="MR29" s="180"/>
      <c r="MS29" s="180"/>
      <c r="MT29" s="180"/>
      <c r="MU29" s="180"/>
      <c r="MV29" s="180"/>
      <c r="MW29" s="180"/>
      <c r="MX29" s="180"/>
      <c r="MY29" s="180"/>
      <c r="MZ29" s="180"/>
      <c r="NA29" s="180"/>
      <c r="NB29" s="180"/>
      <c r="NC29" s="180"/>
      <c r="ND29" s="180"/>
      <c r="NE29" s="180"/>
      <c r="NF29" s="180"/>
      <c r="NG29" s="180"/>
      <c r="NH29" s="180"/>
      <c r="NI29" s="180"/>
      <c r="NJ29" s="180"/>
      <c r="NK29" s="180"/>
      <c r="NL29" s="180"/>
      <c r="NM29" s="180"/>
      <c r="NN29" s="180"/>
      <c r="NO29" s="180"/>
      <c r="NP29" s="180"/>
      <c r="NQ29" s="180"/>
      <c r="NR29" s="180"/>
      <c r="NS29" s="180"/>
      <c r="NT29" s="180"/>
      <c r="NU29" s="180"/>
      <c r="NV29" s="180"/>
      <c r="NW29" s="180"/>
      <c r="NX29" s="180"/>
      <c r="NY29" s="180"/>
      <c r="NZ29" s="180"/>
      <c r="OA29" s="180"/>
      <c r="OB29" s="180"/>
      <c r="OC29" s="180"/>
      <c r="OD29" s="180"/>
      <c r="OE29" s="180"/>
      <c r="OF29" s="180"/>
      <c r="OG29" s="180"/>
      <c r="OH29" s="180"/>
      <c r="OI29" s="180"/>
      <c r="OJ29" s="180"/>
      <c r="OK29" s="180"/>
      <c r="OL29" s="180"/>
      <c r="OM29" s="180"/>
      <c r="ON29" s="180"/>
      <c r="OO29" s="180"/>
      <c r="OP29" s="180"/>
      <c r="OQ29" s="180"/>
      <c r="OR29" s="180"/>
      <c r="OS29" s="180"/>
      <c r="OT29" s="180"/>
      <c r="OU29" s="180"/>
      <c r="OV29" s="180"/>
      <c r="OW29" s="180"/>
      <c r="OX29" s="180"/>
      <c r="OY29" s="180"/>
      <c r="OZ29" s="180"/>
      <c r="PA29" s="180"/>
      <c r="PB29" s="180"/>
      <c r="PC29" s="180"/>
      <c r="PD29" s="180"/>
      <c r="PE29" s="180"/>
      <c r="PF29" s="180"/>
      <c r="PG29" s="180"/>
      <c r="PH29" s="180"/>
      <c r="PI29" s="180"/>
      <c r="PJ29" s="180"/>
      <c r="PK29" s="180"/>
      <c r="PL29" s="180"/>
      <c r="PM29" s="180"/>
      <c r="PN29" s="180"/>
      <c r="PO29" s="180"/>
      <c r="PP29" s="180"/>
      <c r="PQ29" s="180"/>
      <c r="PR29" s="180"/>
      <c r="PS29" s="180"/>
      <c r="PT29" s="180"/>
      <c r="PU29" s="180"/>
      <c r="PV29" s="180"/>
      <c r="PW29" s="180"/>
      <c r="PX29" s="180"/>
      <c r="PY29" s="180"/>
      <c r="PZ29" s="180"/>
      <c r="QA29" s="180"/>
      <c r="QB29" s="180"/>
      <c r="QC29" s="180"/>
      <c r="QD29" s="180"/>
      <c r="QE29" s="180"/>
      <c r="QF29" s="180"/>
      <c r="QG29" s="180"/>
      <c r="QH29" s="180"/>
      <c r="QI29" s="180"/>
      <c r="QJ29" s="180"/>
      <c r="QK29" s="180"/>
      <c r="QL29" s="180"/>
      <c r="QM29" s="180"/>
      <c r="QN29" s="180"/>
      <c r="QO29" s="180"/>
      <c r="QP29" s="180"/>
      <c r="QQ29" s="180"/>
      <c r="QR29" s="180"/>
      <c r="QS29" s="180"/>
      <c r="QT29" s="180"/>
      <c r="QU29" s="180"/>
      <c r="QV29" s="180"/>
      <c r="QW29" s="180"/>
      <c r="QX29" s="180"/>
      <c r="QY29" s="180"/>
      <c r="QZ29" s="180"/>
      <c r="RA29" s="180"/>
      <c r="RB29" s="180"/>
      <c r="RC29" s="180"/>
      <c r="RD29" s="180"/>
      <c r="RE29" s="180"/>
      <c r="RF29" s="180"/>
      <c r="RG29" s="180"/>
      <c r="RH29" s="180"/>
      <c r="RI29" s="180"/>
      <c r="RJ29" s="180"/>
      <c r="RK29" s="180"/>
    </row>
    <row r="30" spans="1:479" s="87" customFormat="1" ht="21" customHeight="1" x14ac:dyDescent="0.35">
      <c r="A30" s="137" t="s">
        <v>305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37"/>
      <c r="AF30" s="137"/>
      <c r="AG30" s="137"/>
      <c r="AH30" s="137"/>
      <c r="AI30" s="137"/>
      <c r="AJ30" s="137"/>
      <c r="AK30" s="137"/>
    </row>
    <row r="31" spans="1:479" s="99" customFormat="1" ht="408.75" customHeight="1" x14ac:dyDescent="0.2">
      <c r="A31" s="6" t="s">
        <v>507</v>
      </c>
      <c r="B31" s="6" t="s">
        <v>508</v>
      </c>
      <c r="C31" s="6" t="s">
        <v>509</v>
      </c>
      <c r="D31" s="3" t="s">
        <v>510</v>
      </c>
      <c r="E31" s="178" t="s">
        <v>511</v>
      </c>
      <c r="F31" s="3" t="s">
        <v>512</v>
      </c>
      <c r="G31" s="3" t="s">
        <v>513</v>
      </c>
      <c r="H31" s="3" t="s">
        <v>514</v>
      </c>
      <c r="I31" s="3" t="s">
        <v>515</v>
      </c>
      <c r="J31" s="4" t="s">
        <v>516</v>
      </c>
      <c r="K31" s="79" t="s">
        <v>517</v>
      </c>
      <c r="L31" s="4" t="s">
        <v>518</v>
      </c>
      <c r="M31" s="3" t="s">
        <v>376</v>
      </c>
      <c r="N31" s="4" t="s">
        <v>519</v>
      </c>
      <c r="O31" s="3" t="s">
        <v>520</v>
      </c>
      <c r="P31" s="4" t="s">
        <v>521</v>
      </c>
      <c r="Q31" s="4" t="s">
        <v>522</v>
      </c>
      <c r="R31" s="3" t="s">
        <v>520</v>
      </c>
      <c r="S31" s="4" t="s">
        <v>523</v>
      </c>
      <c r="T31" s="4" t="s">
        <v>524</v>
      </c>
      <c r="U31" s="4" t="s">
        <v>525</v>
      </c>
      <c r="V31" s="4" t="s">
        <v>526</v>
      </c>
      <c r="W31" s="4" t="s">
        <v>527</v>
      </c>
      <c r="X31" s="179" t="s">
        <v>392</v>
      </c>
      <c r="Y31" s="4" t="s">
        <v>528</v>
      </c>
      <c r="Z31" s="4" t="s">
        <v>529</v>
      </c>
      <c r="AA31" s="4" t="s">
        <v>530</v>
      </c>
      <c r="AB31" s="4" t="s">
        <v>531</v>
      </c>
      <c r="AC31" s="4" t="s">
        <v>532</v>
      </c>
      <c r="AD31" s="4" t="s">
        <v>533</v>
      </c>
      <c r="AE31" s="4" t="s">
        <v>534</v>
      </c>
      <c r="AF31" s="4" t="s">
        <v>535</v>
      </c>
      <c r="AG31" s="4" t="s">
        <v>536</v>
      </c>
      <c r="AH31" s="4"/>
      <c r="AI31" s="4" t="s">
        <v>537</v>
      </c>
      <c r="AJ31" s="4" t="s">
        <v>538</v>
      </c>
      <c r="AK31" s="4"/>
    </row>
    <row r="32" spans="1:479" s="99" customFormat="1" ht="409.5" x14ac:dyDescent="0.2">
      <c r="A32" s="6" t="s">
        <v>539</v>
      </c>
      <c r="B32" s="6" t="s">
        <v>540</v>
      </c>
      <c r="C32" s="6" t="s">
        <v>541</v>
      </c>
      <c r="D32" s="3" t="s">
        <v>542</v>
      </c>
      <c r="E32" s="3" t="s">
        <v>543</v>
      </c>
      <c r="F32" s="3" t="s">
        <v>544</v>
      </c>
      <c r="G32" s="3" t="s">
        <v>545</v>
      </c>
      <c r="H32" s="3" t="s">
        <v>546</v>
      </c>
      <c r="I32" s="3" t="s">
        <v>547</v>
      </c>
      <c r="J32" s="4" t="s">
        <v>548</v>
      </c>
      <c r="K32" s="79" t="s">
        <v>549</v>
      </c>
      <c r="L32" s="4" t="s">
        <v>550</v>
      </c>
      <c r="M32" s="3" t="s">
        <v>376</v>
      </c>
      <c r="N32" s="4" t="s">
        <v>551</v>
      </c>
      <c r="O32" s="3" t="s">
        <v>520</v>
      </c>
      <c r="P32" s="4" t="s">
        <v>521</v>
      </c>
      <c r="Q32" s="4" t="s">
        <v>552</v>
      </c>
      <c r="R32" s="3" t="s">
        <v>520</v>
      </c>
      <c r="S32" s="4" t="s">
        <v>553</v>
      </c>
      <c r="T32" s="4" t="s">
        <v>554</v>
      </c>
      <c r="U32" s="4" t="s">
        <v>555</v>
      </c>
      <c r="V32" s="4" t="s">
        <v>556</v>
      </c>
      <c r="W32" s="4" t="s">
        <v>557</v>
      </c>
      <c r="X32" s="179" t="s">
        <v>392</v>
      </c>
      <c r="Y32" s="4" t="s">
        <v>528</v>
      </c>
      <c r="Z32" s="4" t="s">
        <v>529</v>
      </c>
      <c r="AA32" s="4" t="s">
        <v>530</v>
      </c>
      <c r="AB32" s="4" t="s">
        <v>531</v>
      </c>
      <c r="AC32" s="4" t="s">
        <v>532</v>
      </c>
      <c r="AD32" s="4" t="s">
        <v>533</v>
      </c>
      <c r="AE32" s="4" t="s">
        <v>534</v>
      </c>
      <c r="AF32" s="4" t="s">
        <v>535</v>
      </c>
      <c r="AG32" s="4" t="s">
        <v>536</v>
      </c>
      <c r="AH32" s="4"/>
      <c r="AI32" s="4" t="s">
        <v>537</v>
      </c>
      <c r="AJ32" s="4" t="s">
        <v>558</v>
      </c>
      <c r="AK32" s="5"/>
    </row>
    <row r="33" spans="1:37" s="99" customFormat="1" ht="409.5" x14ac:dyDescent="0.2">
      <c r="A33" s="6" t="s">
        <v>559</v>
      </c>
      <c r="B33" s="6" t="s">
        <v>560</v>
      </c>
      <c r="C33" s="6" t="s">
        <v>561</v>
      </c>
      <c r="D33" s="3" t="s">
        <v>562</v>
      </c>
      <c r="E33" s="3" t="s">
        <v>563</v>
      </c>
      <c r="F33" s="3" t="s">
        <v>564</v>
      </c>
      <c r="G33" s="3" t="s">
        <v>565</v>
      </c>
      <c r="H33" s="3" t="s">
        <v>566</v>
      </c>
      <c r="I33" s="3" t="s">
        <v>567</v>
      </c>
      <c r="J33" s="4" t="s">
        <v>568</v>
      </c>
      <c r="K33" s="4" t="s">
        <v>569</v>
      </c>
      <c r="L33" s="4" t="s">
        <v>570</v>
      </c>
      <c r="M33" s="3" t="s">
        <v>376</v>
      </c>
      <c r="N33" s="4" t="s">
        <v>571</v>
      </c>
      <c r="O33" s="3" t="s">
        <v>376</v>
      </c>
      <c r="P33" s="4" t="s">
        <v>572</v>
      </c>
      <c r="Q33" s="4" t="s">
        <v>573</v>
      </c>
      <c r="R33" s="3" t="s">
        <v>376</v>
      </c>
      <c r="S33" s="4" t="s">
        <v>574</v>
      </c>
      <c r="T33" s="4" t="s">
        <v>575</v>
      </c>
      <c r="U33" s="4" t="s">
        <v>555</v>
      </c>
      <c r="V33" s="4" t="s">
        <v>576</v>
      </c>
      <c r="W33" s="4" t="s">
        <v>577</v>
      </c>
      <c r="X33" s="179" t="s">
        <v>392</v>
      </c>
      <c r="Y33" s="4" t="s">
        <v>528</v>
      </c>
      <c r="Z33" s="4" t="s">
        <v>529</v>
      </c>
      <c r="AA33" s="4" t="s">
        <v>530</v>
      </c>
      <c r="AB33" s="4" t="s">
        <v>578</v>
      </c>
      <c r="AC33" s="4" t="s">
        <v>532</v>
      </c>
      <c r="AD33" s="4" t="s">
        <v>579</v>
      </c>
      <c r="AE33" s="4" t="s">
        <v>580</v>
      </c>
      <c r="AF33" s="4" t="s">
        <v>581</v>
      </c>
      <c r="AG33" s="4" t="s">
        <v>582</v>
      </c>
      <c r="AH33" s="4"/>
      <c r="AI33" s="4" t="s">
        <v>583</v>
      </c>
      <c r="AJ33" s="4" t="s">
        <v>584</v>
      </c>
      <c r="AK33" s="5"/>
    </row>
    <row r="34" spans="1:37" ht="399" x14ac:dyDescent="0.2">
      <c r="A34" s="6" t="s">
        <v>718</v>
      </c>
      <c r="B34" s="6" t="s">
        <v>677</v>
      </c>
      <c r="C34" s="6" t="s">
        <v>678</v>
      </c>
      <c r="D34" s="4">
        <v>2</v>
      </c>
      <c r="E34" s="4">
        <v>0</v>
      </c>
      <c r="F34" s="4">
        <v>1</v>
      </c>
      <c r="G34" s="4">
        <v>1</v>
      </c>
      <c r="H34" s="4">
        <v>1</v>
      </c>
      <c r="I34" s="4">
        <v>1</v>
      </c>
      <c r="J34" s="3" t="s">
        <v>374</v>
      </c>
      <c r="K34" s="4" t="s">
        <v>679</v>
      </c>
      <c r="L34" s="4" t="s">
        <v>391</v>
      </c>
      <c r="M34" s="3" t="s">
        <v>392</v>
      </c>
      <c r="N34" s="4"/>
      <c r="O34" s="4" t="s">
        <v>680</v>
      </c>
      <c r="P34" s="4" t="s">
        <v>79</v>
      </c>
      <c r="Q34" s="4" t="s">
        <v>681</v>
      </c>
      <c r="R34" s="4" t="s">
        <v>682</v>
      </c>
      <c r="S34" s="4" t="s">
        <v>79</v>
      </c>
      <c r="T34" s="4" t="s">
        <v>683</v>
      </c>
      <c r="U34" s="4" t="s">
        <v>684</v>
      </c>
      <c r="V34" s="4" t="s">
        <v>685</v>
      </c>
      <c r="W34" s="4" t="s">
        <v>391</v>
      </c>
      <c r="X34" s="5"/>
      <c r="Y34" s="4" t="s">
        <v>686</v>
      </c>
      <c r="Z34" s="5"/>
      <c r="AA34" s="4" t="s">
        <v>649</v>
      </c>
      <c r="AB34" s="4" t="s">
        <v>687</v>
      </c>
      <c r="AC34" s="3" t="s">
        <v>4</v>
      </c>
      <c r="AD34" s="5"/>
      <c r="AE34" s="4" t="s">
        <v>688</v>
      </c>
      <c r="AF34" s="4" t="s">
        <v>689</v>
      </c>
      <c r="AG34" s="4" t="s">
        <v>690</v>
      </c>
      <c r="AH34" s="4" t="s">
        <v>691</v>
      </c>
      <c r="AI34" s="4" t="s">
        <v>692</v>
      </c>
      <c r="AJ34" s="4" t="s">
        <v>693</v>
      </c>
      <c r="AK34" s="5"/>
    </row>
    <row r="35" spans="1:37" s="81" customFormat="1" ht="27.75" customHeight="1" x14ac:dyDescent="0.2">
      <c r="A35" s="139" t="s">
        <v>306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1"/>
    </row>
    <row r="36" spans="1:37" s="86" customFormat="1" x14ac:dyDescent="0.2">
      <c r="A36" s="82"/>
      <c r="B36" s="82"/>
      <c r="C36" s="82"/>
      <c r="D36" s="83"/>
      <c r="E36" s="83"/>
      <c r="F36" s="83"/>
      <c r="G36" s="83"/>
      <c r="H36" s="83"/>
      <c r="I36" s="83"/>
      <c r="J36" s="84" t="s">
        <v>4</v>
      </c>
      <c r="K36" s="83"/>
      <c r="L36" s="83"/>
      <c r="M36" s="84" t="s">
        <v>4</v>
      </c>
      <c r="N36" s="83"/>
      <c r="O36" s="84" t="s">
        <v>4</v>
      </c>
      <c r="P36" s="83"/>
      <c r="Q36" s="83"/>
      <c r="R36" s="84" t="s">
        <v>4</v>
      </c>
      <c r="S36" s="83"/>
      <c r="T36" s="83"/>
      <c r="U36" s="83"/>
      <c r="V36" s="85"/>
      <c r="W36" s="84" t="s">
        <v>4</v>
      </c>
      <c r="X36" s="85"/>
      <c r="Y36" s="85"/>
      <c r="Z36" s="85"/>
      <c r="AA36" s="84" t="s">
        <v>4</v>
      </c>
      <c r="AB36" s="84"/>
      <c r="AC36" s="84" t="s">
        <v>4</v>
      </c>
      <c r="AD36" s="85"/>
      <c r="AE36" s="85"/>
      <c r="AF36" s="85"/>
      <c r="AG36" s="85"/>
      <c r="AH36" s="85"/>
      <c r="AI36" s="84" t="s">
        <v>4</v>
      </c>
      <c r="AJ36" s="85"/>
      <c r="AK36" s="85"/>
    </row>
    <row r="37" spans="1:37" ht="23.25" x14ac:dyDescent="0.2">
      <c r="A37" s="88" t="s">
        <v>307</v>
      </c>
      <c r="B37" s="60"/>
      <c r="C37" s="60"/>
      <c r="D37" s="57"/>
      <c r="E37" s="57"/>
      <c r="F37" s="57"/>
      <c r="G37" s="57"/>
      <c r="H37" s="57"/>
      <c r="I37" s="57"/>
      <c r="J37" s="57"/>
      <c r="K37" s="57"/>
      <c r="L37" s="57"/>
      <c r="M37" s="58"/>
      <c r="N37" s="57"/>
      <c r="O37" s="57"/>
      <c r="P37" s="57"/>
      <c r="Q37" s="57"/>
      <c r="R37" s="57"/>
      <c r="S37" s="57"/>
      <c r="T37" s="57"/>
      <c r="U37" s="57"/>
      <c r="V37" s="59"/>
      <c r="W37" s="58"/>
      <c r="X37" s="59"/>
      <c r="Y37" s="59"/>
      <c r="Z37" s="59"/>
      <c r="AA37" s="58"/>
      <c r="AB37" s="58"/>
      <c r="AC37" s="58"/>
      <c r="AD37" s="59"/>
      <c r="AE37" s="59"/>
      <c r="AF37" s="59"/>
      <c r="AG37" s="59"/>
      <c r="AH37" s="59"/>
      <c r="AI37" s="59"/>
      <c r="AJ37" s="59"/>
      <c r="AK37" s="59"/>
    </row>
    <row r="38" spans="1:37" ht="281.25" x14ac:dyDescent="0.2">
      <c r="A38" s="6" t="s">
        <v>308</v>
      </c>
      <c r="B38" s="6" t="s">
        <v>694</v>
      </c>
      <c r="C38" s="6" t="s">
        <v>695</v>
      </c>
      <c r="D38" s="4">
        <v>2</v>
      </c>
      <c r="E38" s="4">
        <v>2</v>
      </c>
      <c r="F38" s="4">
        <v>2</v>
      </c>
      <c r="G38" s="4">
        <v>2</v>
      </c>
      <c r="H38" s="4">
        <v>2</v>
      </c>
      <c r="I38" s="4">
        <v>2</v>
      </c>
      <c r="J38" s="4">
        <v>2</v>
      </c>
      <c r="K38" s="4" t="s">
        <v>696</v>
      </c>
      <c r="L38" s="4" t="s">
        <v>697</v>
      </c>
      <c r="M38" s="3" t="s">
        <v>376</v>
      </c>
      <c r="N38" s="4" t="s">
        <v>698</v>
      </c>
      <c r="O38" s="3" t="s">
        <v>4</v>
      </c>
      <c r="P38" s="4" t="s">
        <v>79</v>
      </c>
      <c r="Q38" s="4" t="s">
        <v>699</v>
      </c>
      <c r="R38" s="93" t="s">
        <v>700</v>
      </c>
      <c r="S38" s="4" t="s">
        <v>701</v>
      </c>
      <c r="T38" s="4" t="s">
        <v>702</v>
      </c>
      <c r="U38" s="93" t="s">
        <v>703</v>
      </c>
      <c r="V38" s="93" t="s">
        <v>704</v>
      </c>
      <c r="W38" s="4" t="s">
        <v>391</v>
      </c>
      <c r="X38" s="5"/>
      <c r="Y38" s="4" t="s">
        <v>705</v>
      </c>
      <c r="Z38" s="4" t="s">
        <v>706</v>
      </c>
      <c r="AA38" s="4" t="s">
        <v>707</v>
      </c>
      <c r="AB38" s="4" t="s">
        <v>708</v>
      </c>
      <c r="AC38" s="5" t="s">
        <v>709</v>
      </c>
      <c r="AD38" s="5"/>
      <c r="AE38" s="5" t="s">
        <v>710</v>
      </c>
      <c r="AF38" s="4" t="s">
        <v>711</v>
      </c>
      <c r="AG38" s="4" t="s">
        <v>712</v>
      </c>
      <c r="AH38" s="4" t="s">
        <v>713</v>
      </c>
      <c r="AI38" s="4" t="s">
        <v>714</v>
      </c>
      <c r="AJ38" s="4" t="s">
        <v>715</v>
      </c>
      <c r="AK38" s="5"/>
    </row>
    <row r="39" spans="1:37" ht="23.25" x14ac:dyDescent="0.2">
      <c r="A39" s="136" t="s">
        <v>309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</row>
    <row r="40" spans="1:37" ht="231" x14ac:dyDescent="0.2">
      <c r="A40" s="6" t="s">
        <v>485</v>
      </c>
      <c r="B40" s="6" t="s">
        <v>482</v>
      </c>
      <c r="C40" s="6" t="s">
        <v>483</v>
      </c>
      <c r="D40" s="4"/>
      <c r="E40" s="4" t="s">
        <v>486</v>
      </c>
      <c r="F40" s="4" t="s">
        <v>486</v>
      </c>
      <c r="G40" s="4" t="s">
        <v>486</v>
      </c>
      <c r="H40" s="4" t="s">
        <v>486</v>
      </c>
      <c r="I40" s="4" t="s">
        <v>486</v>
      </c>
      <c r="J40" s="3" t="s">
        <v>389</v>
      </c>
      <c r="K40" s="4" t="s">
        <v>487</v>
      </c>
      <c r="L40" s="4" t="s">
        <v>488</v>
      </c>
      <c r="M40" s="3" t="s">
        <v>376</v>
      </c>
      <c r="N40" s="4" t="s">
        <v>490</v>
      </c>
      <c r="O40" s="3" t="s">
        <v>376</v>
      </c>
      <c r="P40" s="4" t="s">
        <v>491</v>
      </c>
      <c r="Q40" s="4" t="s">
        <v>492</v>
      </c>
      <c r="R40" s="3" t="s">
        <v>376</v>
      </c>
      <c r="S40" s="4" t="s">
        <v>491</v>
      </c>
      <c r="T40" s="4" t="s">
        <v>493</v>
      </c>
      <c r="U40" s="4" t="s">
        <v>494</v>
      </c>
      <c r="V40" s="4" t="s">
        <v>495</v>
      </c>
      <c r="W40" s="3" t="s">
        <v>378</v>
      </c>
      <c r="X40" s="5" t="s">
        <v>490</v>
      </c>
      <c r="Y40" s="5"/>
      <c r="Z40" s="5"/>
      <c r="AA40" s="3" t="s">
        <v>380</v>
      </c>
      <c r="AB40" s="3" t="s">
        <v>496</v>
      </c>
      <c r="AC40" s="3" t="s">
        <v>4</v>
      </c>
      <c r="AD40" s="5"/>
      <c r="AE40" s="5"/>
      <c r="AF40" s="5"/>
      <c r="AG40" s="5"/>
      <c r="AH40" s="5"/>
      <c r="AI40" s="3" t="s">
        <v>4</v>
      </c>
      <c r="AJ40" s="5"/>
      <c r="AK40" s="5"/>
    </row>
    <row r="41" spans="1:37" s="86" customFormat="1" ht="294" x14ac:dyDescent="0.2">
      <c r="A41" s="82" t="s">
        <v>310</v>
      </c>
      <c r="B41" s="89" t="s">
        <v>499</v>
      </c>
      <c r="C41" s="83" t="s">
        <v>500</v>
      </c>
      <c r="D41" s="83" t="s">
        <v>505</v>
      </c>
      <c r="E41" s="83" t="s">
        <v>505</v>
      </c>
      <c r="F41" s="83" t="s">
        <v>505</v>
      </c>
      <c r="G41" s="83" t="s">
        <v>506</v>
      </c>
      <c r="H41" s="83" t="s">
        <v>506</v>
      </c>
      <c r="I41" s="83" t="s">
        <v>506</v>
      </c>
      <c r="J41" s="84" t="s">
        <v>456</v>
      </c>
      <c r="K41" s="83"/>
      <c r="L41" s="83" t="s">
        <v>501</v>
      </c>
      <c r="M41" s="84" t="s">
        <v>392</v>
      </c>
      <c r="N41" s="83" t="s">
        <v>392</v>
      </c>
      <c r="O41" s="84" t="s">
        <v>376</v>
      </c>
      <c r="P41" s="83" t="s">
        <v>502</v>
      </c>
      <c r="Q41" s="83" t="s">
        <v>503</v>
      </c>
      <c r="R41" s="84" t="s">
        <v>376</v>
      </c>
      <c r="S41" s="83" t="s">
        <v>79</v>
      </c>
      <c r="T41" s="83" t="s">
        <v>504</v>
      </c>
      <c r="U41" s="83"/>
      <c r="V41" s="85"/>
      <c r="W41" s="84" t="s">
        <v>395</v>
      </c>
      <c r="X41" s="85"/>
      <c r="Y41" s="85"/>
      <c r="Z41" s="85"/>
      <c r="AA41" s="84" t="s">
        <v>4</v>
      </c>
      <c r="AB41" s="84"/>
      <c r="AC41" s="84" t="s">
        <v>4</v>
      </c>
      <c r="AD41" s="85"/>
      <c r="AE41" s="85"/>
      <c r="AF41" s="85"/>
      <c r="AG41" s="85"/>
      <c r="AH41" s="85"/>
      <c r="AI41" s="84" t="s">
        <v>4</v>
      </c>
      <c r="AJ41" s="85"/>
      <c r="AK41" s="85"/>
    </row>
    <row r="42" spans="1:37" s="100" customFormat="1" ht="409.5" x14ac:dyDescent="0.2">
      <c r="A42" s="79" t="s">
        <v>585</v>
      </c>
      <c r="B42" s="79" t="s">
        <v>586</v>
      </c>
      <c r="C42" s="79" t="s">
        <v>587</v>
      </c>
      <c r="D42" s="3" t="s">
        <v>562</v>
      </c>
      <c r="E42" s="3" t="s">
        <v>563</v>
      </c>
      <c r="F42" s="3" t="s">
        <v>564</v>
      </c>
      <c r="G42" s="3" t="s">
        <v>565</v>
      </c>
      <c r="H42" s="3" t="s">
        <v>566</v>
      </c>
      <c r="I42" s="3" t="s">
        <v>567</v>
      </c>
      <c r="J42" s="4" t="s">
        <v>568</v>
      </c>
      <c r="K42" s="4" t="s">
        <v>569</v>
      </c>
      <c r="L42" s="4" t="s">
        <v>588</v>
      </c>
      <c r="M42" s="3" t="s">
        <v>376</v>
      </c>
      <c r="N42" s="4" t="s">
        <v>589</v>
      </c>
      <c r="O42" s="3" t="s">
        <v>376</v>
      </c>
      <c r="P42" s="4" t="s">
        <v>590</v>
      </c>
      <c r="Q42" s="4" t="s">
        <v>591</v>
      </c>
      <c r="R42" s="3" t="s">
        <v>376</v>
      </c>
      <c r="S42" s="4" t="s">
        <v>592</v>
      </c>
      <c r="T42" s="4" t="s">
        <v>593</v>
      </c>
      <c r="U42" s="4" t="s">
        <v>555</v>
      </c>
      <c r="V42" s="4" t="s">
        <v>594</v>
      </c>
      <c r="W42" s="4" t="s">
        <v>595</v>
      </c>
      <c r="X42" s="179" t="s">
        <v>392</v>
      </c>
      <c r="Y42" s="4" t="s">
        <v>528</v>
      </c>
      <c r="Z42" s="4" t="s">
        <v>529</v>
      </c>
      <c r="AA42" s="4" t="s">
        <v>530</v>
      </c>
      <c r="AB42" s="4" t="s">
        <v>596</v>
      </c>
      <c r="AC42" s="4" t="s">
        <v>532</v>
      </c>
      <c r="AD42" s="4" t="s">
        <v>597</v>
      </c>
      <c r="AE42" s="4" t="s">
        <v>598</v>
      </c>
      <c r="AF42" s="4" t="s">
        <v>599</v>
      </c>
      <c r="AG42" s="4" t="s">
        <v>600</v>
      </c>
      <c r="AH42" s="4"/>
      <c r="AI42" s="4" t="s">
        <v>583</v>
      </c>
      <c r="AJ42" s="4" t="s">
        <v>584</v>
      </c>
      <c r="AK42" s="98"/>
    </row>
    <row r="43" spans="1:37" x14ac:dyDescent="0.2">
      <c r="AI43" s="1"/>
      <c r="AJ43" s="1"/>
    </row>
    <row r="44" spans="1:37" x14ac:dyDescent="0.2">
      <c r="AI44" s="1"/>
      <c r="AJ44" s="1"/>
    </row>
  </sheetData>
  <mergeCells count="46">
    <mergeCell ref="AE6:AG6"/>
    <mergeCell ref="Y5:Z5"/>
    <mergeCell ref="Y6:Y7"/>
    <mergeCell ref="Z6:Z7"/>
    <mergeCell ref="AA5:AB5"/>
    <mergeCell ref="AA6:AA7"/>
    <mergeCell ref="AB6:AB7"/>
    <mergeCell ref="A39:AK39"/>
    <mergeCell ref="A30:AK30"/>
    <mergeCell ref="A21:AK21"/>
    <mergeCell ref="A16:AK16"/>
    <mergeCell ref="A12:AK12"/>
    <mergeCell ref="A28:AK28"/>
    <mergeCell ref="A35:AK35"/>
    <mergeCell ref="A8:AK8"/>
    <mergeCell ref="D5:L5"/>
    <mergeCell ref="M5:N5"/>
    <mergeCell ref="U5:V5"/>
    <mergeCell ref="W5:X5"/>
    <mergeCell ref="AC5:AD5"/>
    <mergeCell ref="AH6:AH7"/>
    <mergeCell ref="A5:C5"/>
    <mergeCell ref="C6:C7"/>
    <mergeCell ref="B6:B7"/>
    <mergeCell ref="A6:A7"/>
    <mergeCell ref="G6:K6"/>
    <mergeCell ref="O5:T5"/>
    <mergeCell ref="O6:Q6"/>
    <mergeCell ref="R6:T6"/>
    <mergeCell ref="AI5:AJ5"/>
    <mergeCell ref="A3:AK3"/>
    <mergeCell ref="A1:AK1"/>
    <mergeCell ref="D6:F6"/>
    <mergeCell ref="L6:L7"/>
    <mergeCell ref="M6:M7"/>
    <mergeCell ref="N6:N7"/>
    <mergeCell ref="U6:U7"/>
    <mergeCell ref="V6:V7"/>
    <mergeCell ref="W6:W7"/>
    <mergeCell ref="X6:X7"/>
    <mergeCell ref="AC6:AC7"/>
    <mergeCell ref="AD6:AD7"/>
    <mergeCell ref="AE5:AH5"/>
    <mergeCell ref="AK5:AK7"/>
    <mergeCell ref="AI6:AI7"/>
    <mergeCell ref="AJ6:AJ7"/>
  </mergeCells>
  <phoneticPr fontId="17" type="noConversion"/>
  <dataValidations count="6">
    <dataValidation type="list" allowBlank="1" showInputMessage="1" showErrorMessage="1" sqref="R9:R11 M13:M15 M29 M17:M20 O13:O15 R13:R15 O29 R29 O36 R36 O38 M10:M11 O17:O20 R17:R20 O9:O11 U20 M24:M27 R40:R42 M40:M42 O40:O42 M22 R22 R24:R27 O22:O27 M36:M38 O31:O33 R31:R33 M31:M34" xr:uid="{1DEF865B-2D4C-4AF1-9D41-9F283AD942AE}">
      <formula1>"ระบุ,มี,ไม่มี"</formula1>
    </dataValidation>
    <dataValidation type="list" allowBlank="1" showInputMessage="1" showErrorMessage="1" sqref="W9:W11 W22 W13:W15 W29 W24:W26 W17:W19 Z20 W40:W41 W36:W37" xr:uid="{B4560CB0-7AB5-4203-A2FB-FEB9EB9AB752}">
      <formula1>"ระบุ,ถ่ายโอนได้,ไม่สามารถโอนได้"</formula1>
    </dataValidation>
    <dataValidation type="list" allowBlank="1" showInputMessage="1" showErrorMessage="1" sqref="AA22 AA9:AB11 AA29:AB29 AA13:AA15 AA25:AA26 AA17:AA19 AD20 AA40:AB41 AA24:AB24 AA36:AB37" xr:uid="{F0F622AD-3E9E-4D13-B87A-4D66CBDDF09B}">
      <formula1>"ระบุ,ไม่จำเป็น , จำเป็นน้อย , จำเป็นมาก , จำเป็นอย่างยิ่ง  "</formula1>
    </dataValidation>
    <dataValidation type="list" allowBlank="1" showInputMessage="1" showErrorMessage="1" sqref="AC9:AC11 AC34 AC13:AC15 AC29 AC24:AC26 AC17:AC19 AF20 AC40:AC41 AC22 AC36:AC37" xr:uid="{53DE7261-0554-403C-B1DC-D1D7C4EDC132}">
      <formula1>"ระบุ,ไม่มี , เล็กน้อย , มาก , รุนแรง"</formula1>
    </dataValidation>
    <dataValidation type="list" allowBlank="1" showInputMessage="1" showErrorMessage="1" sqref="J22:J26 J13:J15 J29 J36 J17:J20 J9:J11 J40:J41 J34" xr:uid="{41107694-1733-453C-AC20-AC73FAB0BB40}">
      <formula1>"ระบุ,เพิ่มขึ้น,คงที่,ลดลง"</formula1>
    </dataValidation>
    <dataValidation type="list" allowBlank="1" showInputMessage="1" showErrorMessage="1" sqref="AI9:AI11 AI13:AI15 AI29 AI36 AI24:AI26 AI17:AI19 AI40:AI41 AI22" xr:uid="{AFE90624-517B-4ECC-9887-390C0C7D71F1}">
      <formula1>"ระบุ,คงภารกิจและรูปแบบปัจจุบัน,คงภารกิจแต่ปรับปรุงเพิ่ม,ยุติภารกิจ"</formula1>
    </dataValidation>
  </dataValidations>
  <pageMargins left="0.19685039370078741" right="0.19685039370078741" top="0.15748031496062992" bottom="0.19685039370078741" header="0.19685039370078741" footer="0.19685039370078741"/>
  <pageSetup paperSize="9" scale="3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70CF9-6F2F-41E5-BA67-3D6B7905E04F}">
  <dimension ref="A1:J383"/>
  <sheetViews>
    <sheetView zoomScale="70" zoomScaleNormal="70" workbookViewId="0">
      <selection activeCell="M5" sqref="M5"/>
    </sheetView>
  </sheetViews>
  <sheetFormatPr defaultColWidth="18.25" defaultRowHeight="14.25" x14ac:dyDescent="0.2"/>
  <cols>
    <col min="1" max="1" width="43.375" style="9" bestFit="1" customWidth="1"/>
    <col min="2" max="16384" width="18.25" style="9"/>
  </cols>
  <sheetData>
    <row r="1" spans="1:10" ht="27" customHeight="1" x14ac:dyDescent="0.2"/>
    <row r="2" spans="1:10" ht="21" x14ac:dyDescent="0.2">
      <c r="A2" s="152" t="s">
        <v>32</v>
      </c>
      <c r="B2" s="153"/>
      <c r="C2" s="154"/>
      <c r="D2" s="155" t="s">
        <v>19</v>
      </c>
      <c r="E2" s="156"/>
      <c r="F2" s="157" t="s">
        <v>20</v>
      </c>
      <c r="G2" s="159" t="s">
        <v>21</v>
      </c>
      <c r="H2" s="160"/>
      <c r="I2" s="160"/>
      <c r="J2" s="161"/>
    </row>
    <row r="3" spans="1:10" ht="63" x14ac:dyDescent="0.2">
      <c r="A3" s="10" t="s">
        <v>22</v>
      </c>
      <c r="B3" s="11" t="s">
        <v>23</v>
      </c>
      <c r="C3" s="11" t="s">
        <v>24</v>
      </c>
      <c r="D3" s="12" t="s">
        <v>25</v>
      </c>
      <c r="E3" s="12" t="s">
        <v>26</v>
      </c>
      <c r="F3" s="158"/>
      <c r="G3" s="13" t="s">
        <v>27</v>
      </c>
      <c r="H3" s="13" t="s">
        <v>28</v>
      </c>
      <c r="I3" s="13" t="s">
        <v>29</v>
      </c>
      <c r="J3" s="13" t="s">
        <v>30</v>
      </c>
    </row>
    <row r="4" spans="1:10" ht="21" x14ac:dyDescent="0.2">
      <c r="A4" s="14" t="s">
        <v>34</v>
      </c>
      <c r="B4" s="15" t="s">
        <v>31</v>
      </c>
      <c r="C4" s="15" t="s">
        <v>33</v>
      </c>
      <c r="D4" s="14" t="s">
        <v>186</v>
      </c>
      <c r="E4" s="16" t="s">
        <v>110</v>
      </c>
      <c r="F4" s="17" t="s">
        <v>110</v>
      </c>
      <c r="G4" s="18">
        <f>+VLOOKUP($A4,กรอบอัตรากำลังทั่วประเทศ!$A:$E,2,0)</f>
        <v>8</v>
      </c>
      <c r="H4" s="18">
        <f>+VLOOKUP($A4,กรอบอัตรากำลังทั่วประเทศ!$A:$E,3,0)</f>
        <v>7</v>
      </c>
      <c r="I4" s="18">
        <f>+VLOOKUP($A4,กรอบอัตรากำลังทั่วประเทศ!$A:$E,4,0)</f>
        <v>0</v>
      </c>
      <c r="J4" s="18"/>
    </row>
    <row r="5" spans="1:10" ht="21" x14ac:dyDescent="0.2">
      <c r="A5" s="25" t="s">
        <v>294</v>
      </c>
      <c r="B5" s="21"/>
      <c r="C5" s="21"/>
      <c r="D5" s="20"/>
      <c r="E5" s="22"/>
      <c r="F5" s="23"/>
      <c r="G5" s="24"/>
      <c r="H5" s="24"/>
      <c r="I5" s="24"/>
      <c r="J5" s="24"/>
    </row>
    <row r="6" spans="1:10" ht="21" x14ac:dyDescent="0.2">
      <c r="A6" s="25" t="s">
        <v>295</v>
      </c>
      <c r="B6" s="21"/>
      <c r="C6" s="21"/>
      <c r="D6" s="20"/>
      <c r="E6" s="22"/>
      <c r="F6" s="23"/>
      <c r="G6" s="24"/>
      <c r="H6" s="24"/>
      <c r="I6" s="24"/>
      <c r="J6" s="24"/>
    </row>
    <row r="7" spans="1:10" ht="21" x14ac:dyDescent="0.2">
      <c r="A7" s="25" t="s">
        <v>296</v>
      </c>
      <c r="B7" s="21"/>
      <c r="C7" s="21"/>
      <c r="D7" s="20"/>
      <c r="E7" s="22"/>
      <c r="F7" s="23"/>
      <c r="G7" s="24"/>
      <c r="H7" s="24"/>
      <c r="I7" s="24"/>
      <c r="J7" s="24"/>
    </row>
    <row r="8" spans="1:10" ht="21" x14ac:dyDescent="0.2">
      <c r="A8" s="25" t="s">
        <v>297</v>
      </c>
      <c r="B8" s="21"/>
      <c r="C8" s="21"/>
      <c r="D8" s="20"/>
      <c r="E8" s="22"/>
      <c r="F8" s="23"/>
      <c r="G8" s="24"/>
      <c r="H8" s="24"/>
      <c r="I8" s="24"/>
      <c r="J8" s="24"/>
    </row>
    <row r="9" spans="1:10" ht="21" x14ac:dyDescent="0.2">
      <c r="A9" s="14" t="s">
        <v>35</v>
      </c>
      <c r="B9" s="15" t="s">
        <v>31</v>
      </c>
      <c r="C9" s="15" t="s">
        <v>33</v>
      </c>
      <c r="D9" s="14" t="s">
        <v>187</v>
      </c>
      <c r="E9" s="16" t="s">
        <v>111</v>
      </c>
      <c r="F9" s="17" t="s">
        <v>111</v>
      </c>
      <c r="G9" s="18">
        <f>+VLOOKUP($A9,กรอบอัตรากำลังทั่วประเทศ!$A:$E,2,0)</f>
        <v>9</v>
      </c>
      <c r="H9" s="18">
        <f>+VLOOKUP($A9,กรอบอัตรากำลังทั่วประเทศ!$A:$E,3,0)</f>
        <v>6</v>
      </c>
      <c r="I9" s="18">
        <f>+VLOOKUP($A9,กรอบอัตรากำลังทั่วประเทศ!$A:$E,4,0)</f>
        <v>0</v>
      </c>
      <c r="J9" s="18"/>
    </row>
    <row r="10" spans="1:10" ht="21" x14ac:dyDescent="0.2">
      <c r="A10" s="25" t="s">
        <v>294</v>
      </c>
      <c r="B10" s="21"/>
      <c r="C10" s="21"/>
      <c r="D10" s="20"/>
      <c r="E10" s="22"/>
      <c r="F10" s="23"/>
      <c r="G10" s="24"/>
      <c r="H10" s="24"/>
      <c r="I10" s="24"/>
      <c r="J10" s="24"/>
    </row>
    <row r="11" spans="1:10" ht="21" x14ac:dyDescent="0.2">
      <c r="A11" s="25" t="s">
        <v>295</v>
      </c>
      <c r="B11" s="21"/>
      <c r="C11" s="21"/>
      <c r="D11" s="20"/>
      <c r="E11" s="22"/>
      <c r="F11" s="23"/>
      <c r="G11" s="24"/>
      <c r="H11" s="24"/>
      <c r="I11" s="24"/>
      <c r="J11" s="24"/>
    </row>
    <row r="12" spans="1:10" ht="21" x14ac:dyDescent="0.2">
      <c r="A12" s="25" t="s">
        <v>296</v>
      </c>
      <c r="B12" s="21"/>
      <c r="C12" s="21"/>
      <c r="D12" s="20"/>
      <c r="E12" s="22"/>
      <c r="F12" s="23"/>
      <c r="G12" s="24"/>
      <c r="H12" s="24"/>
      <c r="I12" s="24"/>
      <c r="J12" s="24"/>
    </row>
    <row r="13" spans="1:10" ht="21" x14ac:dyDescent="0.2">
      <c r="A13" s="25" t="s">
        <v>297</v>
      </c>
      <c r="B13" s="21"/>
      <c r="C13" s="21"/>
      <c r="D13" s="20"/>
      <c r="E13" s="22"/>
      <c r="F13" s="23"/>
      <c r="G13" s="24"/>
      <c r="H13" s="24"/>
      <c r="I13" s="24"/>
      <c r="J13" s="24"/>
    </row>
    <row r="14" spans="1:10" ht="21" x14ac:dyDescent="0.2">
      <c r="A14" s="14" t="s">
        <v>36</v>
      </c>
      <c r="B14" s="15" t="s">
        <v>31</v>
      </c>
      <c r="C14" s="15" t="s">
        <v>33</v>
      </c>
      <c r="D14" s="14" t="s">
        <v>188</v>
      </c>
      <c r="E14" s="16" t="s">
        <v>112</v>
      </c>
      <c r="F14" s="17" t="s">
        <v>112</v>
      </c>
      <c r="G14" s="18">
        <f>+VLOOKUP($A14,กรอบอัตรากำลังทั่วประเทศ!$A:$E,2,0)</f>
        <v>10</v>
      </c>
      <c r="H14" s="18">
        <f>+VLOOKUP($A14,กรอบอัตรากำลังทั่วประเทศ!$A:$E,3,0)</f>
        <v>5</v>
      </c>
      <c r="I14" s="18">
        <f>+VLOOKUP($A14,กรอบอัตรากำลังทั่วประเทศ!$A:$E,4,0)</f>
        <v>0</v>
      </c>
      <c r="J14" s="18"/>
    </row>
    <row r="15" spans="1:10" ht="21" x14ac:dyDescent="0.2">
      <c r="A15" s="25" t="s">
        <v>294</v>
      </c>
      <c r="B15" s="21"/>
      <c r="C15" s="21"/>
      <c r="D15" s="20"/>
      <c r="E15" s="22"/>
      <c r="F15" s="23"/>
      <c r="G15" s="24"/>
      <c r="H15" s="24"/>
      <c r="I15" s="24"/>
      <c r="J15" s="24"/>
    </row>
    <row r="16" spans="1:10" ht="21" x14ac:dyDescent="0.2">
      <c r="A16" s="25" t="s">
        <v>295</v>
      </c>
      <c r="B16" s="21"/>
      <c r="C16" s="21"/>
      <c r="D16" s="20"/>
      <c r="E16" s="22"/>
      <c r="F16" s="23"/>
      <c r="G16" s="24"/>
      <c r="H16" s="24"/>
      <c r="I16" s="24"/>
      <c r="J16" s="24"/>
    </row>
    <row r="17" spans="1:10" ht="21" x14ac:dyDescent="0.2">
      <c r="A17" s="25" t="s">
        <v>296</v>
      </c>
      <c r="B17" s="21"/>
      <c r="C17" s="21"/>
      <c r="D17" s="20"/>
      <c r="E17" s="22"/>
      <c r="F17" s="23"/>
      <c r="G17" s="24"/>
      <c r="H17" s="24"/>
      <c r="I17" s="24"/>
      <c r="J17" s="24"/>
    </row>
    <row r="18" spans="1:10" ht="21" x14ac:dyDescent="0.2">
      <c r="A18" s="25" t="s">
        <v>297</v>
      </c>
      <c r="B18" s="21"/>
      <c r="C18" s="21"/>
      <c r="D18" s="20"/>
      <c r="E18" s="22"/>
      <c r="F18" s="23"/>
      <c r="G18" s="24"/>
      <c r="H18" s="24"/>
      <c r="I18" s="24"/>
      <c r="J18" s="24"/>
    </row>
    <row r="19" spans="1:10" ht="21" x14ac:dyDescent="0.2">
      <c r="A19" s="14" t="s">
        <v>37</v>
      </c>
      <c r="B19" s="15" t="s">
        <v>31</v>
      </c>
      <c r="C19" s="15" t="s">
        <v>33</v>
      </c>
      <c r="D19" s="14" t="s">
        <v>189</v>
      </c>
      <c r="E19" s="16" t="s">
        <v>113</v>
      </c>
      <c r="F19" s="17" t="s">
        <v>113</v>
      </c>
      <c r="G19" s="18">
        <f>+VLOOKUP($A19,กรอบอัตรากำลังทั่วประเทศ!$A:$E,2,0)</f>
        <v>10</v>
      </c>
      <c r="H19" s="18">
        <f>+VLOOKUP($A19,กรอบอัตรากำลังทั่วประเทศ!$A:$E,3,0)</f>
        <v>6</v>
      </c>
      <c r="I19" s="18">
        <f>+VLOOKUP($A19,กรอบอัตรากำลังทั่วประเทศ!$A:$E,4,0)</f>
        <v>2</v>
      </c>
      <c r="J19" s="18"/>
    </row>
    <row r="20" spans="1:10" ht="21" x14ac:dyDescent="0.2">
      <c r="A20" s="25" t="s">
        <v>294</v>
      </c>
      <c r="B20" s="21"/>
      <c r="C20" s="21"/>
      <c r="D20" s="20"/>
      <c r="E20" s="22"/>
      <c r="F20" s="23"/>
      <c r="G20" s="24"/>
      <c r="H20" s="24"/>
      <c r="I20" s="24"/>
      <c r="J20" s="24"/>
    </row>
    <row r="21" spans="1:10" ht="21" x14ac:dyDescent="0.2">
      <c r="A21" s="25" t="s">
        <v>295</v>
      </c>
      <c r="B21" s="21"/>
      <c r="C21" s="21"/>
      <c r="D21" s="20"/>
      <c r="E21" s="22"/>
      <c r="F21" s="23"/>
      <c r="G21" s="24"/>
      <c r="H21" s="24"/>
      <c r="I21" s="24"/>
      <c r="J21" s="24"/>
    </row>
    <row r="22" spans="1:10" ht="21" x14ac:dyDescent="0.2">
      <c r="A22" s="25" t="s">
        <v>296</v>
      </c>
      <c r="B22" s="21"/>
      <c r="C22" s="21"/>
      <c r="D22" s="20"/>
      <c r="E22" s="22"/>
      <c r="F22" s="23"/>
      <c r="G22" s="24"/>
      <c r="H22" s="24"/>
      <c r="I22" s="24"/>
      <c r="J22" s="24"/>
    </row>
    <row r="23" spans="1:10" ht="21" x14ac:dyDescent="0.2">
      <c r="A23" s="25" t="s">
        <v>297</v>
      </c>
      <c r="B23" s="21"/>
      <c r="C23" s="21"/>
      <c r="D23" s="20"/>
      <c r="E23" s="22"/>
      <c r="F23" s="23"/>
      <c r="G23" s="24"/>
      <c r="H23" s="24"/>
      <c r="I23" s="24"/>
      <c r="J23" s="24"/>
    </row>
    <row r="24" spans="1:10" ht="21" x14ac:dyDescent="0.2">
      <c r="A24" s="14" t="s">
        <v>38</v>
      </c>
      <c r="B24" s="15" t="s">
        <v>31</v>
      </c>
      <c r="C24" s="15" t="s">
        <v>33</v>
      </c>
      <c r="D24" s="14" t="s">
        <v>190</v>
      </c>
      <c r="E24" s="16" t="s">
        <v>114</v>
      </c>
      <c r="F24" s="17" t="s">
        <v>114</v>
      </c>
      <c r="G24" s="18">
        <f>+VLOOKUP($A24,กรอบอัตรากำลังทั่วประเทศ!$A:$E,2,0)</f>
        <v>12</v>
      </c>
      <c r="H24" s="18">
        <f>+VLOOKUP($A24,กรอบอัตรากำลังทั่วประเทศ!$A:$E,3,0)</f>
        <v>11</v>
      </c>
      <c r="I24" s="18">
        <f>+VLOOKUP($A24,กรอบอัตรากำลังทั่วประเทศ!$A:$E,4,0)</f>
        <v>2</v>
      </c>
      <c r="J24" s="18"/>
    </row>
    <row r="25" spans="1:10" ht="21" x14ac:dyDescent="0.2">
      <c r="A25" s="25" t="s">
        <v>294</v>
      </c>
      <c r="B25" s="21"/>
      <c r="C25" s="21"/>
      <c r="D25" s="20"/>
      <c r="E25" s="22"/>
      <c r="F25" s="23"/>
      <c r="G25" s="24"/>
      <c r="H25" s="24"/>
      <c r="I25" s="24"/>
      <c r="J25" s="24"/>
    </row>
    <row r="26" spans="1:10" ht="21" x14ac:dyDescent="0.2">
      <c r="A26" s="25" t="s">
        <v>295</v>
      </c>
      <c r="B26" s="21"/>
      <c r="C26" s="21"/>
      <c r="D26" s="20"/>
      <c r="E26" s="22"/>
      <c r="F26" s="23"/>
      <c r="G26" s="24"/>
      <c r="H26" s="24"/>
      <c r="I26" s="24"/>
      <c r="J26" s="24"/>
    </row>
    <row r="27" spans="1:10" ht="21" x14ac:dyDescent="0.2">
      <c r="A27" s="25" t="s">
        <v>296</v>
      </c>
      <c r="B27" s="21"/>
      <c r="C27" s="21"/>
      <c r="D27" s="20"/>
      <c r="E27" s="22"/>
      <c r="F27" s="23"/>
      <c r="G27" s="24"/>
      <c r="H27" s="24"/>
      <c r="I27" s="24"/>
      <c r="J27" s="24"/>
    </row>
    <row r="28" spans="1:10" ht="21" x14ac:dyDescent="0.2">
      <c r="A28" s="25" t="s">
        <v>297</v>
      </c>
      <c r="B28" s="21"/>
      <c r="C28" s="21"/>
      <c r="D28" s="20"/>
      <c r="E28" s="22"/>
      <c r="F28" s="23"/>
      <c r="G28" s="24"/>
      <c r="H28" s="24"/>
      <c r="I28" s="24"/>
      <c r="J28" s="24"/>
    </row>
    <row r="29" spans="1:10" ht="21" x14ac:dyDescent="0.2">
      <c r="A29" s="14" t="s">
        <v>39</v>
      </c>
      <c r="B29" s="15" t="s">
        <v>31</v>
      </c>
      <c r="C29" s="15" t="s">
        <v>33</v>
      </c>
      <c r="D29" s="14" t="s">
        <v>191</v>
      </c>
      <c r="E29" s="16" t="s">
        <v>115</v>
      </c>
      <c r="F29" s="17" t="s">
        <v>115</v>
      </c>
      <c r="G29" s="18">
        <f>+VLOOKUP($A29,กรอบอัตรากำลังทั่วประเทศ!$A:$E,2,0)</f>
        <v>9</v>
      </c>
      <c r="H29" s="18">
        <f>+VLOOKUP($A29,กรอบอัตรากำลังทั่วประเทศ!$A:$E,3,0)</f>
        <v>7</v>
      </c>
      <c r="I29" s="18">
        <f>+VLOOKUP($A29,กรอบอัตรากำลังทั่วประเทศ!$A:$E,4,0)</f>
        <v>1</v>
      </c>
      <c r="J29" s="18"/>
    </row>
    <row r="30" spans="1:10" ht="21" x14ac:dyDescent="0.2">
      <c r="A30" s="25" t="s">
        <v>294</v>
      </c>
      <c r="B30" s="21"/>
      <c r="C30" s="21"/>
      <c r="D30" s="20"/>
      <c r="E30" s="22"/>
      <c r="F30" s="23"/>
      <c r="G30" s="24"/>
      <c r="H30" s="24"/>
      <c r="I30" s="24"/>
      <c r="J30" s="24"/>
    </row>
    <row r="31" spans="1:10" ht="21" x14ac:dyDescent="0.2">
      <c r="A31" s="25" t="s">
        <v>295</v>
      </c>
      <c r="B31" s="21"/>
      <c r="C31" s="21"/>
      <c r="D31" s="20"/>
      <c r="E31" s="22"/>
      <c r="F31" s="23"/>
      <c r="G31" s="24"/>
      <c r="H31" s="24"/>
      <c r="I31" s="24"/>
      <c r="J31" s="24"/>
    </row>
    <row r="32" spans="1:10" ht="21" x14ac:dyDescent="0.2">
      <c r="A32" s="25" t="s">
        <v>296</v>
      </c>
      <c r="B32" s="21"/>
      <c r="C32" s="21"/>
      <c r="D32" s="20"/>
      <c r="E32" s="22"/>
      <c r="F32" s="23"/>
      <c r="G32" s="24"/>
      <c r="H32" s="24"/>
      <c r="I32" s="24"/>
      <c r="J32" s="24"/>
    </row>
    <row r="33" spans="1:10" ht="21" x14ac:dyDescent="0.2">
      <c r="A33" s="25" t="s">
        <v>297</v>
      </c>
      <c r="B33" s="21"/>
      <c r="C33" s="21"/>
      <c r="D33" s="20"/>
      <c r="E33" s="22"/>
      <c r="F33" s="23"/>
      <c r="G33" s="24"/>
      <c r="H33" s="24"/>
      <c r="I33" s="24"/>
      <c r="J33" s="24"/>
    </row>
    <row r="34" spans="1:10" ht="21" x14ac:dyDescent="0.2">
      <c r="A34" s="14" t="s">
        <v>40</v>
      </c>
      <c r="B34" s="15" t="s">
        <v>31</v>
      </c>
      <c r="C34" s="15" t="s">
        <v>33</v>
      </c>
      <c r="D34" s="14" t="s">
        <v>192</v>
      </c>
      <c r="E34" s="16" t="s">
        <v>116</v>
      </c>
      <c r="F34" s="17" t="s">
        <v>116</v>
      </c>
      <c r="G34" s="18">
        <f>+VLOOKUP($A34,กรอบอัตรากำลังทั่วประเทศ!$A:$E,2,0)</f>
        <v>10</v>
      </c>
      <c r="H34" s="18">
        <f>+VLOOKUP($A34,กรอบอัตรากำลังทั่วประเทศ!$A:$E,3,0)</f>
        <v>7</v>
      </c>
      <c r="I34" s="18">
        <f>+VLOOKUP($A34,กรอบอัตรากำลังทั่วประเทศ!$A:$E,4,0)</f>
        <v>1</v>
      </c>
      <c r="J34" s="18"/>
    </row>
    <row r="35" spans="1:10" ht="21" x14ac:dyDescent="0.2">
      <c r="A35" s="25" t="s">
        <v>294</v>
      </c>
      <c r="B35" s="21"/>
      <c r="C35" s="21"/>
      <c r="D35" s="20"/>
      <c r="E35" s="22"/>
      <c r="F35" s="23"/>
      <c r="G35" s="24"/>
      <c r="H35" s="24"/>
      <c r="I35" s="24"/>
      <c r="J35" s="24"/>
    </row>
    <row r="36" spans="1:10" ht="21" x14ac:dyDescent="0.2">
      <c r="A36" s="25" t="s">
        <v>295</v>
      </c>
      <c r="B36" s="21"/>
      <c r="C36" s="21"/>
      <c r="D36" s="20"/>
      <c r="E36" s="22"/>
      <c r="F36" s="23"/>
      <c r="G36" s="24"/>
      <c r="H36" s="24"/>
      <c r="I36" s="24"/>
      <c r="J36" s="24"/>
    </row>
    <row r="37" spans="1:10" ht="21" x14ac:dyDescent="0.2">
      <c r="A37" s="25" t="s">
        <v>296</v>
      </c>
      <c r="B37" s="21"/>
      <c r="C37" s="21"/>
      <c r="D37" s="20"/>
      <c r="E37" s="22"/>
      <c r="F37" s="23"/>
      <c r="G37" s="24"/>
      <c r="H37" s="24"/>
      <c r="I37" s="24"/>
      <c r="J37" s="24"/>
    </row>
    <row r="38" spans="1:10" ht="21" x14ac:dyDescent="0.2">
      <c r="A38" s="25" t="s">
        <v>297</v>
      </c>
      <c r="B38" s="21"/>
      <c r="C38" s="21"/>
      <c r="D38" s="20"/>
      <c r="E38" s="22"/>
      <c r="F38" s="23"/>
      <c r="G38" s="24"/>
      <c r="H38" s="24"/>
      <c r="I38" s="24"/>
      <c r="J38" s="24"/>
    </row>
    <row r="39" spans="1:10" ht="21" x14ac:dyDescent="0.2">
      <c r="A39" s="14" t="s">
        <v>41</v>
      </c>
      <c r="B39" s="15" t="s">
        <v>31</v>
      </c>
      <c r="C39" s="15" t="s">
        <v>33</v>
      </c>
      <c r="D39" s="14" t="s">
        <v>193</v>
      </c>
      <c r="E39" s="16" t="s">
        <v>117</v>
      </c>
      <c r="F39" s="17" t="s">
        <v>117</v>
      </c>
      <c r="G39" s="18">
        <f>+VLOOKUP($A39,กรอบอัตรากำลังทั่วประเทศ!$A:$E,2,0)</f>
        <v>9</v>
      </c>
      <c r="H39" s="18">
        <f>+VLOOKUP($A39,กรอบอัตรากำลังทั่วประเทศ!$A:$E,3,0)</f>
        <v>6</v>
      </c>
      <c r="I39" s="18">
        <f>+VLOOKUP($A39,กรอบอัตรากำลังทั่วประเทศ!$A:$E,4,0)</f>
        <v>2</v>
      </c>
      <c r="J39" s="18"/>
    </row>
    <row r="40" spans="1:10" ht="21" x14ac:dyDescent="0.2">
      <c r="A40" s="25" t="s">
        <v>294</v>
      </c>
      <c r="B40" s="21"/>
      <c r="C40" s="21"/>
      <c r="D40" s="20"/>
      <c r="E40" s="22"/>
      <c r="F40" s="23"/>
      <c r="G40" s="24"/>
      <c r="H40" s="24"/>
      <c r="I40" s="24"/>
      <c r="J40" s="24"/>
    </row>
    <row r="41" spans="1:10" ht="21" x14ac:dyDescent="0.2">
      <c r="A41" s="25" t="s">
        <v>295</v>
      </c>
      <c r="B41" s="21"/>
      <c r="C41" s="21"/>
      <c r="D41" s="20"/>
      <c r="E41" s="22"/>
      <c r="F41" s="23"/>
      <c r="G41" s="24"/>
      <c r="H41" s="24"/>
      <c r="I41" s="24"/>
      <c r="J41" s="24"/>
    </row>
    <row r="42" spans="1:10" ht="21" x14ac:dyDescent="0.2">
      <c r="A42" s="25" t="s">
        <v>296</v>
      </c>
      <c r="B42" s="21"/>
      <c r="C42" s="21"/>
      <c r="D42" s="20"/>
      <c r="E42" s="22"/>
      <c r="F42" s="23"/>
      <c r="G42" s="24"/>
      <c r="H42" s="24"/>
      <c r="I42" s="24"/>
      <c r="J42" s="24"/>
    </row>
    <row r="43" spans="1:10" ht="21" x14ac:dyDescent="0.2">
      <c r="A43" s="25" t="s">
        <v>297</v>
      </c>
      <c r="B43" s="21"/>
      <c r="C43" s="21"/>
      <c r="D43" s="20"/>
      <c r="E43" s="22"/>
      <c r="F43" s="23"/>
      <c r="G43" s="24"/>
      <c r="H43" s="24"/>
      <c r="I43" s="24"/>
      <c r="J43" s="24"/>
    </row>
    <row r="44" spans="1:10" ht="21" x14ac:dyDescent="0.2">
      <c r="A44" s="14" t="s">
        <v>42</v>
      </c>
      <c r="B44" s="15" t="s">
        <v>31</v>
      </c>
      <c r="C44" s="15" t="s">
        <v>33</v>
      </c>
      <c r="D44" s="14" t="s">
        <v>194</v>
      </c>
      <c r="E44" s="16" t="s">
        <v>118</v>
      </c>
      <c r="F44" s="17" t="s">
        <v>118</v>
      </c>
      <c r="G44" s="18">
        <f>+VLOOKUP($A44,กรอบอัตรากำลังทั่วประเทศ!$A:$E,2,0)</f>
        <v>10</v>
      </c>
      <c r="H44" s="18">
        <f>+VLOOKUP($A44,กรอบอัตรากำลังทั่วประเทศ!$A:$E,3,0)</f>
        <v>6</v>
      </c>
      <c r="I44" s="18">
        <f>+VLOOKUP($A44,กรอบอัตรากำลังทั่วประเทศ!$A:$E,4,0)</f>
        <v>1</v>
      </c>
      <c r="J44" s="18"/>
    </row>
    <row r="45" spans="1:10" ht="21" x14ac:dyDescent="0.2">
      <c r="A45" s="25" t="s">
        <v>294</v>
      </c>
      <c r="B45" s="21"/>
      <c r="C45" s="21"/>
      <c r="D45" s="20"/>
      <c r="E45" s="22"/>
      <c r="F45" s="23"/>
      <c r="G45" s="24"/>
      <c r="H45" s="24"/>
      <c r="I45" s="24"/>
      <c r="J45" s="24"/>
    </row>
    <row r="46" spans="1:10" ht="21" x14ac:dyDescent="0.2">
      <c r="A46" s="25" t="s">
        <v>295</v>
      </c>
      <c r="B46" s="21"/>
      <c r="C46" s="21"/>
      <c r="D46" s="20"/>
      <c r="E46" s="22"/>
      <c r="F46" s="23"/>
      <c r="G46" s="24"/>
      <c r="H46" s="24"/>
      <c r="I46" s="24"/>
      <c r="J46" s="24"/>
    </row>
    <row r="47" spans="1:10" ht="21" x14ac:dyDescent="0.2">
      <c r="A47" s="25" t="s">
        <v>296</v>
      </c>
      <c r="B47" s="21"/>
      <c r="C47" s="21"/>
      <c r="D47" s="20"/>
      <c r="E47" s="22"/>
      <c r="F47" s="23"/>
      <c r="G47" s="24"/>
      <c r="H47" s="24"/>
      <c r="I47" s="24"/>
      <c r="J47" s="24"/>
    </row>
    <row r="48" spans="1:10" ht="21" x14ac:dyDescent="0.2">
      <c r="A48" s="25" t="s">
        <v>297</v>
      </c>
      <c r="B48" s="21"/>
      <c r="C48" s="21"/>
      <c r="D48" s="20"/>
      <c r="E48" s="22"/>
      <c r="F48" s="23"/>
      <c r="G48" s="24"/>
      <c r="H48" s="24"/>
      <c r="I48" s="24"/>
      <c r="J48" s="24"/>
    </row>
    <row r="49" spans="1:10" ht="21" x14ac:dyDescent="0.2">
      <c r="A49" s="14" t="s">
        <v>43</v>
      </c>
      <c r="B49" s="15" t="s">
        <v>31</v>
      </c>
      <c r="C49" s="15" t="s">
        <v>33</v>
      </c>
      <c r="D49" s="14" t="s">
        <v>195</v>
      </c>
      <c r="E49" s="16" t="s">
        <v>119</v>
      </c>
      <c r="F49" s="17" t="s">
        <v>119</v>
      </c>
      <c r="G49" s="18">
        <f>+VLOOKUP($A49,กรอบอัตรากำลังทั่วประเทศ!$A:$E,2,0)</f>
        <v>11</v>
      </c>
      <c r="H49" s="18">
        <f>+VLOOKUP($A49,กรอบอัตรากำลังทั่วประเทศ!$A:$E,3,0)</f>
        <v>5</v>
      </c>
      <c r="I49" s="18">
        <f>+VLOOKUP($A49,กรอบอัตรากำลังทั่วประเทศ!$A:$E,4,0)</f>
        <v>0</v>
      </c>
      <c r="J49" s="18"/>
    </row>
    <row r="50" spans="1:10" ht="21" x14ac:dyDescent="0.2">
      <c r="A50" s="25" t="s">
        <v>294</v>
      </c>
      <c r="B50" s="21"/>
      <c r="C50" s="21"/>
      <c r="D50" s="20"/>
      <c r="E50" s="22"/>
      <c r="F50" s="23"/>
      <c r="G50" s="24"/>
      <c r="H50" s="24"/>
      <c r="I50" s="24"/>
      <c r="J50" s="24"/>
    </row>
    <row r="51" spans="1:10" ht="21" x14ac:dyDescent="0.2">
      <c r="A51" s="25" t="s">
        <v>295</v>
      </c>
      <c r="B51" s="21"/>
      <c r="C51" s="21"/>
      <c r="D51" s="20"/>
      <c r="E51" s="22"/>
      <c r="F51" s="23"/>
      <c r="G51" s="24"/>
      <c r="H51" s="24"/>
      <c r="I51" s="24"/>
      <c r="J51" s="24"/>
    </row>
    <row r="52" spans="1:10" ht="21" x14ac:dyDescent="0.2">
      <c r="A52" s="25" t="s">
        <v>296</v>
      </c>
      <c r="B52" s="21"/>
      <c r="C52" s="21"/>
      <c r="D52" s="20"/>
      <c r="E52" s="22"/>
      <c r="F52" s="23"/>
      <c r="G52" s="24"/>
      <c r="H52" s="24"/>
      <c r="I52" s="24"/>
      <c r="J52" s="24"/>
    </row>
    <row r="53" spans="1:10" ht="21" x14ac:dyDescent="0.2">
      <c r="A53" s="25" t="s">
        <v>297</v>
      </c>
      <c r="B53" s="21"/>
      <c r="C53" s="21"/>
      <c r="D53" s="20"/>
      <c r="E53" s="22"/>
      <c r="F53" s="23"/>
      <c r="G53" s="24"/>
      <c r="H53" s="24"/>
      <c r="I53" s="24"/>
      <c r="J53" s="24"/>
    </row>
    <row r="54" spans="1:10" ht="21" x14ac:dyDescent="0.2">
      <c r="A54" s="14" t="s">
        <v>44</v>
      </c>
      <c r="B54" s="15" t="s">
        <v>31</v>
      </c>
      <c r="C54" s="15" t="s">
        <v>33</v>
      </c>
      <c r="D54" s="14" t="s">
        <v>196</v>
      </c>
      <c r="E54" s="16" t="s">
        <v>120</v>
      </c>
      <c r="F54" s="17" t="s">
        <v>120</v>
      </c>
      <c r="G54" s="18">
        <f>+VLOOKUP($A54,กรอบอัตรากำลังทั่วประเทศ!$A:$E,2,0)</f>
        <v>8</v>
      </c>
      <c r="H54" s="18">
        <f>+VLOOKUP($A54,กรอบอัตรากำลังทั่วประเทศ!$A:$E,3,0)</f>
        <v>7</v>
      </c>
      <c r="I54" s="18">
        <f>+VLOOKUP($A54,กรอบอัตรากำลังทั่วประเทศ!$A:$E,4,0)</f>
        <v>0</v>
      </c>
      <c r="J54" s="18"/>
    </row>
    <row r="55" spans="1:10" ht="21" x14ac:dyDescent="0.2">
      <c r="A55" s="25" t="s">
        <v>294</v>
      </c>
      <c r="B55" s="21"/>
      <c r="C55" s="21"/>
      <c r="D55" s="20"/>
      <c r="E55" s="22"/>
      <c r="F55" s="23"/>
      <c r="G55" s="24"/>
      <c r="H55" s="24"/>
      <c r="I55" s="24"/>
      <c r="J55" s="24"/>
    </row>
    <row r="56" spans="1:10" ht="21" x14ac:dyDescent="0.2">
      <c r="A56" s="25" t="s">
        <v>295</v>
      </c>
      <c r="B56" s="21"/>
      <c r="C56" s="21"/>
      <c r="D56" s="20"/>
      <c r="E56" s="22"/>
      <c r="F56" s="23"/>
      <c r="G56" s="24"/>
      <c r="H56" s="24"/>
      <c r="I56" s="24"/>
      <c r="J56" s="24"/>
    </row>
    <row r="57" spans="1:10" ht="21" x14ac:dyDescent="0.2">
      <c r="A57" s="25" t="s">
        <v>296</v>
      </c>
      <c r="B57" s="21"/>
      <c r="C57" s="21"/>
      <c r="D57" s="20"/>
      <c r="E57" s="22"/>
      <c r="F57" s="23"/>
      <c r="G57" s="24"/>
      <c r="H57" s="24"/>
      <c r="I57" s="24"/>
      <c r="J57" s="24"/>
    </row>
    <row r="58" spans="1:10" ht="21" x14ac:dyDescent="0.2">
      <c r="A58" s="25" t="s">
        <v>297</v>
      </c>
      <c r="B58" s="21"/>
      <c r="C58" s="21"/>
      <c r="D58" s="20"/>
      <c r="E58" s="22"/>
      <c r="F58" s="23"/>
      <c r="G58" s="24"/>
      <c r="H58" s="24"/>
      <c r="I58" s="24"/>
      <c r="J58" s="24"/>
    </row>
    <row r="59" spans="1:10" ht="21" x14ac:dyDescent="0.2">
      <c r="A59" s="14" t="s">
        <v>45</v>
      </c>
      <c r="B59" s="15" t="s">
        <v>31</v>
      </c>
      <c r="C59" s="15" t="s">
        <v>33</v>
      </c>
      <c r="D59" s="14" t="s">
        <v>197</v>
      </c>
      <c r="E59" s="16" t="s">
        <v>121</v>
      </c>
      <c r="F59" s="17" t="s">
        <v>121</v>
      </c>
      <c r="G59" s="18">
        <f>+VLOOKUP($A59,กรอบอัตรากำลังทั่วประเทศ!$A:$E,2,0)</f>
        <v>11</v>
      </c>
      <c r="H59" s="18">
        <f>+VLOOKUP($A59,กรอบอัตรากำลังทั่วประเทศ!$A:$E,3,0)</f>
        <v>5</v>
      </c>
      <c r="I59" s="18">
        <f>+VLOOKUP($A59,กรอบอัตรากำลังทั่วประเทศ!$A:$E,4,0)</f>
        <v>2</v>
      </c>
      <c r="J59" s="18"/>
    </row>
    <row r="60" spans="1:10" ht="21" x14ac:dyDescent="0.2">
      <c r="A60" s="25" t="s">
        <v>294</v>
      </c>
      <c r="B60" s="21"/>
      <c r="C60" s="21"/>
      <c r="D60" s="20"/>
      <c r="E60" s="22"/>
      <c r="F60" s="23"/>
      <c r="G60" s="24"/>
      <c r="H60" s="24"/>
      <c r="I60" s="24"/>
      <c r="J60" s="24"/>
    </row>
    <row r="61" spans="1:10" ht="21" x14ac:dyDescent="0.2">
      <c r="A61" s="25" t="s">
        <v>295</v>
      </c>
      <c r="B61" s="21"/>
      <c r="C61" s="21"/>
      <c r="D61" s="20"/>
      <c r="E61" s="22"/>
      <c r="F61" s="23"/>
      <c r="G61" s="24"/>
      <c r="H61" s="24"/>
      <c r="I61" s="24"/>
      <c r="J61" s="24"/>
    </row>
    <row r="62" spans="1:10" ht="21" x14ac:dyDescent="0.2">
      <c r="A62" s="25" t="s">
        <v>296</v>
      </c>
      <c r="B62" s="21"/>
      <c r="C62" s="21"/>
      <c r="D62" s="20"/>
      <c r="E62" s="22"/>
      <c r="F62" s="23"/>
      <c r="G62" s="24"/>
      <c r="H62" s="24"/>
      <c r="I62" s="24"/>
      <c r="J62" s="24"/>
    </row>
    <row r="63" spans="1:10" ht="21" x14ac:dyDescent="0.2">
      <c r="A63" s="25" t="s">
        <v>297</v>
      </c>
      <c r="B63" s="21"/>
      <c r="C63" s="21"/>
      <c r="D63" s="20"/>
      <c r="E63" s="22"/>
      <c r="F63" s="23"/>
      <c r="G63" s="24"/>
      <c r="H63" s="24"/>
      <c r="I63" s="24"/>
      <c r="J63" s="24"/>
    </row>
    <row r="64" spans="1:10" ht="21" x14ac:dyDescent="0.2">
      <c r="A64" s="14" t="s">
        <v>46</v>
      </c>
      <c r="B64" s="15" t="s">
        <v>31</v>
      </c>
      <c r="C64" s="15" t="s">
        <v>33</v>
      </c>
      <c r="D64" s="14" t="s">
        <v>198</v>
      </c>
      <c r="E64" s="16" t="s">
        <v>122</v>
      </c>
      <c r="F64" s="17" t="s">
        <v>122</v>
      </c>
      <c r="G64" s="18">
        <f>+VLOOKUP($A64,กรอบอัตรากำลังทั่วประเทศ!$A:$E,2,0)</f>
        <v>11</v>
      </c>
      <c r="H64" s="18">
        <f>+VLOOKUP($A64,กรอบอัตรากำลังทั่วประเทศ!$A:$E,3,0)</f>
        <v>9</v>
      </c>
      <c r="I64" s="18">
        <f>+VLOOKUP($A64,กรอบอัตรากำลังทั่วประเทศ!$A:$E,4,0)</f>
        <v>0</v>
      </c>
      <c r="J64" s="18"/>
    </row>
    <row r="65" spans="1:10" ht="21" x14ac:dyDescent="0.2">
      <c r="A65" s="25" t="s">
        <v>294</v>
      </c>
      <c r="B65" s="21"/>
      <c r="C65" s="21"/>
      <c r="D65" s="20"/>
      <c r="E65" s="22"/>
      <c r="F65" s="23"/>
      <c r="G65" s="24"/>
      <c r="H65" s="24"/>
      <c r="I65" s="24"/>
      <c r="J65" s="24"/>
    </row>
    <row r="66" spans="1:10" ht="21" x14ac:dyDescent="0.2">
      <c r="A66" s="25" t="s">
        <v>295</v>
      </c>
      <c r="B66" s="21"/>
      <c r="C66" s="21"/>
      <c r="D66" s="20"/>
      <c r="E66" s="22"/>
      <c r="F66" s="23"/>
      <c r="G66" s="24"/>
      <c r="H66" s="24"/>
      <c r="I66" s="24"/>
      <c r="J66" s="24"/>
    </row>
    <row r="67" spans="1:10" ht="21" x14ac:dyDescent="0.2">
      <c r="A67" s="25" t="s">
        <v>296</v>
      </c>
      <c r="B67" s="21"/>
      <c r="C67" s="21"/>
      <c r="D67" s="20"/>
      <c r="E67" s="22"/>
      <c r="F67" s="23"/>
      <c r="G67" s="24"/>
      <c r="H67" s="24"/>
      <c r="I67" s="24"/>
      <c r="J67" s="24"/>
    </row>
    <row r="68" spans="1:10" ht="21" x14ac:dyDescent="0.2">
      <c r="A68" s="25" t="s">
        <v>297</v>
      </c>
      <c r="B68" s="21"/>
      <c r="C68" s="21"/>
      <c r="D68" s="20"/>
      <c r="E68" s="22"/>
      <c r="F68" s="23"/>
      <c r="G68" s="24"/>
      <c r="H68" s="24"/>
      <c r="I68" s="24"/>
      <c r="J68" s="24"/>
    </row>
    <row r="69" spans="1:10" ht="21" x14ac:dyDescent="0.2">
      <c r="A69" s="14" t="s">
        <v>47</v>
      </c>
      <c r="B69" s="15" t="s">
        <v>31</v>
      </c>
      <c r="C69" s="15" t="s">
        <v>33</v>
      </c>
      <c r="D69" s="14" t="s">
        <v>199</v>
      </c>
      <c r="E69" s="16" t="s">
        <v>123</v>
      </c>
      <c r="F69" s="17" t="s">
        <v>123</v>
      </c>
      <c r="G69" s="18">
        <f>+VLOOKUP($A69,กรอบอัตรากำลังทั่วประเทศ!$A:$E,2,0)</f>
        <v>10</v>
      </c>
      <c r="H69" s="18">
        <f>+VLOOKUP($A69,กรอบอัตรากำลังทั่วประเทศ!$A:$E,3,0)</f>
        <v>6</v>
      </c>
      <c r="I69" s="18">
        <f>+VLOOKUP($A69,กรอบอัตรากำลังทั่วประเทศ!$A:$E,4,0)</f>
        <v>2</v>
      </c>
      <c r="J69" s="18"/>
    </row>
    <row r="70" spans="1:10" ht="21" x14ac:dyDescent="0.2">
      <c r="A70" s="25" t="s">
        <v>294</v>
      </c>
      <c r="B70" s="21"/>
      <c r="C70" s="21"/>
      <c r="D70" s="20"/>
      <c r="E70" s="22"/>
      <c r="F70" s="23"/>
      <c r="G70" s="24"/>
      <c r="H70" s="24"/>
      <c r="I70" s="24"/>
      <c r="J70" s="24"/>
    </row>
    <row r="71" spans="1:10" ht="21" x14ac:dyDescent="0.2">
      <c r="A71" s="25" t="s">
        <v>295</v>
      </c>
      <c r="B71" s="21"/>
      <c r="C71" s="21"/>
      <c r="D71" s="20"/>
      <c r="E71" s="22"/>
      <c r="F71" s="23"/>
      <c r="G71" s="24"/>
      <c r="H71" s="24"/>
      <c r="I71" s="24"/>
      <c r="J71" s="24"/>
    </row>
    <row r="72" spans="1:10" ht="21" x14ac:dyDescent="0.2">
      <c r="A72" s="25" t="s">
        <v>296</v>
      </c>
      <c r="B72" s="21"/>
      <c r="C72" s="21"/>
      <c r="D72" s="20"/>
      <c r="E72" s="22"/>
      <c r="F72" s="23"/>
      <c r="G72" s="24"/>
      <c r="H72" s="24"/>
      <c r="I72" s="24"/>
      <c r="J72" s="24"/>
    </row>
    <row r="73" spans="1:10" ht="21" x14ac:dyDescent="0.2">
      <c r="A73" s="25" t="s">
        <v>297</v>
      </c>
      <c r="B73" s="21"/>
      <c r="C73" s="21"/>
      <c r="D73" s="20"/>
      <c r="E73" s="22"/>
      <c r="F73" s="23"/>
      <c r="G73" s="24"/>
      <c r="H73" s="24"/>
      <c r="I73" s="24"/>
      <c r="J73" s="24"/>
    </row>
    <row r="74" spans="1:10" ht="21" x14ac:dyDescent="0.2">
      <c r="A74" s="14" t="s">
        <v>48</v>
      </c>
      <c r="B74" s="15" t="s">
        <v>31</v>
      </c>
      <c r="C74" s="15" t="s">
        <v>33</v>
      </c>
      <c r="D74" s="14" t="s">
        <v>200</v>
      </c>
      <c r="E74" s="16" t="s">
        <v>124</v>
      </c>
      <c r="F74" s="17" t="s">
        <v>124</v>
      </c>
      <c r="G74" s="18">
        <f>+VLOOKUP($A74,กรอบอัตรากำลังทั่วประเทศ!$A:$E,2,0)</f>
        <v>9</v>
      </c>
      <c r="H74" s="18">
        <f>+VLOOKUP($A74,กรอบอัตรากำลังทั่วประเทศ!$A:$E,3,0)</f>
        <v>6</v>
      </c>
      <c r="I74" s="18">
        <f>+VLOOKUP($A74,กรอบอัตรากำลังทั่วประเทศ!$A:$E,4,0)</f>
        <v>1</v>
      </c>
      <c r="J74" s="18"/>
    </row>
    <row r="75" spans="1:10" ht="21" x14ac:dyDescent="0.2">
      <c r="A75" s="25" t="s">
        <v>294</v>
      </c>
      <c r="B75" s="21"/>
      <c r="C75" s="21"/>
      <c r="D75" s="20"/>
      <c r="E75" s="22"/>
      <c r="F75" s="23"/>
      <c r="G75" s="24"/>
      <c r="H75" s="24"/>
      <c r="I75" s="24"/>
      <c r="J75" s="24"/>
    </row>
    <row r="76" spans="1:10" ht="21" x14ac:dyDescent="0.2">
      <c r="A76" s="25" t="s">
        <v>295</v>
      </c>
      <c r="B76" s="21"/>
      <c r="C76" s="21"/>
      <c r="D76" s="20"/>
      <c r="E76" s="22"/>
      <c r="F76" s="23"/>
      <c r="G76" s="24"/>
      <c r="H76" s="24"/>
      <c r="I76" s="24"/>
      <c r="J76" s="24"/>
    </row>
    <row r="77" spans="1:10" ht="21" x14ac:dyDescent="0.2">
      <c r="A77" s="25" t="s">
        <v>296</v>
      </c>
      <c r="B77" s="21"/>
      <c r="C77" s="21"/>
      <c r="D77" s="20"/>
      <c r="E77" s="22"/>
      <c r="F77" s="23"/>
      <c r="G77" s="24"/>
      <c r="H77" s="24"/>
      <c r="I77" s="24"/>
      <c r="J77" s="24"/>
    </row>
    <row r="78" spans="1:10" ht="21" x14ac:dyDescent="0.2">
      <c r="A78" s="25" t="s">
        <v>297</v>
      </c>
      <c r="B78" s="21"/>
      <c r="C78" s="21"/>
      <c r="D78" s="20"/>
      <c r="E78" s="22"/>
      <c r="F78" s="23"/>
      <c r="G78" s="24"/>
      <c r="H78" s="24"/>
      <c r="I78" s="24"/>
      <c r="J78" s="24"/>
    </row>
    <row r="79" spans="1:10" ht="21" x14ac:dyDescent="0.2">
      <c r="A79" s="14" t="s">
        <v>49</v>
      </c>
      <c r="B79" s="15" t="s">
        <v>31</v>
      </c>
      <c r="C79" s="15" t="s">
        <v>33</v>
      </c>
      <c r="D79" s="14" t="s">
        <v>201</v>
      </c>
      <c r="E79" s="16" t="s">
        <v>125</v>
      </c>
      <c r="F79" s="17" t="s">
        <v>125</v>
      </c>
      <c r="G79" s="18">
        <f>+VLOOKUP($A79,กรอบอัตรากำลังทั่วประเทศ!$A:$E,2,0)</f>
        <v>10</v>
      </c>
      <c r="H79" s="18">
        <f>+VLOOKUP($A79,กรอบอัตรากำลังทั่วประเทศ!$A:$E,3,0)</f>
        <v>6</v>
      </c>
      <c r="I79" s="18">
        <f>+VLOOKUP($A79,กรอบอัตรากำลังทั่วประเทศ!$A:$E,4,0)</f>
        <v>0</v>
      </c>
      <c r="J79" s="18"/>
    </row>
    <row r="80" spans="1:10" ht="21" x14ac:dyDescent="0.2">
      <c r="A80" s="25" t="s">
        <v>294</v>
      </c>
      <c r="B80" s="21"/>
      <c r="C80" s="21"/>
      <c r="D80" s="20"/>
      <c r="E80" s="22"/>
      <c r="F80" s="23"/>
      <c r="G80" s="24"/>
      <c r="H80" s="24"/>
      <c r="I80" s="24"/>
      <c r="J80" s="24"/>
    </row>
    <row r="81" spans="1:10" ht="21" x14ac:dyDescent="0.2">
      <c r="A81" s="25" t="s">
        <v>295</v>
      </c>
      <c r="B81" s="21"/>
      <c r="C81" s="21"/>
      <c r="D81" s="20"/>
      <c r="E81" s="22"/>
      <c r="F81" s="23"/>
      <c r="G81" s="24"/>
      <c r="H81" s="24"/>
      <c r="I81" s="24"/>
      <c r="J81" s="24"/>
    </row>
    <row r="82" spans="1:10" ht="21" x14ac:dyDescent="0.2">
      <c r="A82" s="25" t="s">
        <v>296</v>
      </c>
      <c r="B82" s="21"/>
      <c r="C82" s="21"/>
      <c r="D82" s="20"/>
      <c r="E82" s="22"/>
      <c r="F82" s="23"/>
      <c r="G82" s="24"/>
      <c r="H82" s="24"/>
      <c r="I82" s="24"/>
      <c r="J82" s="24"/>
    </row>
    <row r="83" spans="1:10" ht="21" x14ac:dyDescent="0.2">
      <c r="A83" s="25" t="s">
        <v>297</v>
      </c>
      <c r="B83" s="21"/>
      <c r="C83" s="21"/>
      <c r="D83" s="20"/>
      <c r="E83" s="22"/>
      <c r="F83" s="23"/>
      <c r="G83" s="24"/>
      <c r="H83" s="24"/>
      <c r="I83" s="24"/>
      <c r="J83" s="24"/>
    </row>
    <row r="84" spans="1:10" ht="21" x14ac:dyDescent="0.2">
      <c r="A84" s="14" t="s">
        <v>50</v>
      </c>
      <c r="B84" s="15" t="s">
        <v>31</v>
      </c>
      <c r="C84" s="15" t="s">
        <v>33</v>
      </c>
      <c r="D84" s="14" t="s">
        <v>202</v>
      </c>
      <c r="E84" s="16" t="s">
        <v>126</v>
      </c>
      <c r="F84" s="17" t="s">
        <v>126</v>
      </c>
      <c r="G84" s="18">
        <f>+VLOOKUP($A84,กรอบอัตรากำลังทั่วประเทศ!$A:$E,2,0)</f>
        <v>8</v>
      </c>
      <c r="H84" s="18">
        <f>+VLOOKUP($A84,กรอบอัตรากำลังทั่วประเทศ!$A:$E,3,0)</f>
        <v>6</v>
      </c>
      <c r="I84" s="18">
        <f>+VLOOKUP($A84,กรอบอัตรากำลังทั่วประเทศ!$A:$E,4,0)</f>
        <v>0</v>
      </c>
      <c r="J84" s="18"/>
    </row>
    <row r="85" spans="1:10" ht="21" x14ac:dyDescent="0.2">
      <c r="A85" s="25" t="s">
        <v>294</v>
      </c>
      <c r="B85" s="21"/>
      <c r="C85" s="21"/>
      <c r="D85" s="20"/>
      <c r="E85" s="22"/>
      <c r="F85" s="23"/>
      <c r="G85" s="24"/>
      <c r="H85" s="24"/>
      <c r="I85" s="24"/>
      <c r="J85" s="24"/>
    </row>
    <row r="86" spans="1:10" ht="21" x14ac:dyDescent="0.2">
      <c r="A86" s="25" t="s">
        <v>295</v>
      </c>
      <c r="B86" s="21"/>
      <c r="C86" s="21"/>
      <c r="D86" s="20"/>
      <c r="E86" s="22"/>
      <c r="F86" s="23"/>
      <c r="G86" s="24"/>
      <c r="H86" s="24"/>
      <c r="I86" s="24"/>
      <c r="J86" s="24"/>
    </row>
    <row r="87" spans="1:10" ht="21" x14ac:dyDescent="0.2">
      <c r="A87" s="25" t="s">
        <v>296</v>
      </c>
      <c r="B87" s="21"/>
      <c r="C87" s="21"/>
      <c r="D87" s="20"/>
      <c r="E87" s="22"/>
      <c r="F87" s="23"/>
      <c r="G87" s="24"/>
      <c r="H87" s="24"/>
      <c r="I87" s="24"/>
      <c r="J87" s="24"/>
    </row>
    <row r="88" spans="1:10" ht="21" x14ac:dyDescent="0.2">
      <c r="A88" s="25" t="s">
        <v>297</v>
      </c>
      <c r="B88" s="21"/>
      <c r="C88" s="21"/>
      <c r="D88" s="20"/>
      <c r="E88" s="22"/>
      <c r="F88" s="23"/>
      <c r="G88" s="24"/>
      <c r="H88" s="24"/>
      <c r="I88" s="24"/>
      <c r="J88" s="24"/>
    </row>
    <row r="89" spans="1:10" ht="21" x14ac:dyDescent="0.2">
      <c r="A89" s="14" t="s">
        <v>51</v>
      </c>
      <c r="B89" s="15" t="s">
        <v>31</v>
      </c>
      <c r="C89" s="15" t="s">
        <v>33</v>
      </c>
      <c r="D89" s="14" t="s">
        <v>203</v>
      </c>
      <c r="E89" s="16" t="s">
        <v>127</v>
      </c>
      <c r="F89" s="17" t="s">
        <v>127</v>
      </c>
      <c r="G89" s="18">
        <f>+VLOOKUP($A89,กรอบอัตรากำลังทั่วประเทศ!$A:$E,2,0)</f>
        <v>9</v>
      </c>
      <c r="H89" s="18">
        <f>+VLOOKUP($A89,กรอบอัตรากำลังทั่วประเทศ!$A:$E,3,0)</f>
        <v>5</v>
      </c>
      <c r="I89" s="18">
        <f>+VLOOKUP($A89,กรอบอัตรากำลังทั่วประเทศ!$A:$E,4,0)</f>
        <v>1</v>
      </c>
      <c r="J89" s="18"/>
    </row>
    <row r="90" spans="1:10" ht="21" x14ac:dyDescent="0.2">
      <c r="A90" s="25" t="s">
        <v>294</v>
      </c>
      <c r="B90" s="21"/>
      <c r="C90" s="21"/>
      <c r="D90" s="20"/>
      <c r="E90" s="22"/>
      <c r="F90" s="23"/>
      <c r="G90" s="24"/>
      <c r="H90" s="24"/>
      <c r="I90" s="24"/>
      <c r="J90" s="24"/>
    </row>
    <row r="91" spans="1:10" ht="21" x14ac:dyDescent="0.2">
      <c r="A91" s="25" t="s">
        <v>295</v>
      </c>
      <c r="B91" s="21"/>
      <c r="C91" s="21"/>
      <c r="D91" s="20"/>
      <c r="E91" s="22"/>
      <c r="F91" s="23"/>
      <c r="G91" s="24"/>
      <c r="H91" s="24"/>
      <c r="I91" s="24"/>
      <c r="J91" s="24"/>
    </row>
    <row r="92" spans="1:10" ht="21" x14ac:dyDescent="0.2">
      <c r="A92" s="25" t="s">
        <v>296</v>
      </c>
      <c r="B92" s="21"/>
      <c r="C92" s="21"/>
      <c r="D92" s="20"/>
      <c r="E92" s="22"/>
      <c r="F92" s="23"/>
      <c r="G92" s="24"/>
      <c r="H92" s="24"/>
      <c r="I92" s="24"/>
      <c r="J92" s="24"/>
    </row>
    <row r="93" spans="1:10" ht="21" x14ac:dyDescent="0.2">
      <c r="A93" s="25" t="s">
        <v>297</v>
      </c>
      <c r="B93" s="21"/>
      <c r="C93" s="21"/>
      <c r="D93" s="20"/>
      <c r="E93" s="22"/>
      <c r="F93" s="23"/>
      <c r="G93" s="24"/>
      <c r="H93" s="24"/>
      <c r="I93" s="24"/>
      <c r="J93" s="24"/>
    </row>
    <row r="94" spans="1:10" ht="21" x14ac:dyDescent="0.2">
      <c r="A94" s="14" t="s">
        <v>52</v>
      </c>
      <c r="B94" s="15" t="s">
        <v>31</v>
      </c>
      <c r="C94" s="15" t="s">
        <v>33</v>
      </c>
      <c r="D94" s="14" t="s">
        <v>204</v>
      </c>
      <c r="E94" s="16" t="s">
        <v>128</v>
      </c>
      <c r="F94" s="17" t="s">
        <v>128</v>
      </c>
      <c r="G94" s="18">
        <f>+VLOOKUP($A94,กรอบอัตรากำลังทั่วประเทศ!$A:$E,2,0)</f>
        <v>8</v>
      </c>
      <c r="H94" s="18">
        <f>+VLOOKUP($A94,กรอบอัตรากำลังทั่วประเทศ!$A:$E,3,0)</f>
        <v>6</v>
      </c>
      <c r="I94" s="18">
        <f>+VLOOKUP($A94,กรอบอัตรากำลังทั่วประเทศ!$A:$E,4,0)</f>
        <v>0</v>
      </c>
      <c r="J94" s="18"/>
    </row>
    <row r="95" spans="1:10" ht="21" x14ac:dyDescent="0.2">
      <c r="A95" s="25" t="s">
        <v>294</v>
      </c>
      <c r="B95" s="21"/>
      <c r="C95" s="21"/>
      <c r="D95" s="20"/>
      <c r="E95" s="22"/>
      <c r="F95" s="23"/>
      <c r="G95" s="24"/>
      <c r="H95" s="24"/>
      <c r="I95" s="24"/>
      <c r="J95" s="24"/>
    </row>
    <row r="96" spans="1:10" ht="21" x14ac:dyDescent="0.2">
      <c r="A96" s="25" t="s">
        <v>295</v>
      </c>
      <c r="B96" s="21"/>
      <c r="C96" s="21"/>
      <c r="D96" s="20"/>
      <c r="E96" s="22"/>
      <c r="F96" s="23"/>
      <c r="G96" s="24"/>
      <c r="H96" s="24"/>
      <c r="I96" s="24"/>
      <c r="J96" s="24"/>
    </row>
    <row r="97" spans="1:10" ht="21" x14ac:dyDescent="0.2">
      <c r="A97" s="25" t="s">
        <v>296</v>
      </c>
      <c r="B97" s="21"/>
      <c r="C97" s="21"/>
      <c r="D97" s="20"/>
      <c r="E97" s="22"/>
      <c r="F97" s="23"/>
      <c r="G97" s="24"/>
      <c r="H97" s="24"/>
      <c r="I97" s="24"/>
      <c r="J97" s="24"/>
    </row>
    <row r="98" spans="1:10" ht="21" x14ac:dyDescent="0.2">
      <c r="A98" s="25" t="s">
        <v>297</v>
      </c>
      <c r="B98" s="21"/>
      <c r="C98" s="21"/>
      <c r="D98" s="20"/>
      <c r="E98" s="22"/>
      <c r="F98" s="23"/>
      <c r="G98" s="24"/>
      <c r="H98" s="24"/>
      <c r="I98" s="24"/>
      <c r="J98" s="24"/>
    </row>
    <row r="99" spans="1:10" ht="21" x14ac:dyDescent="0.2">
      <c r="A99" s="14" t="s">
        <v>53</v>
      </c>
      <c r="B99" s="15" t="s">
        <v>31</v>
      </c>
      <c r="C99" s="15" t="s">
        <v>33</v>
      </c>
      <c r="D99" s="14" t="s">
        <v>205</v>
      </c>
      <c r="E99" s="16" t="s">
        <v>129</v>
      </c>
      <c r="F99" s="17" t="s">
        <v>129</v>
      </c>
      <c r="G99" s="18">
        <f>+VLOOKUP($A99,กรอบอัตรากำลังทั่วประเทศ!$A:$E,2,0)</f>
        <v>10</v>
      </c>
      <c r="H99" s="18">
        <f>+VLOOKUP($A99,กรอบอัตรากำลังทั่วประเทศ!$A:$E,3,0)</f>
        <v>6</v>
      </c>
      <c r="I99" s="18">
        <f>+VLOOKUP($A99,กรอบอัตรากำลังทั่วประเทศ!$A:$E,4,0)</f>
        <v>0</v>
      </c>
      <c r="J99" s="18"/>
    </row>
    <row r="100" spans="1:10" ht="21" x14ac:dyDescent="0.2">
      <c r="A100" s="25" t="s">
        <v>294</v>
      </c>
      <c r="B100" s="21"/>
      <c r="C100" s="21"/>
      <c r="D100" s="20"/>
      <c r="E100" s="22"/>
      <c r="F100" s="23"/>
      <c r="G100" s="24"/>
      <c r="H100" s="24"/>
      <c r="I100" s="24"/>
      <c r="J100" s="24"/>
    </row>
    <row r="101" spans="1:10" ht="21" x14ac:dyDescent="0.2">
      <c r="A101" s="25" t="s">
        <v>295</v>
      </c>
      <c r="B101" s="21"/>
      <c r="C101" s="21"/>
      <c r="D101" s="20"/>
      <c r="E101" s="22"/>
      <c r="F101" s="23"/>
      <c r="G101" s="24"/>
      <c r="H101" s="24"/>
      <c r="I101" s="24"/>
      <c r="J101" s="24"/>
    </row>
    <row r="102" spans="1:10" ht="21" x14ac:dyDescent="0.2">
      <c r="A102" s="25" t="s">
        <v>296</v>
      </c>
      <c r="B102" s="21"/>
      <c r="C102" s="21"/>
      <c r="D102" s="20"/>
      <c r="E102" s="22"/>
      <c r="F102" s="23"/>
      <c r="G102" s="24"/>
      <c r="H102" s="24"/>
      <c r="I102" s="24"/>
      <c r="J102" s="24"/>
    </row>
    <row r="103" spans="1:10" ht="21" x14ac:dyDescent="0.2">
      <c r="A103" s="25" t="s">
        <v>297</v>
      </c>
      <c r="B103" s="21"/>
      <c r="C103" s="21"/>
      <c r="D103" s="20"/>
      <c r="E103" s="22"/>
      <c r="F103" s="23"/>
      <c r="G103" s="24"/>
      <c r="H103" s="24"/>
      <c r="I103" s="24"/>
      <c r="J103" s="24"/>
    </row>
    <row r="104" spans="1:10" ht="21" x14ac:dyDescent="0.2">
      <c r="A104" s="14" t="s">
        <v>54</v>
      </c>
      <c r="B104" s="15" t="s">
        <v>31</v>
      </c>
      <c r="C104" s="15" t="s">
        <v>33</v>
      </c>
      <c r="D104" s="14" t="s">
        <v>206</v>
      </c>
      <c r="E104" s="16" t="s">
        <v>130</v>
      </c>
      <c r="F104" s="17" t="s">
        <v>130</v>
      </c>
      <c r="G104" s="18">
        <f>+VLOOKUP($A104,กรอบอัตรากำลังทั่วประเทศ!$A:$E,2,0)</f>
        <v>12</v>
      </c>
      <c r="H104" s="18">
        <f>+VLOOKUP($A104,กรอบอัตรากำลังทั่วประเทศ!$A:$E,3,0)</f>
        <v>6</v>
      </c>
      <c r="I104" s="18">
        <f>+VLOOKUP($A104,กรอบอัตรากำลังทั่วประเทศ!$A:$E,4,0)</f>
        <v>2</v>
      </c>
      <c r="J104" s="18"/>
    </row>
    <row r="105" spans="1:10" ht="21" x14ac:dyDescent="0.2">
      <c r="A105" s="25" t="s">
        <v>294</v>
      </c>
      <c r="B105" s="21"/>
      <c r="C105" s="21"/>
      <c r="D105" s="20"/>
      <c r="E105" s="22"/>
      <c r="F105" s="23"/>
      <c r="G105" s="24"/>
      <c r="H105" s="24"/>
      <c r="I105" s="24"/>
      <c r="J105" s="24"/>
    </row>
    <row r="106" spans="1:10" ht="21" x14ac:dyDescent="0.2">
      <c r="A106" s="25" t="s">
        <v>295</v>
      </c>
      <c r="B106" s="21"/>
      <c r="C106" s="21"/>
      <c r="D106" s="20"/>
      <c r="E106" s="22"/>
      <c r="F106" s="23"/>
      <c r="G106" s="24"/>
      <c r="H106" s="24"/>
      <c r="I106" s="24"/>
      <c r="J106" s="24"/>
    </row>
    <row r="107" spans="1:10" ht="21" x14ac:dyDescent="0.2">
      <c r="A107" s="25" t="s">
        <v>296</v>
      </c>
      <c r="B107" s="21"/>
      <c r="C107" s="21"/>
      <c r="D107" s="20"/>
      <c r="E107" s="22"/>
      <c r="F107" s="23"/>
      <c r="G107" s="24"/>
      <c r="H107" s="24"/>
      <c r="I107" s="24"/>
      <c r="J107" s="24"/>
    </row>
    <row r="108" spans="1:10" ht="21" x14ac:dyDescent="0.2">
      <c r="A108" s="25" t="s">
        <v>297</v>
      </c>
      <c r="B108" s="21"/>
      <c r="C108" s="21"/>
      <c r="D108" s="20"/>
      <c r="E108" s="22"/>
      <c r="F108" s="23"/>
      <c r="G108" s="24"/>
      <c r="H108" s="24"/>
      <c r="I108" s="24"/>
      <c r="J108" s="24"/>
    </row>
    <row r="109" spans="1:10" ht="21" x14ac:dyDescent="0.2">
      <c r="A109" s="14" t="s">
        <v>55</v>
      </c>
      <c r="B109" s="15" t="s">
        <v>31</v>
      </c>
      <c r="C109" s="15" t="s">
        <v>33</v>
      </c>
      <c r="D109" s="14" t="s">
        <v>207</v>
      </c>
      <c r="E109" s="16" t="s">
        <v>131</v>
      </c>
      <c r="F109" s="17" t="s">
        <v>131</v>
      </c>
      <c r="G109" s="18">
        <f>+VLOOKUP($A109,กรอบอัตรากำลังทั่วประเทศ!$A:$E,2,0)</f>
        <v>9</v>
      </c>
      <c r="H109" s="18">
        <f>+VLOOKUP($A109,กรอบอัตรากำลังทั่วประเทศ!$A:$E,3,0)</f>
        <v>5</v>
      </c>
      <c r="I109" s="18">
        <f>+VLOOKUP($A109,กรอบอัตรากำลังทั่วประเทศ!$A:$E,4,0)</f>
        <v>0</v>
      </c>
      <c r="J109" s="18"/>
    </row>
    <row r="110" spans="1:10" ht="21" x14ac:dyDescent="0.2">
      <c r="A110" s="25" t="s">
        <v>294</v>
      </c>
      <c r="B110" s="21"/>
      <c r="C110" s="21"/>
      <c r="D110" s="20"/>
      <c r="E110" s="22"/>
      <c r="F110" s="23"/>
      <c r="G110" s="24"/>
      <c r="H110" s="24"/>
      <c r="I110" s="24"/>
      <c r="J110" s="24"/>
    </row>
    <row r="111" spans="1:10" ht="21" x14ac:dyDescent="0.2">
      <c r="A111" s="25" t="s">
        <v>295</v>
      </c>
      <c r="B111" s="21"/>
      <c r="C111" s="21"/>
      <c r="D111" s="20"/>
      <c r="E111" s="22"/>
      <c r="F111" s="23"/>
      <c r="G111" s="24"/>
      <c r="H111" s="24"/>
      <c r="I111" s="24"/>
      <c r="J111" s="24"/>
    </row>
    <row r="112" spans="1:10" ht="21" x14ac:dyDescent="0.2">
      <c r="A112" s="25" t="s">
        <v>296</v>
      </c>
      <c r="B112" s="21"/>
      <c r="C112" s="21"/>
      <c r="D112" s="20"/>
      <c r="E112" s="22"/>
      <c r="F112" s="23"/>
      <c r="G112" s="24"/>
      <c r="H112" s="24"/>
      <c r="I112" s="24"/>
      <c r="J112" s="24"/>
    </row>
    <row r="113" spans="1:10" ht="21" x14ac:dyDescent="0.2">
      <c r="A113" s="25" t="s">
        <v>297</v>
      </c>
      <c r="B113" s="21"/>
      <c r="C113" s="21"/>
      <c r="D113" s="20"/>
      <c r="E113" s="22"/>
      <c r="F113" s="23"/>
      <c r="G113" s="24"/>
      <c r="H113" s="24"/>
      <c r="I113" s="24"/>
      <c r="J113" s="24"/>
    </row>
    <row r="114" spans="1:10" ht="21" x14ac:dyDescent="0.2">
      <c r="A114" s="14" t="s">
        <v>56</v>
      </c>
      <c r="B114" s="15" t="s">
        <v>31</v>
      </c>
      <c r="C114" s="15" t="s">
        <v>33</v>
      </c>
      <c r="D114" s="14" t="s">
        <v>208</v>
      </c>
      <c r="E114" s="16" t="s">
        <v>132</v>
      </c>
      <c r="F114" s="17" t="s">
        <v>132</v>
      </c>
      <c r="G114" s="18">
        <f>+VLOOKUP($A114,กรอบอัตรากำลังทั่วประเทศ!$A:$E,2,0)</f>
        <v>9</v>
      </c>
      <c r="H114" s="18">
        <f>+VLOOKUP($A114,กรอบอัตรากำลังทั่วประเทศ!$A:$E,3,0)</f>
        <v>5</v>
      </c>
      <c r="I114" s="18">
        <f>+VLOOKUP($A114,กรอบอัตรากำลังทั่วประเทศ!$A:$E,4,0)</f>
        <v>0</v>
      </c>
      <c r="J114" s="18"/>
    </row>
    <row r="115" spans="1:10" ht="21" x14ac:dyDescent="0.2">
      <c r="A115" s="25" t="s">
        <v>294</v>
      </c>
      <c r="B115" s="21"/>
      <c r="C115" s="21"/>
      <c r="D115" s="20"/>
      <c r="E115" s="22"/>
      <c r="F115" s="23"/>
      <c r="G115" s="24"/>
      <c r="H115" s="24"/>
      <c r="I115" s="24"/>
      <c r="J115" s="24"/>
    </row>
    <row r="116" spans="1:10" ht="21" x14ac:dyDescent="0.2">
      <c r="A116" s="25" t="s">
        <v>295</v>
      </c>
      <c r="B116" s="21"/>
      <c r="C116" s="21"/>
      <c r="D116" s="20"/>
      <c r="E116" s="22"/>
      <c r="F116" s="23"/>
      <c r="G116" s="24"/>
      <c r="H116" s="24"/>
      <c r="I116" s="24"/>
      <c r="J116" s="24"/>
    </row>
    <row r="117" spans="1:10" ht="21" x14ac:dyDescent="0.2">
      <c r="A117" s="25" t="s">
        <v>296</v>
      </c>
      <c r="B117" s="21"/>
      <c r="C117" s="21"/>
      <c r="D117" s="20"/>
      <c r="E117" s="22"/>
      <c r="F117" s="23"/>
      <c r="G117" s="24"/>
      <c r="H117" s="24"/>
      <c r="I117" s="24"/>
      <c r="J117" s="24"/>
    </row>
    <row r="118" spans="1:10" ht="21" x14ac:dyDescent="0.2">
      <c r="A118" s="25" t="s">
        <v>297</v>
      </c>
      <c r="B118" s="21"/>
      <c r="C118" s="21"/>
      <c r="D118" s="20"/>
      <c r="E118" s="22"/>
      <c r="F118" s="23"/>
      <c r="G118" s="24"/>
      <c r="H118" s="24"/>
      <c r="I118" s="24"/>
      <c r="J118" s="24"/>
    </row>
    <row r="119" spans="1:10" ht="21" x14ac:dyDescent="0.2">
      <c r="A119" s="14" t="s">
        <v>57</v>
      </c>
      <c r="B119" s="15" t="s">
        <v>31</v>
      </c>
      <c r="C119" s="15" t="s">
        <v>33</v>
      </c>
      <c r="D119" s="14" t="s">
        <v>209</v>
      </c>
      <c r="E119" s="16" t="s">
        <v>133</v>
      </c>
      <c r="F119" s="17" t="s">
        <v>133</v>
      </c>
      <c r="G119" s="18">
        <f>+VLOOKUP($A119,กรอบอัตรากำลังทั่วประเทศ!$A:$E,2,0)</f>
        <v>13</v>
      </c>
      <c r="H119" s="18">
        <f>+VLOOKUP($A119,กรอบอัตรากำลังทั่วประเทศ!$A:$E,3,0)</f>
        <v>5</v>
      </c>
      <c r="I119" s="18">
        <f>+VLOOKUP($A119,กรอบอัตรากำลังทั่วประเทศ!$A:$E,4,0)</f>
        <v>0</v>
      </c>
      <c r="J119" s="18"/>
    </row>
    <row r="120" spans="1:10" ht="21" x14ac:dyDescent="0.2">
      <c r="A120" s="25" t="s">
        <v>294</v>
      </c>
      <c r="B120" s="21"/>
      <c r="C120" s="21"/>
      <c r="D120" s="20"/>
      <c r="E120" s="22"/>
      <c r="F120" s="23"/>
      <c r="G120" s="24"/>
      <c r="H120" s="24"/>
      <c r="I120" s="24"/>
      <c r="J120" s="24"/>
    </row>
    <row r="121" spans="1:10" ht="21" x14ac:dyDescent="0.2">
      <c r="A121" s="25" t="s">
        <v>295</v>
      </c>
      <c r="B121" s="21"/>
      <c r="C121" s="21"/>
      <c r="D121" s="20"/>
      <c r="E121" s="22"/>
      <c r="F121" s="23"/>
      <c r="G121" s="24"/>
      <c r="H121" s="24"/>
      <c r="I121" s="24"/>
      <c r="J121" s="24"/>
    </row>
    <row r="122" spans="1:10" ht="21" x14ac:dyDescent="0.2">
      <c r="A122" s="25" t="s">
        <v>296</v>
      </c>
      <c r="B122" s="21"/>
      <c r="C122" s="21"/>
      <c r="D122" s="20"/>
      <c r="E122" s="22"/>
      <c r="F122" s="23"/>
      <c r="G122" s="24"/>
      <c r="H122" s="24"/>
      <c r="I122" s="24"/>
      <c r="J122" s="24"/>
    </row>
    <row r="123" spans="1:10" ht="21" x14ac:dyDescent="0.2">
      <c r="A123" s="25" t="s">
        <v>297</v>
      </c>
      <c r="B123" s="21"/>
      <c r="C123" s="21"/>
      <c r="D123" s="20"/>
      <c r="E123" s="22"/>
      <c r="F123" s="23"/>
      <c r="G123" s="24"/>
      <c r="H123" s="24"/>
      <c r="I123" s="24"/>
      <c r="J123" s="24"/>
    </row>
    <row r="124" spans="1:10" ht="21" x14ac:dyDescent="0.2">
      <c r="A124" s="14" t="s">
        <v>58</v>
      </c>
      <c r="B124" s="15" t="s">
        <v>31</v>
      </c>
      <c r="C124" s="15" t="s">
        <v>33</v>
      </c>
      <c r="D124" s="14" t="s">
        <v>210</v>
      </c>
      <c r="E124" s="16" t="s">
        <v>134</v>
      </c>
      <c r="F124" s="17" t="s">
        <v>134</v>
      </c>
      <c r="G124" s="18">
        <f>+VLOOKUP($A124,กรอบอัตรากำลังทั่วประเทศ!$A:$E,2,0)</f>
        <v>9</v>
      </c>
      <c r="H124" s="18">
        <f>+VLOOKUP($A124,กรอบอัตรากำลังทั่วประเทศ!$A:$E,3,0)</f>
        <v>6</v>
      </c>
      <c r="I124" s="18">
        <f>+VLOOKUP($A124,กรอบอัตรากำลังทั่วประเทศ!$A:$E,4,0)</f>
        <v>1</v>
      </c>
      <c r="J124" s="18"/>
    </row>
    <row r="125" spans="1:10" ht="21" x14ac:dyDescent="0.2">
      <c r="A125" s="25" t="s">
        <v>294</v>
      </c>
      <c r="B125" s="21"/>
      <c r="C125" s="21"/>
      <c r="D125" s="20"/>
      <c r="E125" s="22"/>
      <c r="F125" s="23"/>
      <c r="G125" s="24"/>
      <c r="H125" s="24"/>
      <c r="I125" s="24"/>
      <c r="J125" s="24"/>
    </row>
    <row r="126" spans="1:10" ht="21" x14ac:dyDescent="0.2">
      <c r="A126" s="25" t="s">
        <v>295</v>
      </c>
      <c r="B126" s="21"/>
      <c r="C126" s="21"/>
      <c r="D126" s="20"/>
      <c r="E126" s="22"/>
      <c r="F126" s="23"/>
      <c r="G126" s="24"/>
      <c r="H126" s="24"/>
      <c r="I126" s="24"/>
      <c r="J126" s="24"/>
    </row>
    <row r="127" spans="1:10" ht="21" x14ac:dyDescent="0.2">
      <c r="A127" s="25" t="s">
        <v>296</v>
      </c>
      <c r="B127" s="21"/>
      <c r="C127" s="21"/>
      <c r="D127" s="20"/>
      <c r="E127" s="22"/>
      <c r="F127" s="23"/>
      <c r="G127" s="24"/>
      <c r="H127" s="24"/>
      <c r="I127" s="24"/>
      <c r="J127" s="24"/>
    </row>
    <row r="128" spans="1:10" ht="21" x14ac:dyDescent="0.2">
      <c r="A128" s="25" t="s">
        <v>297</v>
      </c>
      <c r="B128" s="21"/>
      <c r="C128" s="21"/>
      <c r="D128" s="20"/>
      <c r="E128" s="22"/>
      <c r="F128" s="23"/>
      <c r="G128" s="24"/>
      <c r="H128" s="24"/>
      <c r="I128" s="24"/>
      <c r="J128" s="24"/>
    </row>
    <row r="129" spans="1:10" ht="21" x14ac:dyDescent="0.2">
      <c r="A129" s="14" t="s">
        <v>59</v>
      </c>
      <c r="B129" s="15" t="s">
        <v>31</v>
      </c>
      <c r="C129" s="15" t="s">
        <v>33</v>
      </c>
      <c r="D129" s="14" t="s">
        <v>211</v>
      </c>
      <c r="E129" s="16" t="s">
        <v>135</v>
      </c>
      <c r="F129" s="17" t="s">
        <v>135</v>
      </c>
      <c r="G129" s="18">
        <f>+VLOOKUP($A129,กรอบอัตรากำลังทั่วประเทศ!$A:$E,2,0)</f>
        <v>8</v>
      </c>
      <c r="H129" s="18">
        <f>+VLOOKUP($A129,กรอบอัตรากำลังทั่วประเทศ!$A:$E,3,0)</f>
        <v>7</v>
      </c>
      <c r="I129" s="18">
        <f>+VLOOKUP($A129,กรอบอัตรากำลังทั่วประเทศ!$A:$E,4,0)</f>
        <v>0</v>
      </c>
      <c r="J129" s="18"/>
    </row>
    <row r="130" spans="1:10" ht="21" x14ac:dyDescent="0.2">
      <c r="A130" s="25" t="s">
        <v>294</v>
      </c>
      <c r="B130" s="21"/>
      <c r="C130" s="21"/>
      <c r="D130" s="20"/>
      <c r="E130" s="22"/>
      <c r="F130" s="23"/>
      <c r="G130" s="24"/>
      <c r="H130" s="24"/>
      <c r="I130" s="24"/>
      <c r="J130" s="24"/>
    </row>
    <row r="131" spans="1:10" ht="21" x14ac:dyDescent="0.2">
      <c r="A131" s="25" t="s">
        <v>295</v>
      </c>
      <c r="B131" s="21"/>
      <c r="C131" s="21"/>
      <c r="D131" s="20"/>
      <c r="E131" s="22"/>
      <c r="F131" s="23"/>
      <c r="G131" s="24"/>
      <c r="H131" s="24"/>
      <c r="I131" s="24"/>
      <c r="J131" s="24"/>
    </row>
    <row r="132" spans="1:10" ht="21" x14ac:dyDescent="0.2">
      <c r="A132" s="25" t="s">
        <v>296</v>
      </c>
      <c r="B132" s="21"/>
      <c r="C132" s="21"/>
      <c r="D132" s="20"/>
      <c r="E132" s="22"/>
      <c r="F132" s="23"/>
      <c r="G132" s="24"/>
      <c r="H132" s="24"/>
      <c r="I132" s="24"/>
      <c r="J132" s="24"/>
    </row>
    <row r="133" spans="1:10" ht="21" x14ac:dyDescent="0.2">
      <c r="A133" s="25" t="s">
        <v>297</v>
      </c>
      <c r="B133" s="21"/>
      <c r="C133" s="21"/>
      <c r="D133" s="20"/>
      <c r="E133" s="22"/>
      <c r="F133" s="23"/>
      <c r="G133" s="24"/>
      <c r="H133" s="24"/>
      <c r="I133" s="24"/>
      <c r="J133" s="24"/>
    </row>
    <row r="134" spans="1:10" ht="21" x14ac:dyDescent="0.2">
      <c r="A134" s="14" t="s">
        <v>60</v>
      </c>
      <c r="B134" s="15" t="s">
        <v>31</v>
      </c>
      <c r="C134" s="15" t="s">
        <v>33</v>
      </c>
      <c r="D134" s="14" t="s">
        <v>212</v>
      </c>
      <c r="E134" s="16" t="s">
        <v>136</v>
      </c>
      <c r="F134" s="17" t="s">
        <v>136</v>
      </c>
      <c r="G134" s="18">
        <f>+VLOOKUP($A134,กรอบอัตรากำลังทั่วประเทศ!$A:$E,2,0)</f>
        <v>10</v>
      </c>
      <c r="H134" s="18">
        <f>+VLOOKUP($A134,กรอบอัตรากำลังทั่วประเทศ!$A:$E,3,0)</f>
        <v>7</v>
      </c>
      <c r="I134" s="18">
        <f>+VLOOKUP($A134,กรอบอัตรากำลังทั่วประเทศ!$A:$E,4,0)</f>
        <v>1</v>
      </c>
      <c r="J134" s="18"/>
    </row>
    <row r="135" spans="1:10" ht="21" x14ac:dyDescent="0.2">
      <c r="A135" s="25" t="s">
        <v>294</v>
      </c>
      <c r="B135" s="21"/>
      <c r="C135" s="21"/>
      <c r="D135" s="20"/>
      <c r="E135" s="22"/>
      <c r="F135" s="23"/>
      <c r="G135" s="24"/>
      <c r="H135" s="24"/>
      <c r="I135" s="24"/>
      <c r="J135" s="24"/>
    </row>
    <row r="136" spans="1:10" ht="21" x14ac:dyDescent="0.2">
      <c r="A136" s="25" t="s">
        <v>295</v>
      </c>
      <c r="B136" s="21"/>
      <c r="C136" s="21"/>
      <c r="D136" s="20"/>
      <c r="E136" s="22"/>
      <c r="F136" s="23"/>
      <c r="G136" s="24"/>
      <c r="H136" s="24"/>
      <c r="I136" s="24"/>
      <c r="J136" s="24"/>
    </row>
    <row r="137" spans="1:10" ht="21" x14ac:dyDescent="0.2">
      <c r="A137" s="25" t="s">
        <v>296</v>
      </c>
      <c r="B137" s="21"/>
      <c r="C137" s="21"/>
      <c r="D137" s="20"/>
      <c r="E137" s="22"/>
      <c r="F137" s="23"/>
      <c r="G137" s="24"/>
      <c r="H137" s="24"/>
      <c r="I137" s="24"/>
      <c r="J137" s="24"/>
    </row>
    <row r="138" spans="1:10" ht="21" x14ac:dyDescent="0.2">
      <c r="A138" s="25" t="s">
        <v>297</v>
      </c>
      <c r="B138" s="21"/>
      <c r="C138" s="21"/>
      <c r="D138" s="20"/>
      <c r="E138" s="22"/>
      <c r="F138" s="23"/>
      <c r="G138" s="24"/>
      <c r="H138" s="24"/>
      <c r="I138" s="24"/>
      <c r="J138" s="24"/>
    </row>
    <row r="139" spans="1:10" ht="21" x14ac:dyDescent="0.2">
      <c r="A139" s="14" t="s">
        <v>61</v>
      </c>
      <c r="B139" s="15" t="s">
        <v>31</v>
      </c>
      <c r="C139" s="15" t="s">
        <v>33</v>
      </c>
      <c r="D139" s="14" t="s">
        <v>213</v>
      </c>
      <c r="E139" s="16" t="s">
        <v>137</v>
      </c>
      <c r="F139" s="17" t="s">
        <v>137</v>
      </c>
      <c r="G139" s="18">
        <f>+VLOOKUP($A139,กรอบอัตรากำลังทั่วประเทศ!$A:$E,2,0)</f>
        <v>8</v>
      </c>
      <c r="H139" s="18">
        <f>+VLOOKUP($A139,กรอบอัตรากำลังทั่วประเทศ!$A:$E,3,0)</f>
        <v>7</v>
      </c>
      <c r="I139" s="18">
        <f>+VLOOKUP($A139,กรอบอัตรากำลังทั่วประเทศ!$A:$E,4,0)</f>
        <v>0</v>
      </c>
      <c r="J139" s="18"/>
    </row>
    <row r="140" spans="1:10" ht="21" x14ac:dyDescent="0.2">
      <c r="A140" s="25" t="s">
        <v>294</v>
      </c>
      <c r="B140" s="21"/>
      <c r="C140" s="21"/>
      <c r="D140" s="20"/>
      <c r="E140" s="22"/>
      <c r="F140" s="23"/>
      <c r="G140" s="24"/>
      <c r="H140" s="24"/>
      <c r="I140" s="24"/>
      <c r="J140" s="24"/>
    </row>
    <row r="141" spans="1:10" ht="21" x14ac:dyDescent="0.2">
      <c r="A141" s="25" t="s">
        <v>295</v>
      </c>
      <c r="B141" s="21"/>
      <c r="C141" s="21"/>
      <c r="D141" s="20"/>
      <c r="E141" s="22"/>
      <c r="F141" s="23"/>
      <c r="G141" s="24"/>
      <c r="H141" s="24"/>
      <c r="I141" s="24"/>
      <c r="J141" s="24"/>
    </row>
    <row r="142" spans="1:10" ht="21" x14ac:dyDescent="0.2">
      <c r="A142" s="25" t="s">
        <v>296</v>
      </c>
      <c r="B142" s="21"/>
      <c r="C142" s="21"/>
      <c r="D142" s="20"/>
      <c r="E142" s="22"/>
      <c r="F142" s="23"/>
      <c r="G142" s="24"/>
      <c r="H142" s="24"/>
      <c r="I142" s="24"/>
      <c r="J142" s="24"/>
    </row>
    <row r="143" spans="1:10" ht="21" x14ac:dyDescent="0.2">
      <c r="A143" s="25" t="s">
        <v>297</v>
      </c>
      <c r="B143" s="21"/>
      <c r="C143" s="21"/>
      <c r="D143" s="20"/>
      <c r="E143" s="22"/>
      <c r="F143" s="23"/>
      <c r="G143" s="24"/>
      <c r="H143" s="24"/>
      <c r="I143" s="24"/>
      <c r="J143" s="24"/>
    </row>
    <row r="144" spans="1:10" ht="21" x14ac:dyDescent="0.2">
      <c r="A144" s="14" t="s">
        <v>62</v>
      </c>
      <c r="B144" s="15" t="s">
        <v>31</v>
      </c>
      <c r="C144" s="15" t="s">
        <v>33</v>
      </c>
      <c r="D144" s="14" t="s">
        <v>214</v>
      </c>
      <c r="E144" s="16" t="s">
        <v>138</v>
      </c>
      <c r="F144" s="17" t="s">
        <v>138</v>
      </c>
      <c r="G144" s="18">
        <f>+VLOOKUP($A144,กรอบอัตรากำลังทั่วประเทศ!$A:$E,2,0)</f>
        <v>8</v>
      </c>
      <c r="H144" s="18">
        <f>+VLOOKUP($A144,กรอบอัตรากำลังทั่วประเทศ!$A:$E,3,0)</f>
        <v>7</v>
      </c>
      <c r="I144" s="18">
        <f>+VLOOKUP($A144,กรอบอัตรากำลังทั่วประเทศ!$A:$E,4,0)</f>
        <v>0</v>
      </c>
      <c r="J144" s="18"/>
    </row>
    <row r="145" spans="1:10" ht="21" x14ac:dyDescent="0.2">
      <c r="A145" s="25" t="s">
        <v>294</v>
      </c>
      <c r="B145" s="21"/>
      <c r="C145" s="21"/>
      <c r="D145" s="20"/>
      <c r="E145" s="22"/>
      <c r="F145" s="23"/>
      <c r="G145" s="24"/>
      <c r="H145" s="24"/>
      <c r="I145" s="24"/>
      <c r="J145" s="24"/>
    </row>
    <row r="146" spans="1:10" ht="21" x14ac:dyDescent="0.2">
      <c r="A146" s="25" t="s">
        <v>295</v>
      </c>
      <c r="B146" s="21"/>
      <c r="C146" s="21"/>
      <c r="D146" s="20"/>
      <c r="E146" s="22"/>
      <c r="F146" s="23"/>
      <c r="G146" s="24"/>
      <c r="H146" s="24"/>
      <c r="I146" s="24"/>
      <c r="J146" s="24"/>
    </row>
    <row r="147" spans="1:10" ht="21" x14ac:dyDescent="0.2">
      <c r="A147" s="25" t="s">
        <v>296</v>
      </c>
      <c r="B147" s="21"/>
      <c r="C147" s="21"/>
      <c r="D147" s="20"/>
      <c r="E147" s="22"/>
      <c r="F147" s="23"/>
      <c r="G147" s="24"/>
      <c r="H147" s="24"/>
      <c r="I147" s="24"/>
      <c r="J147" s="24"/>
    </row>
    <row r="148" spans="1:10" ht="21" x14ac:dyDescent="0.2">
      <c r="A148" s="25" t="s">
        <v>297</v>
      </c>
      <c r="B148" s="21"/>
      <c r="C148" s="21"/>
      <c r="D148" s="20"/>
      <c r="E148" s="22"/>
      <c r="F148" s="23"/>
      <c r="G148" s="24"/>
      <c r="H148" s="24"/>
      <c r="I148" s="24"/>
      <c r="J148" s="24"/>
    </row>
    <row r="149" spans="1:10" ht="21" x14ac:dyDescent="0.2">
      <c r="A149" s="14" t="s">
        <v>63</v>
      </c>
      <c r="B149" s="15" t="s">
        <v>31</v>
      </c>
      <c r="C149" s="15" t="s">
        <v>33</v>
      </c>
      <c r="D149" s="14" t="s">
        <v>215</v>
      </c>
      <c r="E149" s="16" t="s">
        <v>139</v>
      </c>
      <c r="F149" s="17" t="s">
        <v>139</v>
      </c>
      <c r="G149" s="18">
        <f>+VLOOKUP($A149,กรอบอัตรากำลังทั่วประเทศ!$A:$E,2,0)</f>
        <v>8</v>
      </c>
      <c r="H149" s="18">
        <f>+VLOOKUP($A149,กรอบอัตรากำลังทั่วประเทศ!$A:$E,3,0)</f>
        <v>7</v>
      </c>
      <c r="I149" s="18">
        <f>+VLOOKUP($A149,กรอบอัตรากำลังทั่วประเทศ!$A:$E,4,0)</f>
        <v>0</v>
      </c>
      <c r="J149" s="18"/>
    </row>
    <row r="150" spans="1:10" ht="21" x14ac:dyDescent="0.2">
      <c r="A150" s="25" t="s">
        <v>294</v>
      </c>
      <c r="B150" s="21"/>
      <c r="C150" s="21"/>
      <c r="D150" s="20"/>
      <c r="E150" s="22"/>
      <c r="F150" s="23"/>
      <c r="G150" s="24"/>
      <c r="H150" s="24"/>
      <c r="I150" s="24"/>
      <c r="J150" s="24"/>
    </row>
    <row r="151" spans="1:10" ht="21" x14ac:dyDescent="0.2">
      <c r="A151" s="25" t="s">
        <v>295</v>
      </c>
      <c r="B151" s="21"/>
      <c r="C151" s="21"/>
      <c r="D151" s="20"/>
      <c r="E151" s="22"/>
      <c r="F151" s="23"/>
      <c r="G151" s="24"/>
      <c r="H151" s="24"/>
      <c r="I151" s="24"/>
      <c r="J151" s="24"/>
    </row>
    <row r="152" spans="1:10" ht="21" x14ac:dyDescent="0.2">
      <c r="A152" s="25" t="s">
        <v>296</v>
      </c>
      <c r="B152" s="21"/>
      <c r="C152" s="21"/>
      <c r="D152" s="20"/>
      <c r="E152" s="22"/>
      <c r="F152" s="23"/>
      <c r="G152" s="24"/>
      <c r="H152" s="24"/>
      <c r="I152" s="24"/>
      <c r="J152" s="24"/>
    </row>
    <row r="153" spans="1:10" ht="21" x14ac:dyDescent="0.2">
      <c r="A153" s="25" t="s">
        <v>297</v>
      </c>
      <c r="B153" s="21"/>
      <c r="C153" s="21"/>
      <c r="D153" s="20"/>
      <c r="E153" s="22"/>
      <c r="F153" s="23"/>
      <c r="G153" s="24"/>
      <c r="H153" s="24"/>
      <c r="I153" s="24"/>
      <c r="J153" s="24"/>
    </row>
    <row r="154" spans="1:10" ht="21" x14ac:dyDescent="0.2">
      <c r="A154" s="14" t="s">
        <v>64</v>
      </c>
      <c r="B154" s="15" t="s">
        <v>31</v>
      </c>
      <c r="C154" s="15" t="s">
        <v>33</v>
      </c>
      <c r="D154" s="14" t="s">
        <v>216</v>
      </c>
      <c r="E154" s="16" t="s">
        <v>140</v>
      </c>
      <c r="F154" s="17" t="s">
        <v>140</v>
      </c>
      <c r="G154" s="18">
        <f>+VLOOKUP($A154,กรอบอัตรากำลังทั่วประเทศ!$A:$E,2,0)</f>
        <v>10</v>
      </c>
      <c r="H154" s="18">
        <f>+VLOOKUP($A154,กรอบอัตรากำลังทั่วประเทศ!$A:$E,3,0)</f>
        <v>6</v>
      </c>
      <c r="I154" s="18">
        <f>+VLOOKUP($A154,กรอบอัตรากำลังทั่วประเทศ!$A:$E,4,0)</f>
        <v>1</v>
      </c>
      <c r="J154" s="18"/>
    </row>
    <row r="155" spans="1:10" ht="21" x14ac:dyDescent="0.2">
      <c r="A155" s="25" t="s">
        <v>294</v>
      </c>
      <c r="B155" s="21"/>
      <c r="C155" s="21"/>
      <c r="D155" s="20"/>
      <c r="E155" s="22"/>
      <c r="F155" s="23"/>
      <c r="G155" s="24"/>
      <c r="H155" s="24"/>
      <c r="I155" s="24"/>
      <c r="J155" s="24"/>
    </row>
    <row r="156" spans="1:10" ht="21" x14ac:dyDescent="0.2">
      <c r="A156" s="25" t="s">
        <v>295</v>
      </c>
      <c r="B156" s="21"/>
      <c r="C156" s="21"/>
      <c r="D156" s="20"/>
      <c r="E156" s="22"/>
      <c r="F156" s="23"/>
      <c r="G156" s="24"/>
      <c r="H156" s="24"/>
      <c r="I156" s="24"/>
      <c r="J156" s="24"/>
    </row>
    <row r="157" spans="1:10" ht="21" x14ac:dyDescent="0.2">
      <c r="A157" s="25" t="s">
        <v>296</v>
      </c>
      <c r="B157" s="21"/>
      <c r="C157" s="21"/>
      <c r="D157" s="20"/>
      <c r="E157" s="22"/>
      <c r="F157" s="23"/>
      <c r="G157" s="24"/>
      <c r="H157" s="24"/>
      <c r="I157" s="24"/>
      <c r="J157" s="24"/>
    </row>
    <row r="158" spans="1:10" ht="21" x14ac:dyDescent="0.2">
      <c r="A158" s="25" t="s">
        <v>297</v>
      </c>
      <c r="B158" s="21"/>
      <c r="C158" s="21"/>
      <c r="D158" s="20"/>
      <c r="E158" s="22"/>
      <c r="F158" s="23"/>
      <c r="G158" s="24"/>
      <c r="H158" s="24"/>
      <c r="I158" s="24"/>
      <c r="J158" s="24"/>
    </row>
    <row r="159" spans="1:10" ht="42" customHeight="1" x14ac:dyDescent="0.2">
      <c r="A159" s="14" t="s">
        <v>65</v>
      </c>
      <c r="B159" s="15" t="s">
        <v>31</v>
      </c>
      <c r="C159" s="15" t="s">
        <v>33</v>
      </c>
      <c r="D159" s="14" t="s">
        <v>141</v>
      </c>
      <c r="E159" s="16" t="s">
        <v>141</v>
      </c>
      <c r="F159" s="17" t="s">
        <v>141</v>
      </c>
      <c r="G159" s="18">
        <f>+VLOOKUP($A159,กรอบอัตรากำลังทั่วประเทศ!$A:$E,2,0)</f>
        <v>10</v>
      </c>
      <c r="H159" s="18">
        <f>+VLOOKUP($A159,กรอบอัตรากำลังทั่วประเทศ!$A:$E,3,0)</f>
        <v>6</v>
      </c>
      <c r="I159" s="18">
        <f>+VLOOKUP($A159,กรอบอัตรากำลังทั่วประเทศ!$A:$E,4,0)</f>
        <v>0</v>
      </c>
      <c r="J159" s="18"/>
    </row>
    <row r="160" spans="1:10" ht="21" x14ac:dyDescent="0.2">
      <c r="A160" s="25" t="s">
        <v>294</v>
      </c>
      <c r="B160" s="21"/>
      <c r="C160" s="21"/>
      <c r="D160" s="20"/>
      <c r="E160" s="22"/>
      <c r="F160" s="23"/>
      <c r="G160" s="24"/>
      <c r="H160" s="24"/>
      <c r="I160" s="24"/>
      <c r="J160" s="24"/>
    </row>
    <row r="161" spans="1:10" ht="21" x14ac:dyDescent="0.2">
      <c r="A161" s="25" t="s">
        <v>295</v>
      </c>
      <c r="B161" s="21"/>
      <c r="C161" s="21"/>
      <c r="D161" s="20"/>
      <c r="E161" s="22"/>
      <c r="F161" s="23"/>
      <c r="G161" s="24"/>
      <c r="H161" s="24"/>
      <c r="I161" s="24"/>
      <c r="J161" s="24"/>
    </row>
    <row r="162" spans="1:10" ht="21" x14ac:dyDescent="0.2">
      <c r="A162" s="25" t="s">
        <v>296</v>
      </c>
      <c r="B162" s="21"/>
      <c r="C162" s="21"/>
      <c r="D162" s="20"/>
      <c r="E162" s="22"/>
      <c r="F162" s="23"/>
      <c r="G162" s="24"/>
      <c r="H162" s="24"/>
      <c r="I162" s="24"/>
      <c r="J162" s="24"/>
    </row>
    <row r="163" spans="1:10" ht="21" x14ac:dyDescent="0.2">
      <c r="A163" s="25" t="s">
        <v>297</v>
      </c>
      <c r="B163" s="21"/>
      <c r="C163" s="21"/>
      <c r="D163" s="20"/>
      <c r="E163" s="22"/>
      <c r="F163" s="23"/>
      <c r="G163" s="24"/>
      <c r="H163" s="24"/>
      <c r="I163" s="24"/>
      <c r="J163" s="24"/>
    </row>
    <row r="164" spans="1:10" ht="21" x14ac:dyDescent="0.2">
      <c r="A164" s="14" t="s">
        <v>66</v>
      </c>
      <c r="B164" s="15" t="s">
        <v>31</v>
      </c>
      <c r="C164" s="15" t="s">
        <v>33</v>
      </c>
      <c r="D164" s="14" t="s">
        <v>217</v>
      </c>
      <c r="E164" s="16" t="s">
        <v>142</v>
      </c>
      <c r="F164" s="17" t="s">
        <v>142</v>
      </c>
      <c r="G164" s="18">
        <f>+VLOOKUP($A164,กรอบอัตรากำลังทั่วประเทศ!$A:$E,2,0)</f>
        <v>9</v>
      </c>
      <c r="H164" s="18">
        <f>+VLOOKUP($A164,กรอบอัตรากำลังทั่วประเทศ!$A:$E,3,0)</f>
        <v>7</v>
      </c>
      <c r="I164" s="18">
        <f>+VLOOKUP($A164,กรอบอัตรากำลังทั่วประเทศ!$A:$E,4,0)</f>
        <v>1</v>
      </c>
      <c r="J164" s="18"/>
    </row>
    <row r="165" spans="1:10" ht="21" x14ac:dyDescent="0.2">
      <c r="A165" s="25" t="s">
        <v>294</v>
      </c>
      <c r="B165" s="21"/>
      <c r="C165" s="21"/>
      <c r="D165" s="20"/>
      <c r="E165" s="22"/>
      <c r="F165" s="23"/>
      <c r="G165" s="24"/>
      <c r="H165" s="24"/>
      <c r="I165" s="24"/>
      <c r="J165" s="24"/>
    </row>
    <row r="166" spans="1:10" ht="21" x14ac:dyDescent="0.2">
      <c r="A166" s="25" t="s">
        <v>295</v>
      </c>
      <c r="B166" s="21"/>
      <c r="C166" s="21"/>
      <c r="D166" s="20"/>
      <c r="E166" s="22"/>
      <c r="F166" s="23"/>
      <c r="G166" s="24"/>
      <c r="H166" s="24"/>
      <c r="I166" s="24"/>
      <c r="J166" s="24"/>
    </row>
    <row r="167" spans="1:10" ht="21" x14ac:dyDescent="0.2">
      <c r="A167" s="25" t="s">
        <v>296</v>
      </c>
      <c r="B167" s="21"/>
      <c r="C167" s="21"/>
      <c r="D167" s="20"/>
      <c r="E167" s="22"/>
      <c r="F167" s="23"/>
      <c r="G167" s="24"/>
      <c r="H167" s="24"/>
      <c r="I167" s="24"/>
      <c r="J167" s="24"/>
    </row>
    <row r="168" spans="1:10" ht="21" x14ac:dyDescent="0.2">
      <c r="A168" s="25" t="s">
        <v>297</v>
      </c>
      <c r="B168" s="21"/>
      <c r="C168" s="21"/>
      <c r="D168" s="20"/>
      <c r="E168" s="22"/>
      <c r="F168" s="23"/>
      <c r="G168" s="24"/>
      <c r="H168" s="24"/>
      <c r="I168" s="24"/>
      <c r="J168" s="24"/>
    </row>
    <row r="169" spans="1:10" ht="21" x14ac:dyDescent="0.2">
      <c r="A169" s="14" t="s">
        <v>67</v>
      </c>
      <c r="B169" s="15" t="s">
        <v>31</v>
      </c>
      <c r="C169" s="15" t="s">
        <v>33</v>
      </c>
      <c r="D169" s="14" t="s">
        <v>218</v>
      </c>
      <c r="E169" s="16" t="s">
        <v>143</v>
      </c>
      <c r="F169" s="17" t="s">
        <v>143</v>
      </c>
      <c r="G169" s="18">
        <f>+VLOOKUP($A169,กรอบอัตรากำลังทั่วประเทศ!$A:$E,2,0)</f>
        <v>9</v>
      </c>
      <c r="H169" s="18">
        <f>+VLOOKUP($A169,กรอบอัตรากำลังทั่วประเทศ!$A:$E,3,0)</f>
        <v>5</v>
      </c>
      <c r="I169" s="18">
        <f>+VLOOKUP($A169,กรอบอัตรากำลังทั่วประเทศ!$A:$E,4,0)</f>
        <v>0</v>
      </c>
      <c r="J169" s="18"/>
    </row>
    <row r="170" spans="1:10" ht="21" x14ac:dyDescent="0.2">
      <c r="A170" s="25" t="s">
        <v>294</v>
      </c>
      <c r="B170" s="21"/>
      <c r="C170" s="21"/>
      <c r="D170" s="20"/>
      <c r="E170" s="22"/>
      <c r="F170" s="23"/>
      <c r="G170" s="24"/>
      <c r="H170" s="24"/>
      <c r="I170" s="24"/>
      <c r="J170" s="24"/>
    </row>
    <row r="171" spans="1:10" ht="21" x14ac:dyDescent="0.2">
      <c r="A171" s="25" t="s">
        <v>295</v>
      </c>
      <c r="B171" s="21"/>
      <c r="C171" s="21"/>
      <c r="D171" s="20"/>
      <c r="E171" s="22"/>
      <c r="F171" s="23"/>
      <c r="G171" s="24"/>
      <c r="H171" s="24"/>
      <c r="I171" s="24"/>
      <c r="J171" s="24"/>
    </row>
    <row r="172" spans="1:10" ht="21" x14ac:dyDescent="0.2">
      <c r="A172" s="25" t="s">
        <v>296</v>
      </c>
      <c r="B172" s="21"/>
      <c r="C172" s="21"/>
      <c r="D172" s="20"/>
      <c r="E172" s="22"/>
      <c r="F172" s="23"/>
      <c r="G172" s="24"/>
      <c r="H172" s="24"/>
      <c r="I172" s="24"/>
      <c r="J172" s="24"/>
    </row>
    <row r="173" spans="1:10" ht="21" x14ac:dyDescent="0.2">
      <c r="A173" s="25" t="s">
        <v>297</v>
      </c>
      <c r="B173" s="21"/>
      <c r="C173" s="21"/>
      <c r="D173" s="20"/>
      <c r="E173" s="22"/>
      <c r="F173" s="23"/>
      <c r="G173" s="24"/>
      <c r="H173" s="24"/>
      <c r="I173" s="24"/>
      <c r="J173" s="24"/>
    </row>
    <row r="174" spans="1:10" ht="21" x14ac:dyDescent="0.2">
      <c r="A174" s="14" t="s">
        <v>68</v>
      </c>
      <c r="B174" s="15" t="s">
        <v>31</v>
      </c>
      <c r="C174" s="15" t="s">
        <v>33</v>
      </c>
      <c r="D174" s="14" t="s">
        <v>219</v>
      </c>
      <c r="E174" s="16" t="s">
        <v>144</v>
      </c>
      <c r="F174" s="17" t="s">
        <v>144</v>
      </c>
      <c r="G174" s="18">
        <f>+VLOOKUP($A174,กรอบอัตรากำลังทั่วประเทศ!$A:$E,2,0)</f>
        <v>9</v>
      </c>
      <c r="H174" s="18">
        <f>+VLOOKUP($A174,กรอบอัตรากำลังทั่วประเทศ!$A:$E,3,0)</f>
        <v>6</v>
      </c>
      <c r="I174" s="18">
        <f>+VLOOKUP($A174,กรอบอัตรากำลังทั่วประเทศ!$A:$E,4,0)</f>
        <v>1</v>
      </c>
      <c r="J174" s="18"/>
    </row>
    <row r="175" spans="1:10" ht="21" x14ac:dyDescent="0.2">
      <c r="A175" s="25" t="s">
        <v>294</v>
      </c>
      <c r="B175" s="21"/>
      <c r="C175" s="21"/>
      <c r="D175" s="20"/>
      <c r="E175" s="22"/>
      <c r="F175" s="23"/>
      <c r="G175" s="24"/>
      <c r="H175" s="24"/>
      <c r="I175" s="24"/>
      <c r="J175" s="24"/>
    </row>
    <row r="176" spans="1:10" ht="21" x14ac:dyDescent="0.2">
      <c r="A176" s="25" t="s">
        <v>295</v>
      </c>
      <c r="B176" s="21"/>
      <c r="C176" s="21"/>
      <c r="D176" s="20"/>
      <c r="E176" s="22"/>
      <c r="F176" s="23"/>
      <c r="G176" s="24"/>
      <c r="H176" s="24"/>
      <c r="I176" s="24"/>
      <c r="J176" s="24"/>
    </row>
    <row r="177" spans="1:10" ht="21" x14ac:dyDescent="0.2">
      <c r="A177" s="25" t="s">
        <v>296</v>
      </c>
      <c r="B177" s="21"/>
      <c r="C177" s="21"/>
      <c r="D177" s="20"/>
      <c r="E177" s="22"/>
      <c r="F177" s="23"/>
      <c r="G177" s="24"/>
      <c r="H177" s="24"/>
      <c r="I177" s="24"/>
      <c r="J177" s="24"/>
    </row>
    <row r="178" spans="1:10" ht="21" x14ac:dyDescent="0.2">
      <c r="A178" s="25" t="s">
        <v>297</v>
      </c>
      <c r="B178" s="21"/>
      <c r="C178" s="21"/>
      <c r="D178" s="20"/>
      <c r="E178" s="22"/>
      <c r="F178" s="23"/>
      <c r="G178" s="24"/>
      <c r="H178" s="24"/>
      <c r="I178" s="24"/>
      <c r="J178" s="24"/>
    </row>
    <row r="179" spans="1:10" ht="21" x14ac:dyDescent="0.2">
      <c r="A179" s="14" t="s">
        <v>69</v>
      </c>
      <c r="B179" s="15" t="s">
        <v>31</v>
      </c>
      <c r="C179" s="15" t="s">
        <v>33</v>
      </c>
      <c r="D179" s="14" t="s">
        <v>220</v>
      </c>
      <c r="E179" s="16" t="s">
        <v>145</v>
      </c>
      <c r="F179" s="17" t="s">
        <v>145</v>
      </c>
      <c r="G179" s="18">
        <f>+VLOOKUP($A179,กรอบอัตรากำลังทั่วประเทศ!$A:$E,2,0)</f>
        <v>8</v>
      </c>
      <c r="H179" s="18">
        <f>+VLOOKUP($A179,กรอบอัตรากำลังทั่วประเทศ!$A:$E,3,0)</f>
        <v>7</v>
      </c>
      <c r="I179" s="18">
        <f>+VLOOKUP($A179,กรอบอัตรากำลังทั่วประเทศ!$A:$E,4,0)</f>
        <v>2</v>
      </c>
      <c r="J179" s="18"/>
    </row>
    <row r="180" spans="1:10" ht="21" x14ac:dyDescent="0.2">
      <c r="A180" s="25" t="s">
        <v>294</v>
      </c>
      <c r="B180" s="21"/>
      <c r="C180" s="21"/>
      <c r="D180" s="20"/>
      <c r="E180" s="22"/>
      <c r="F180" s="23"/>
      <c r="G180" s="24"/>
      <c r="H180" s="24"/>
      <c r="I180" s="24"/>
      <c r="J180" s="24"/>
    </row>
    <row r="181" spans="1:10" ht="21" x14ac:dyDescent="0.2">
      <c r="A181" s="25" t="s">
        <v>295</v>
      </c>
      <c r="B181" s="21"/>
      <c r="C181" s="21"/>
      <c r="D181" s="20"/>
      <c r="E181" s="22"/>
      <c r="F181" s="23"/>
      <c r="G181" s="24"/>
      <c r="H181" s="24"/>
      <c r="I181" s="24"/>
      <c r="J181" s="24"/>
    </row>
    <row r="182" spans="1:10" ht="21" x14ac:dyDescent="0.2">
      <c r="A182" s="25" t="s">
        <v>296</v>
      </c>
      <c r="B182" s="21"/>
      <c r="C182" s="21"/>
      <c r="D182" s="20"/>
      <c r="E182" s="22"/>
      <c r="F182" s="23"/>
      <c r="G182" s="24"/>
      <c r="H182" s="24"/>
      <c r="I182" s="24"/>
      <c r="J182" s="24"/>
    </row>
    <row r="183" spans="1:10" ht="21" x14ac:dyDescent="0.2">
      <c r="A183" s="25" t="s">
        <v>297</v>
      </c>
      <c r="B183" s="21"/>
      <c r="C183" s="21"/>
      <c r="D183" s="20"/>
      <c r="E183" s="22"/>
      <c r="F183" s="23"/>
      <c r="G183" s="24"/>
      <c r="H183" s="24"/>
      <c r="I183" s="24"/>
      <c r="J183" s="24"/>
    </row>
    <row r="184" spans="1:10" ht="21" x14ac:dyDescent="0.2">
      <c r="A184" s="14" t="s">
        <v>70</v>
      </c>
      <c r="B184" s="15" t="s">
        <v>31</v>
      </c>
      <c r="C184" s="15" t="s">
        <v>33</v>
      </c>
      <c r="D184" s="14" t="s">
        <v>221</v>
      </c>
      <c r="E184" s="16" t="s">
        <v>146</v>
      </c>
      <c r="F184" s="17" t="s">
        <v>146</v>
      </c>
      <c r="G184" s="18">
        <f>+VLOOKUP($A184,กรอบอัตรากำลังทั่วประเทศ!$A:$E,2,0)</f>
        <v>11</v>
      </c>
      <c r="H184" s="18">
        <f>+VLOOKUP($A184,กรอบอัตรากำลังทั่วประเทศ!$A:$E,3,0)</f>
        <v>5</v>
      </c>
      <c r="I184" s="18">
        <f>+VLOOKUP($A184,กรอบอัตรากำลังทั่วประเทศ!$A:$E,4,0)</f>
        <v>0</v>
      </c>
      <c r="J184" s="18"/>
    </row>
    <row r="185" spans="1:10" ht="21" x14ac:dyDescent="0.2">
      <c r="A185" s="25" t="s">
        <v>294</v>
      </c>
      <c r="B185" s="21"/>
      <c r="C185" s="21"/>
      <c r="D185" s="20"/>
      <c r="E185" s="22"/>
      <c r="F185" s="23"/>
      <c r="G185" s="24"/>
      <c r="H185" s="24"/>
      <c r="I185" s="24"/>
      <c r="J185" s="24"/>
    </row>
    <row r="186" spans="1:10" ht="21" x14ac:dyDescent="0.2">
      <c r="A186" s="25" t="s">
        <v>295</v>
      </c>
      <c r="B186" s="21"/>
      <c r="C186" s="21"/>
      <c r="D186" s="20"/>
      <c r="E186" s="22"/>
      <c r="F186" s="23"/>
      <c r="G186" s="24"/>
      <c r="H186" s="24"/>
      <c r="I186" s="24"/>
      <c r="J186" s="24"/>
    </row>
    <row r="187" spans="1:10" ht="21" x14ac:dyDescent="0.2">
      <c r="A187" s="25" t="s">
        <v>296</v>
      </c>
      <c r="B187" s="21"/>
      <c r="C187" s="21"/>
      <c r="D187" s="20"/>
      <c r="E187" s="22"/>
      <c r="F187" s="23"/>
      <c r="G187" s="24"/>
      <c r="H187" s="24"/>
      <c r="I187" s="24"/>
      <c r="J187" s="24"/>
    </row>
    <row r="188" spans="1:10" ht="21" x14ac:dyDescent="0.2">
      <c r="A188" s="25" t="s">
        <v>297</v>
      </c>
      <c r="B188" s="21"/>
      <c r="C188" s="21"/>
      <c r="D188" s="20"/>
      <c r="E188" s="22"/>
      <c r="F188" s="23"/>
      <c r="G188" s="24"/>
      <c r="H188" s="24"/>
      <c r="I188" s="24"/>
      <c r="J188" s="24"/>
    </row>
    <row r="189" spans="1:10" ht="21" x14ac:dyDescent="0.2">
      <c r="A189" s="14" t="s">
        <v>71</v>
      </c>
      <c r="B189" s="15" t="s">
        <v>31</v>
      </c>
      <c r="C189" s="15" t="s">
        <v>33</v>
      </c>
      <c r="D189" s="14" t="s">
        <v>222</v>
      </c>
      <c r="E189" s="16" t="s">
        <v>147</v>
      </c>
      <c r="F189" s="17" t="s">
        <v>147</v>
      </c>
      <c r="G189" s="18">
        <f>+VLOOKUP($A189,กรอบอัตรากำลังทั่วประเทศ!$A:$E,2,0)</f>
        <v>9</v>
      </c>
      <c r="H189" s="18">
        <f>+VLOOKUP($A189,กรอบอัตรากำลังทั่วประเทศ!$A:$E,3,0)</f>
        <v>5</v>
      </c>
      <c r="I189" s="18">
        <f>+VLOOKUP($A189,กรอบอัตรากำลังทั่วประเทศ!$A:$E,4,0)</f>
        <v>0</v>
      </c>
      <c r="J189" s="18"/>
    </row>
    <row r="190" spans="1:10" ht="21" x14ac:dyDescent="0.2">
      <c r="A190" s="25" t="s">
        <v>294</v>
      </c>
      <c r="B190" s="21"/>
      <c r="C190" s="21"/>
      <c r="D190" s="20"/>
      <c r="E190" s="22"/>
      <c r="F190" s="23"/>
      <c r="G190" s="24"/>
      <c r="H190" s="24"/>
      <c r="I190" s="24"/>
      <c r="J190" s="24"/>
    </row>
    <row r="191" spans="1:10" ht="21" x14ac:dyDescent="0.2">
      <c r="A191" s="25" t="s">
        <v>295</v>
      </c>
      <c r="B191" s="21"/>
      <c r="C191" s="21"/>
      <c r="D191" s="20"/>
      <c r="E191" s="22"/>
      <c r="F191" s="23"/>
      <c r="G191" s="24"/>
      <c r="H191" s="24"/>
      <c r="I191" s="24"/>
      <c r="J191" s="24"/>
    </row>
    <row r="192" spans="1:10" ht="21" x14ac:dyDescent="0.2">
      <c r="A192" s="25" t="s">
        <v>296</v>
      </c>
      <c r="B192" s="21"/>
      <c r="C192" s="21"/>
      <c r="D192" s="20"/>
      <c r="E192" s="22"/>
      <c r="F192" s="23"/>
      <c r="G192" s="24"/>
      <c r="H192" s="24"/>
      <c r="I192" s="24"/>
      <c r="J192" s="24"/>
    </row>
    <row r="193" spans="1:10" ht="21" x14ac:dyDescent="0.2">
      <c r="A193" s="25" t="s">
        <v>297</v>
      </c>
      <c r="B193" s="21"/>
      <c r="C193" s="21"/>
      <c r="D193" s="20"/>
      <c r="E193" s="22"/>
      <c r="F193" s="23"/>
      <c r="G193" s="24"/>
      <c r="H193" s="24"/>
      <c r="I193" s="24"/>
      <c r="J193" s="24"/>
    </row>
    <row r="194" spans="1:10" ht="21" x14ac:dyDescent="0.2">
      <c r="A194" s="14" t="s">
        <v>72</v>
      </c>
      <c r="B194" s="15" t="s">
        <v>31</v>
      </c>
      <c r="C194" s="15" t="s">
        <v>33</v>
      </c>
      <c r="D194" s="14" t="s">
        <v>223</v>
      </c>
      <c r="E194" s="16" t="s">
        <v>148</v>
      </c>
      <c r="F194" s="17" t="s">
        <v>148</v>
      </c>
      <c r="G194" s="18">
        <f>+VLOOKUP($A194,กรอบอัตรากำลังทั่วประเทศ!$A:$E,2,0)</f>
        <v>9</v>
      </c>
      <c r="H194" s="18">
        <f>+VLOOKUP($A194,กรอบอัตรากำลังทั่วประเทศ!$A:$E,3,0)</f>
        <v>6</v>
      </c>
      <c r="I194" s="18">
        <f>+VLOOKUP($A194,กรอบอัตรากำลังทั่วประเทศ!$A:$E,4,0)</f>
        <v>1</v>
      </c>
      <c r="J194" s="18"/>
    </row>
    <row r="195" spans="1:10" ht="21" x14ac:dyDescent="0.2">
      <c r="A195" s="25" t="s">
        <v>294</v>
      </c>
      <c r="B195" s="21"/>
      <c r="C195" s="21"/>
      <c r="D195" s="20"/>
      <c r="E195" s="22"/>
      <c r="F195" s="23"/>
      <c r="G195" s="24"/>
      <c r="H195" s="24"/>
      <c r="I195" s="24"/>
      <c r="J195" s="24"/>
    </row>
    <row r="196" spans="1:10" ht="21" x14ac:dyDescent="0.2">
      <c r="A196" s="25" t="s">
        <v>295</v>
      </c>
      <c r="B196" s="21"/>
      <c r="C196" s="21"/>
      <c r="D196" s="20"/>
      <c r="E196" s="22"/>
      <c r="F196" s="23"/>
      <c r="G196" s="24"/>
      <c r="H196" s="24"/>
      <c r="I196" s="24"/>
      <c r="J196" s="24"/>
    </row>
    <row r="197" spans="1:10" ht="21" x14ac:dyDescent="0.2">
      <c r="A197" s="25" t="s">
        <v>296</v>
      </c>
      <c r="B197" s="21"/>
      <c r="C197" s="21"/>
      <c r="D197" s="20"/>
      <c r="E197" s="22"/>
      <c r="F197" s="23"/>
      <c r="G197" s="24"/>
      <c r="H197" s="24"/>
      <c r="I197" s="24"/>
      <c r="J197" s="24"/>
    </row>
    <row r="198" spans="1:10" ht="21" x14ac:dyDescent="0.2">
      <c r="A198" s="25" t="s">
        <v>297</v>
      </c>
      <c r="B198" s="21"/>
      <c r="C198" s="21"/>
      <c r="D198" s="20"/>
      <c r="E198" s="22"/>
      <c r="F198" s="23"/>
      <c r="G198" s="24"/>
      <c r="H198" s="24"/>
      <c r="I198" s="24"/>
      <c r="J198" s="24"/>
    </row>
    <row r="199" spans="1:10" ht="21" x14ac:dyDescent="0.2">
      <c r="A199" s="14" t="s">
        <v>73</v>
      </c>
      <c r="B199" s="15" t="s">
        <v>31</v>
      </c>
      <c r="C199" s="15" t="s">
        <v>33</v>
      </c>
      <c r="D199" s="14" t="s">
        <v>224</v>
      </c>
      <c r="E199" s="16" t="s">
        <v>149</v>
      </c>
      <c r="F199" s="17" t="s">
        <v>149</v>
      </c>
      <c r="G199" s="18">
        <f>+VLOOKUP($A199,กรอบอัตรากำลังทั่วประเทศ!$A:$E,2,0)</f>
        <v>8</v>
      </c>
      <c r="H199" s="18">
        <f>+VLOOKUP($A199,กรอบอัตรากำลังทั่วประเทศ!$A:$E,3,0)</f>
        <v>7</v>
      </c>
      <c r="I199" s="18">
        <f>+VLOOKUP($A199,กรอบอัตรากำลังทั่วประเทศ!$A:$E,4,0)</f>
        <v>0</v>
      </c>
      <c r="J199" s="18"/>
    </row>
    <row r="200" spans="1:10" ht="21" x14ac:dyDescent="0.2">
      <c r="A200" s="25" t="s">
        <v>294</v>
      </c>
      <c r="B200" s="21"/>
      <c r="C200" s="21"/>
      <c r="D200" s="20"/>
      <c r="E200" s="22"/>
      <c r="F200" s="23"/>
      <c r="G200" s="24"/>
      <c r="H200" s="24"/>
      <c r="I200" s="24"/>
      <c r="J200" s="24"/>
    </row>
    <row r="201" spans="1:10" ht="21" x14ac:dyDescent="0.2">
      <c r="A201" s="25" t="s">
        <v>295</v>
      </c>
      <c r="B201" s="21"/>
      <c r="C201" s="21"/>
      <c r="D201" s="20"/>
      <c r="E201" s="22"/>
      <c r="F201" s="23"/>
      <c r="G201" s="24"/>
      <c r="H201" s="24"/>
      <c r="I201" s="24"/>
      <c r="J201" s="24"/>
    </row>
    <row r="202" spans="1:10" ht="21" x14ac:dyDescent="0.2">
      <c r="A202" s="25" t="s">
        <v>296</v>
      </c>
      <c r="B202" s="21"/>
      <c r="C202" s="21"/>
      <c r="D202" s="20"/>
      <c r="E202" s="22"/>
      <c r="F202" s="23"/>
      <c r="G202" s="24"/>
      <c r="H202" s="24"/>
      <c r="I202" s="24"/>
      <c r="J202" s="24"/>
    </row>
    <row r="203" spans="1:10" ht="21" x14ac:dyDescent="0.2">
      <c r="A203" s="25" t="s">
        <v>297</v>
      </c>
      <c r="B203" s="21"/>
      <c r="C203" s="21"/>
      <c r="D203" s="20"/>
      <c r="E203" s="22"/>
      <c r="F203" s="23"/>
      <c r="G203" s="24"/>
      <c r="H203" s="24"/>
      <c r="I203" s="24"/>
      <c r="J203" s="24"/>
    </row>
    <row r="204" spans="1:10" ht="21" x14ac:dyDescent="0.2">
      <c r="A204" s="14" t="s">
        <v>74</v>
      </c>
      <c r="B204" s="15" t="s">
        <v>31</v>
      </c>
      <c r="C204" s="15" t="s">
        <v>33</v>
      </c>
      <c r="D204" s="14" t="s">
        <v>225</v>
      </c>
      <c r="E204" s="16" t="s">
        <v>150</v>
      </c>
      <c r="F204" s="17" t="s">
        <v>150</v>
      </c>
      <c r="G204" s="18">
        <f>+VLOOKUP($A204,กรอบอัตรากำลังทั่วประเทศ!$A:$E,2,0)</f>
        <v>9</v>
      </c>
      <c r="H204" s="18">
        <f>+VLOOKUP($A204,กรอบอัตรากำลังทั่วประเทศ!$A:$E,3,0)</f>
        <v>6</v>
      </c>
      <c r="I204" s="18">
        <f>+VLOOKUP($A204,กรอบอัตรากำลังทั่วประเทศ!$A:$E,4,0)</f>
        <v>1</v>
      </c>
      <c r="J204" s="18"/>
    </row>
    <row r="205" spans="1:10" ht="21" x14ac:dyDescent="0.2">
      <c r="A205" s="25" t="s">
        <v>294</v>
      </c>
      <c r="B205" s="21"/>
      <c r="C205" s="21"/>
      <c r="D205" s="20"/>
      <c r="E205" s="22"/>
      <c r="F205" s="23"/>
      <c r="G205" s="24"/>
      <c r="H205" s="24"/>
      <c r="I205" s="24"/>
      <c r="J205" s="24"/>
    </row>
    <row r="206" spans="1:10" ht="21" x14ac:dyDescent="0.2">
      <c r="A206" s="25" t="s">
        <v>295</v>
      </c>
      <c r="B206" s="21"/>
      <c r="C206" s="21"/>
      <c r="D206" s="20"/>
      <c r="E206" s="22"/>
      <c r="F206" s="23"/>
      <c r="G206" s="24"/>
      <c r="H206" s="24"/>
      <c r="I206" s="24"/>
      <c r="J206" s="24"/>
    </row>
    <row r="207" spans="1:10" ht="21" x14ac:dyDescent="0.2">
      <c r="A207" s="25" t="s">
        <v>296</v>
      </c>
      <c r="B207" s="21"/>
      <c r="C207" s="21"/>
      <c r="D207" s="20"/>
      <c r="E207" s="22"/>
      <c r="F207" s="23"/>
      <c r="G207" s="24"/>
      <c r="H207" s="24"/>
      <c r="I207" s="24"/>
      <c r="J207" s="24"/>
    </row>
    <row r="208" spans="1:10" ht="21" x14ac:dyDescent="0.2">
      <c r="A208" s="25" t="s">
        <v>297</v>
      </c>
      <c r="B208" s="21"/>
      <c r="C208" s="21"/>
      <c r="D208" s="20"/>
      <c r="E208" s="22"/>
      <c r="F208" s="23"/>
      <c r="G208" s="24"/>
      <c r="H208" s="24"/>
      <c r="I208" s="24"/>
      <c r="J208" s="24"/>
    </row>
    <row r="209" spans="1:10" ht="21" x14ac:dyDescent="0.2">
      <c r="A209" s="14" t="s">
        <v>75</v>
      </c>
      <c r="B209" s="15" t="s">
        <v>31</v>
      </c>
      <c r="C209" s="15" t="s">
        <v>33</v>
      </c>
      <c r="D209" s="14" t="s">
        <v>226</v>
      </c>
      <c r="E209" s="16" t="s">
        <v>151</v>
      </c>
      <c r="F209" s="17" t="s">
        <v>151</v>
      </c>
      <c r="G209" s="18">
        <f>+VLOOKUP($A209,กรอบอัตรากำลังทั่วประเทศ!$A:$E,2,0)</f>
        <v>9</v>
      </c>
      <c r="H209" s="18">
        <f>+VLOOKUP($A209,กรอบอัตรากำลังทั่วประเทศ!$A:$E,3,0)</f>
        <v>5</v>
      </c>
      <c r="I209" s="18">
        <f>+VLOOKUP($A209,กรอบอัตรากำลังทั่วประเทศ!$A:$E,4,0)</f>
        <v>0</v>
      </c>
      <c r="J209" s="18"/>
    </row>
    <row r="210" spans="1:10" ht="21" x14ac:dyDescent="0.2">
      <c r="A210" s="25" t="s">
        <v>294</v>
      </c>
      <c r="B210" s="21"/>
      <c r="C210" s="21"/>
      <c r="D210" s="20"/>
      <c r="E210" s="22"/>
      <c r="F210" s="23"/>
      <c r="G210" s="24"/>
      <c r="H210" s="24"/>
      <c r="I210" s="24"/>
      <c r="J210" s="24"/>
    </row>
    <row r="211" spans="1:10" ht="21" x14ac:dyDescent="0.2">
      <c r="A211" s="25" t="s">
        <v>295</v>
      </c>
      <c r="B211" s="21"/>
      <c r="C211" s="21"/>
      <c r="D211" s="20"/>
      <c r="E211" s="22"/>
      <c r="F211" s="23"/>
      <c r="G211" s="24"/>
      <c r="H211" s="24"/>
      <c r="I211" s="24"/>
      <c r="J211" s="24"/>
    </row>
    <row r="212" spans="1:10" ht="21" x14ac:dyDescent="0.2">
      <c r="A212" s="25" t="s">
        <v>296</v>
      </c>
      <c r="B212" s="21"/>
      <c r="C212" s="21"/>
      <c r="D212" s="20"/>
      <c r="E212" s="22"/>
      <c r="F212" s="23"/>
      <c r="G212" s="24"/>
      <c r="H212" s="24"/>
      <c r="I212" s="24"/>
      <c r="J212" s="24"/>
    </row>
    <row r="213" spans="1:10" ht="21" x14ac:dyDescent="0.2">
      <c r="A213" s="25" t="s">
        <v>297</v>
      </c>
      <c r="B213" s="21"/>
      <c r="C213" s="21"/>
      <c r="D213" s="20"/>
      <c r="E213" s="22"/>
      <c r="F213" s="23"/>
      <c r="G213" s="24"/>
      <c r="H213" s="24"/>
      <c r="I213" s="24"/>
      <c r="J213" s="24"/>
    </row>
    <row r="214" spans="1:10" ht="21" x14ac:dyDescent="0.2">
      <c r="A214" s="14" t="s">
        <v>76</v>
      </c>
      <c r="B214" s="15" t="s">
        <v>31</v>
      </c>
      <c r="C214" s="15" t="s">
        <v>33</v>
      </c>
      <c r="D214" s="14" t="s">
        <v>227</v>
      </c>
      <c r="E214" s="16" t="s">
        <v>152</v>
      </c>
      <c r="F214" s="17" t="s">
        <v>152</v>
      </c>
      <c r="G214" s="18">
        <f>+VLOOKUP($A214,กรอบอัตรากำลังทั่วประเทศ!$A:$E,2,0)</f>
        <v>9</v>
      </c>
      <c r="H214" s="18">
        <f>+VLOOKUP($A214,กรอบอัตรากำลังทั่วประเทศ!$A:$E,3,0)</f>
        <v>5</v>
      </c>
      <c r="I214" s="18">
        <f>+VLOOKUP($A214,กรอบอัตรากำลังทั่วประเทศ!$A:$E,4,0)</f>
        <v>1</v>
      </c>
      <c r="J214" s="18"/>
    </row>
    <row r="215" spans="1:10" ht="21" x14ac:dyDescent="0.2">
      <c r="A215" s="25" t="s">
        <v>294</v>
      </c>
      <c r="B215" s="21"/>
      <c r="C215" s="21"/>
      <c r="D215" s="20"/>
      <c r="E215" s="22"/>
      <c r="F215" s="23"/>
      <c r="G215" s="24"/>
      <c r="H215" s="24"/>
      <c r="I215" s="24"/>
      <c r="J215" s="24"/>
    </row>
    <row r="216" spans="1:10" ht="21" x14ac:dyDescent="0.2">
      <c r="A216" s="25" t="s">
        <v>295</v>
      </c>
      <c r="B216" s="21"/>
      <c r="C216" s="21"/>
      <c r="D216" s="20"/>
      <c r="E216" s="22"/>
      <c r="F216" s="23"/>
      <c r="G216" s="24"/>
      <c r="H216" s="24"/>
      <c r="I216" s="24"/>
      <c r="J216" s="24"/>
    </row>
    <row r="217" spans="1:10" ht="21" x14ac:dyDescent="0.2">
      <c r="A217" s="25" t="s">
        <v>296</v>
      </c>
      <c r="B217" s="21"/>
      <c r="C217" s="21"/>
      <c r="D217" s="20"/>
      <c r="E217" s="22"/>
      <c r="F217" s="23"/>
      <c r="G217" s="24"/>
      <c r="H217" s="24"/>
      <c r="I217" s="24"/>
      <c r="J217" s="24"/>
    </row>
    <row r="218" spans="1:10" ht="21" x14ac:dyDescent="0.2">
      <c r="A218" s="25" t="s">
        <v>297</v>
      </c>
      <c r="B218" s="21"/>
      <c r="C218" s="21"/>
      <c r="D218" s="20"/>
      <c r="E218" s="22"/>
      <c r="F218" s="23"/>
      <c r="G218" s="24"/>
      <c r="H218" s="24"/>
      <c r="I218" s="24"/>
      <c r="J218" s="24"/>
    </row>
    <row r="219" spans="1:10" ht="21" x14ac:dyDescent="0.2">
      <c r="A219" s="14" t="s">
        <v>77</v>
      </c>
      <c r="B219" s="15" t="s">
        <v>31</v>
      </c>
      <c r="C219" s="15" t="s">
        <v>33</v>
      </c>
      <c r="D219" s="14" t="s">
        <v>228</v>
      </c>
      <c r="E219" s="16" t="s">
        <v>153</v>
      </c>
      <c r="F219" s="17" t="s">
        <v>153</v>
      </c>
      <c r="G219" s="18">
        <f>+VLOOKUP($A219,กรอบอัตรากำลังทั่วประเทศ!$A:$E,2,0)</f>
        <v>9</v>
      </c>
      <c r="H219" s="18">
        <f>+VLOOKUP($A219,กรอบอัตรากำลังทั่วประเทศ!$A:$E,3,0)</f>
        <v>6</v>
      </c>
      <c r="I219" s="18">
        <f>+VLOOKUP($A219,กรอบอัตรากำลังทั่วประเทศ!$A:$E,4,0)</f>
        <v>1</v>
      </c>
      <c r="J219" s="18"/>
    </row>
    <row r="220" spans="1:10" ht="21" x14ac:dyDescent="0.2">
      <c r="A220" s="25" t="s">
        <v>294</v>
      </c>
      <c r="B220" s="21"/>
      <c r="C220" s="21"/>
      <c r="D220" s="20"/>
      <c r="E220" s="22"/>
      <c r="F220" s="23"/>
      <c r="G220" s="24"/>
      <c r="H220" s="24"/>
      <c r="I220" s="24"/>
      <c r="J220" s="24"/>
    </row>
    <row r="221" spans="1:10" ht="21" x14ac:dyDescent="0.2">
      <c r="A221" s="25" t="s">
        <v>295</v>
      </c>
      <c r="B221" s="21"/>
      <c r="C221" s="21"/>
      <c r="D221" s="20"/>
      <c r="E221" s="22"/>
      <c r="F221" s="23"/>
      <c r="G221" s="24"/>
      <c r="H221" s="24"/>
      <c r="I221" s="24"/>
      <c r="J221" s="24"/>
    </row>
    <row r="222" spans="1:10" ht="21" x14ac:dyDescent="0.2">
      <c r="A222" s="25" t="s">
        <v>296</v>
      </c>
      <c r="B222" s="21"/>
      <c r="C222" s="21"/>
      <c r="D222" s="20"/>
      <c r="E222" s="22"/>
      <c r="F222" s="23"/>
      <c r="G222" s="24"/>
      <c r="H222" s="24"/>
      <c r="I222" s="24"/>
      <c r="J222" s="24"/>
    </row>
    <row r="223" spans="1:10" ht="21" x14ac:dyDescent="0.2">
      <c r="A223" s="25" t="s">
        <v>297</v>
      </c>
      <c r="B223" s="21"/>
      <c r="C223" s="21"/>
      <c r="D223" s="20"/>
      <c r="E223" s="22"/>
      <c r="F223" s="23"/>
      <c r="G223" s="24"/>
      <c r="H223" s="24"/>
      <c r="I223" s="24"/>
      <c r="J223" s="24"/>
    </row>
    <row r="224" spans="1:10" ht="21" x14ac:dyDescent="0.2">
      <c r="A224" s="14" t="s">
        <v>78</v>
      </c>
      <c r="B224" s="15" t="s">
        <v>31</v>
      </c>
      <c r="C224" s="15" t="s">
        <v>33</v>
      </c>
      <c r="D224" s="14" t="s">
        <v>229</v>
      </c>
      <c r="E224" s="16" t="s">
        <v>154</v>
      </c>
      <c r="F224" s="17" t="s">
        <v>154</v>
      </c>
      <c r="G224" s="18">
        <f>+VLOOKUP($A224,กรอบอัตรากำลังทั่วประเทศ!$A:$E,2,0)</f>
        <v>9</v>
      </c>
      <c r="H224" s="18">
        <f>+VLOOKUP($A224,กรอบอัตรากำลังทั่วประเทศ!$A:$E,3,0)</f>
        <v>6</v>
      </c>
      <c r="I224" s="18">
        <f>+VLOOKUP($A224,กรอบอัตรากำลังทั่วประเทศ!$A:$E,4,0)</f>
        <v>0</v>
      </c>
      <c r="J224" s="18"/>
    </row>
    <row r="225" spans="1:10" ht="21" x14ac:dyDescent="0.2">
      <c r="A225" s="25" t="s">
        <v>294</v>
      </c>
      <c r="B225" s="21"/>
      <c r="C225" s="21"/>
      <c r="D225" s="20"/>
      <c r="E225" s="22"/>
      <c r="F225" s="23"/>
      <c r="G225" s="24"/>
      <c r="H225" s="24"/>
      <c r="I225" s="24"/>
      <c r="J225" s="24"/>
    </row>
    <row r="226" spans="1:10" ht="21" x14ac:dyDescent="0.2">
      <c r="A226" s="25" t="s">
        <v>295</v>
      </c>
      <c r="B226" s="21"/>
      <c r="C226" s="21"/>
      <c r="D226" s="20"/>
      <c r="E226" s="22"/>
      <c r="F226" s="23"/>
      <c r="G226" s="24"/>
      <c r="H226" s="24"/>
      <c r="I226" s="24"/>
      <c r="J226" s="24"/>
    </row>
    <row r="227" spans="1:10" ht="21" x14ac:dyDescent="0.2">
      <c r="A227" s="25" t="s">
        <v>296</v>
      </c>
      <c r="B227" s="21"/>
      <c r="C227" s="21"/>
      <c r="D227" s="20"/>
      <c r="E227" s="22"/>
      <c r="F227" s="23"/>
      <c r="G227" s="24"/>
      <c r="H227" s="24"/>
      <c r="I227" s="24"/>
      <c r="J227" s="24"/>
    </row>
    <row r="228" spans="1:10" ht="21" x14ac:dyDescent="0.2">
      <c r="A228" s="25" t="s">
        <v>297</v>
      </c>
      <c r="B228" s="21"/>
      <c r="C228" s="21"/>
      <c r="D228" s="20"/>
      <c r="E228" s="22"/>
      <c r="F228" s="23"/>
      <c r="G228" s="24"/>
      <c r="H228" s="24"/>
      <c r="I228" s="24"/>
      <c r="J228" s="24"/>
    </row>
    <row r="229" spans="1:10" ht="21" x14ac:dyDescent="0.2">
      <c r="A229" s="14" t="s">
        <v>79</v>
      </c>
      <c r="B229" s="15" t="s">
        <v>31</v>
      </c>
      <c r="C229" s="15" t="s">
        <v>33</v>
      </c>
      <c r="D229" s="14" t="s">
        <v>230</v>
      </c>
      <c r="E229" s="16" t="s">
        <v>155</v>
      </c>
      <c r="F229" s="17" t="s">
        <v>155</v>
      </c>
      <c r="G229" s="18">
        <f>+VLOOKUP($A229,กรอบอัตรากำลังทั่วประเทศ!$A:$E,2,0)</f>
        <v>10</v>
      </c>
      <c r="H229" s="18">
        <f>+VLOOKUP($A229,กรอบอัตรากำลังทั่วประเทศ!$A:$E,3,0)</f>
        <v>7</v>
      </c>
      <c r="I229" s="18">
        <f>+VLOOKUP($A229,กรอบอัตรากำลังทั่วประเทศ!$A:$E,4,0)</f>
        <v>1</v>
      </c>
      <c r="J229" s="18"/>
    </row>
    <row r="230" spans="1:10" ht="21" x14ac:dyDescent="0.2">
      <c r="A230" s="25" t="s">
        <v>294</v>
      </c>
      <c r="B230" s="21"/>
      <c r="C230" s="21"/>
      <c r="D230" s="20"/>
      <c r="E230" s="22"/>
      <c r="F230" s="23"/>
      <c r="G230" s="24"/>
      <c r="H230" s="24"/>
      <c r="I230" s="24"/>
      <c r="J230" s="24"/>
    </row>
    <row r="231" spans="1:10" ht="21" x14ac:dyDescent="0.2">
      <c r="A231" s="25" t="s">
        <v>295</v>
      </c>
      <c r="B231" s="21"/>
      <c r="C231" s="21"/>
      <c r="D231" s="20"/>
      <c r="E231" s="22"/>
      <c r="F231" s="23"/>
      <c r="G231" s="24"/>
      <c r="H231" s="24"/>
      <c r="I231" s="24"/>
      <c r="J231" s="24"/>
    </row>
    <row r="232" spans="1:10" ht="21" x14ac:dyDescent="0.2">
      <c r="A232" s="25" t="s">
        <v>296</v>
      </c>
      <c r="B232" s="21"/>
      <c r="C232" s="21"/>
      <c r="D232" s="20"/>
      <c r="E232" s="22"/>
      <c r="F232" s="23"/>
      <c r="G232" s="24"/>
      <c r="H232" s="24"/>
      <c r="I232" s="24"/>
      <c r="J232" s="24"/>
    </row>
    <row r="233" spans="1:10" ht="21" x14ac:dyDescent="0.2">
      <c r="A233" s="25" t="s">
        <v>297</v>
      </c>
      <c r="B233" s="21"/>
      <c r="C233" s="21"/>
      <c r="D233" s="20"/>
      <c r="E233" s="22"/>
      <c r="F233" s="23"/>
      <c r="G233" s="24"/>
      <c r="H233" s="24"/>
      <c r="I233" s="24"/>
      <c r="J233" s="24"/>
    </row>
    <row r="234" spans="1:10" ht="21" x14ac:dyDescent="0.2">
      <c r="A234" s="14" t="s">
        <v>80</v>
      </c>
      <c r="B234" s="15" t="s">
        <v>31</v>
      </c>
      <c r="C234" s="15" t="s">
        <v>33</v>
      </c>
      <c r="D234" s="14" t="s">
        <v>231</v>
      </c>
      <c r="E234" s="16" t="s">
        <v>156</v>
      </c>
      <c r="F234" s="17" t="s">
        <v>156</v>
      </c>
      <c r="G234" s="18">
        <f>+VLOOKUP($A234,กรอบอัตรากำลังทั่วประเทศ!$A:$E,2,0)</f>
        <v>11</v>
      </c>
      <c r="H234" s="18">
        <f>+VLOOKUP($A234,กรอบอัตรากำลังทั่วประเทศ!$A:$E,3,0)</f>
        <v>5</v>
      </c>
      <c r="I234" s="18">
        <f>+VLOOKUP($A234,กรอบอัตรากำลังทั่วประเทศ!$A:$E,4,0)</f>
        <v>0</v>
      </c>
      <c r="J234" s="18"/>
    </row>
    <row r="235" spans="1:10" ht="21" x14ac:dyDescent="0.2">
      <c r="A235" s="25" t="s">
        <v>294</v>
      </c>
      <c r="B235" s="21"/>
      <c r="C235" s="21"/>
      <c r="D235" s="20"/>
      <c r="E235" s="22"/>
      <c r="F235" s="23"/>
      <c r="G235" s="24"/>
      <c r="H235" s="24"/>
      <c r="I235" s="24"/>
      <c r="J235" s="24"/>
    </row>
    <row r="236" spans="1:10" ht="21" x14ac:dyDescent="0.2">
      <c r="A236" s="25" t="s">
        <v>295</v>
      </c>
      <c r="B236" s="21"/>
      <c r="C236" s="21"/>
      <c r="D236" s="20"/>
      <c r="E236" s="22"/>
      <c r="F236" s="23"/>
      <c r="G236" s="24"/>
      <c r="H236" s="24"/>
      <c r="I236" s="24"/>
      <c r="J236" s="24"/>
    </row>
    <row r="237" spans="1:10" ht="21" x14ac:dyDescent="0.2">
      <c r="A237" s="25" t="s">
        <v>296</v>
      </c>
      <c r="B237" s="21"/>
      <c r="C237" s="21"/>
      <c r="D237" s="20"/>
      <c r="E237" s="22"/>
      <c r="F237" s="23"/>
      <c r="G237" s="24"/>
      <c r="H237" s="24"/>
      <c r="I237" s="24"/>
      <c r="J237" s="24"/>
    </row>
    <row r="238" spans="1:10" ht="21" x14ac:dyDescent="0.2">
      <c r="A238" s="25" t="s">
        <v>297</v>
      </c>
      <c r="B238" s="21"/>
      <c r="C238" s="21"/>
      <c r="D238" s="20"/>
      <c r="E238" s="22"/>
      <c r="F238" s="23"/>
      <c r="G238" s="24"/>
      <c r="H238" s="24"/>
      <c r="I238" s="24"/>
      <c r="J238" s="24"/>
    </row>
    <row r="239" spans="1:10" ht="21" x14ac:dyDescent="0.2">
      <c r="A239" s="14" t="s">
        <v>81</v>
      </c>
      <c r="B239" s="15" t="s">
        <v>31</v>
      </c>
      <c r="C239" s="15" t="s">
        <v>33</v>
      </c>
      <c r="D239" s="14" t="s">
        <v>232</v>
      </c>
      <c r="E239" s="16" t="s">
        <v>157</v>
      </c>
      <c r="F239" s="17" t="s">
        <v>157</v>
      </c>
      <c r="G239" s="18">
        <f>+VLOOKUP($A239,กรอบอัตรากำลังทั่วประเทศ!$A:$E,2,0)</f>
        <v>10</v>
      </c>
      <c r="H239" s="18">
        <f>+VLOOKUP($A239,กรอบอัตรากำลังทั่วประเทศ!$A:$E,3,0)</f>
        <v>6</v>
      </c>
      <c r="I239" s="18">
        <f>+VLOOKUP($A239,กรอบอัตรากำลังทั่วประเทศ!$A:$E,4,0)</f>
        <v>0</v>
      </c>
      <c r="J239" s="18"/>
    </row>
    <row r="240" spans="1:10" ht="21" x14ac:dyDescent="0.2">
      <c r="A240" s="25" t="s">
        <v>294</v>
      </c>
      <c r="B240" s="21"/>
      <c r="C240" s="21"/>
      <c r="D240" s="20"/>
      <c r="E240" s="22"/>
      <c r="F240" s="23"/>
      <c r="G240" s="24"/>
      <c r="H240" s="24"/>
      <c r="I240" s="24"/>
      <c r="J240" s="24"/>
    </row>
    <row r="241" spans="1:10" ht="21" x14ac:dyDescent="0.2">
      <c r="A241" s="25" t="s">
        <v>295</v>
      </c>
      <c r="B241" s="21"/>
      <c r="C241" s="21"/>
      <c r="D241" s="20"/>
      <c r="E241" s="22"/>
      <c r="F241" s="23"/>
      <c r="G241" s="24"/>
      <c r="H241" s="24"/>
      <c r="I241" s="24"/>
      <c r="J241" s="24"/>
    </row>
    <row r="242" spans="1:10" ht="21" x14ac:dyDescent="0.2">
      <c r="A242" s="25" t="s">
        <v>296</v>
      </c>
      <c r="B242" s="21"/>
      <c r="C242" s="21"/>
      <c r="D242" s="20"/>
      <c r="E242" s="22"/>
      <c r="F242" s="23"/>
      <c r="G242" s="24"/>
      <c r="H242" s="24"/>
      <c r="I242" s="24"/>
      <c r="J242" s="24"/>
    </row>
    <row r="243" spans="1:10" ht="21" x14ac:dyDescent="0.2">
      <c r="A243" s="25" t="s">
        <v>297</v>
      </c>
      <c r="B243" s="21"/>
      <c r="C243" s="21"/>
      <c r="D243" s="20"/>
      <c r="E243" s="22"/>
      <c r="F243" s="23"/>
      <c r="G243" s="24"/>
      <c r="H243" s="24"/>
      <c r="I243" s="24"/>
      <c r="J243" s="24"/>
    </row>
    <row r="244" spans="1:10" ht="21" x14ac:dyDescent="0.2">
      <c r="A244" s="14" t="s">
        <v>82</v>
      </c>
      <c r="B244" s="15" t="s">
        <v>31</v>
      </c>
      <c r="C244" s="15" t="s">
        <v>33</v>
      </c>
      <c r="D244" s="14" t="s">
        <v>233</v>
      </c>
      <c r="E244" s="16" t="s">
        <v>158</v>
      </c>
      <c r="F244" s="17" t="s">
        <v>158</v>
      </c>
      <c r="G244" s="18">
        <f>+VLOOKUP($A244,กรอบอัตรากำลังทั่วประเทศ!$A:$E,2,0)</f>
        <v>9</v>
      </c>
      <c r="H244" s="18">
        <f>+VLOOKUP($A244,กรอบอัตรากำลังทั่วประเทศ!$A:$E,3,0)</f>
        <v>7</v>
      </c>
      <c r="I244" s="18">
        <f>+VLOOKUP($A244,กรอบอัตรากำลังทั่วประเทศ!$A:$E,4,0)</f>
        <v>1</v>
      </c>
      <c r="J244" s="18"/>
    </row>
    <row r="245" spans="1:10" ht="21" x14ac:dyDescent="0.2">
      <c r="A245" s="25" t="s">
        <v>294</v>
      </c>
      <c r="B245" s="21"/>
      <c r="C245" s="21"/>
      <c r="D245" s="20"/>
      <c r="E245" s="22"/>
      <c r="F245" s="23"/>
      <c r="G245" s="24"/>
      <c r="H245" s="24"/>
      <c r="I245" s="24"/>
      <c r="J245" s="24"/>
    </row>
    <row r="246" spans="1:10" ht="21" x14ac:dyDescent="0.2">
      <c r="A246" s="25" t="s">
        <v>295</v>
      </c>
      <c r="B246" s="21"/>
      <c r="C246" s="21"/>
      <c r="D246" s="20"/>
      <c r="E246" s="22"/>
      <c r="F246" s="23"/>
      <c r="G246" s="24"/>
      <c r="H246" s="24"/>
      <c r="I246" s="24"/>
      <c r="J246" s="24"/>
    </row>
    <row r="247" spans="1:10" ht="21" x14ac:dyDescent="0.2">
      <c r="A247" s="25" t="s">
        <v>296</v>
      </c>
      <c r="B247" s="21"/>
      <c r="C247" s="21"/>
      <c r="D247" s="20"/>
      <c r="E247" s="22"/>
      <c r="F247" s="23"/>
      <c r="G247" s="24"/>
      <c r="H247" s="24"/>
      <c r="I247" s="24"/>
      <c r="J247" s="24"/>
    </row>
    <row r="248" spans="1:10" ht="21" x14ac:dyDescent="0.2">
      <c r="A248" s="25" t="s">
        <v>297</v>
      </c>
      <c r="B248" s="21"/>
      <c r="C248" s="21"/>
      <c r="D248" s="20"/>
      <c r="E248" s="22"/>
      <c r="F248" s="23"/>
      <c r="G248" s="24"/>
      <c r="H248" s="24"/>
      <c r="I248" s="24"/>
      <c r="J248" s="24"/>
    </row>
    <row r="249" spans="1:10" ht="21" x14ac:dyDescent="0.2">
      <c r="A249" s="14" t="s">
        <v>83</v>
      </c>
      <c r="B249" s="15" t="s">
        <v>31</v>
      </c>
      <c r="C249" s="15" t="s">
        <v>33</v>
      </c>
      <c r="D249" s="14" t="s">
        <v>234</v>
      </c>
      <c r="E249" s="16" t="s">
        <v>159</v>
      </c>
      <c r="F249" s="17" t="s">
        <v>159</v>
      </c>
      <c r="G249" s="18">
        <f>+VLOOKUP($A249,กรอบอัตรากำลังทั่วประเทศ!$A:$E,2,0)</f>
        <v>10</v>
      </c>
      <c r="H249" s="18">
        <f>+VLOOKUP($A249,กรอบอัตรากำลังทั่วประเทศ!$A:$E,3,0)</f>
        <v>6</v>
      </c>
      <c r="I249" s="18">
        <f>+VLOOKUP($A249,กรอบอัตรากำลังทั่วประเทศ!$A:$E,4,0)</f>
        <v>2</v>
      </c>
      <c r="J249" s="18"/>
    </row>
    <row r="250" spans="1:10" ht="21" x14ac:dyDescent="0.2">
      <c r="A250" s="25" t="s">
        <v>294</v>
      </c>
      <c r="B250" s="21"/>
      <c r="C250" s="21"/>
      <c r="D250" s="20"/>
      <c r="E250" s="22"/>
      <c r="F250" s="23"/>
      <c r="G250" s="24"/>
      <c r="H250" s="24"/>
      <c r="I250" s="24"/>
      <c r="J250" s="24"/>
    </row>
    <row r="251" spans="1:10" ht="21" x14ac:dyDescent="0.2">
      <c r="A251" s="25" t="s">
        <v>295</v>
      </c>
      <c r="B251" s="21"/>
      <c r="C251" s="21"/>
      <c r="D251" s="20"/>
      <c r="E251" s="22"/>
      <c r="F251" s="23"/>
      <c r="G251" s="24"/>
      <c r="H251" s="24"/>
      <c r="I251" s="24"/>
      <c r="J251" s="24"/>
    </row>
    <row r="252" spans="1:10" ht="21" x14ac:dyDescent="0.2">
      <c r="A252" s="25" t="s">
        <v>296</v>
      </c>
      <c r="B252" s="21"/>
      <c r="C252" s="21"/>
      <c r="D252" s="20"/>
      <c r="E252" s="22"/>
      <c r="F252" s="23"/>
      <c r="G252" s="24"/>
      <c r="H252" s="24"/>
      <c r="I252" s="24"/>
      <c r="J252" s="24"/>
    </row>
    <row r="253" spans="1:10" ht="21" x14ac:dyDescent="0.2">
      <c r="A253" s="25" t="s">
        <v>297</v>
      </c>
      <c r="B253" s="21"/>
      <c r="C253" s="21"/>
      <c r="D253" s="20"/>
      <c r="E253" s="22"/>
      <c r="F253" s="23"/>
      <c r="G253" s="24"/>
      <c r="H253" s="24"/>
      <c r="I253" s="24"/>
      <c r="J253" s="24"/>
    </row>
    <row r="254" spans="1:10" ht="21" x14ac:dyDescent="0.2">
      <c r="A254" s="14" t="s">
        <v>84</v>
      </c>
      <c r="B254" s="15" t="s">
        <v>31</v>
      </c>
      <c r="C254" s="15" t="s">
        <v>33</v>
      </c>
      <c r="D254" s="14" t="s">
        <v>235</v>
      </c>
      <c r="E254" s="16" t="s">
        <v>160</v>
      </c>
      <c r="F254" s="17" t="s">
        <v>160</v>
      </c>
      <c r="G254" s="18">
        <f>+VLOOKUP($A254,กรอบอัตรากำลังทั่วประเทศ!$A:$E,2,0)</f>
        <v>10</v>
      </c>
      <c r="H254" s="18">
        <f>+VLOOKUP($A254,กรอบอัตรากำลังทั่วประเทศ!$A:$E,3,0)</f>
        <v>6</v>
      </c>
      <c r="I254" s="18">
        <f>+VLOOKUP($A254,กรอบอัตรากำลังทั่วประเทศ!$A:$E,4,0)</f>
        <v>0</v>
      </c>
      <c r="J254" s="18"/>
    </row>
    <row r="255" spans="1:10" ht="21" x14ac:dyDescent="0.2">
      <c r="A255" s="25" t="s">
        <v>294</v>
      </c>
      <c r="B255" s="21"/>
      <c r="C255" s="21"/>
      <c r="D255" s="20"/>
      <c r="E255" s="22"/>
      <c r="F255" s="23"/>
      <c r="G255" s="24"/>
      <c r="H255" s="24"/>
      <c r="I255" s="24"/>
      <c r="J255" s="24"/>
    </row>
    <row r="256" spans="1:10" ht="21" x14ac:dyDescent="0.2">
      <c r="A256" s="25" t="s">
        <v>295</v>
      </c>
      <c r="B256" s="21"/>
      <c r="C256" s="21"/>
      <c r="D256" s="20"/>
      <c r="E256" s="22"/>
      <c r="F256" s="23"/>
      <c r="G256" s="24"/>
      <c r="H256" s="24"/>
      <c r="I256" s="24"/>
      <c r="J256" s="24"/>
    </row>
    <row r="257" spans="1:10" ht="21" x14ac:dyDescent="0.2">
      <c r="A257" s="25" t="s">
        <v>296</v>
      </c>
      <c r="B257" s="21"/>
      <c r="C257" s="21"/>
      <c r="D257" s="20"/>
      <c r="E257" s="22"/>
      <c r="F257" s="23"/>
      <c r="G257" s="24"/>
      <c r="H257" s="24"/>
      <c r="I257" s="24"/>
      <c r="J257" s="24"/>
    </row>
    <row r="258" spans="1:10" ht="21" x14ac:dyDescent="0.2">
      <c r="A258" s="25" t="s">
        <v>297</v>
      </c>
      <c r="B258" s="21"/>
      <c r="C258" s="21"/>
      <c r="D258" s="20"/>
      <c r="E258" s="22"/>
      <c r="F258" s="23"/>
      <c r="G258" s="24"/>
      <c r="H258" s="24"/>
      <c r="I258" s="24"/>
      <c r="J258" s="24"/>
    </row>
    <row r="259" spans="1:10" ht="21" x14ac:dyDescent="0.2">
      <c r="A259" s="14" t="s">
        <v>85</v>
      </c>
      <c r="B259" s="15" t="s">
        <v>31</v>
      </c>
      <c r="C259" s="15" t="s">
        <v>33</v>
      </c>
      <c r="D259" s="14" t="s">
        <v>236</v>
      </c>
      <c r="E259" s="16" t="s">
        <v>161</v>
      </c>
      <c r="F259" s="17" t="s">
        <v>161</v>
      </c>
      <c r="G259" s="18">
        <f>+VLOOKUP($A259,กรอบอัตรากำลังทั่วประเทศ!$A:$E,2,0)</f>
        <v>10</v>
      </c>
      <c r="H259" s="18">
        <f>+VLOOKUP($A259,กรอบอัตรากำลังทั่วประเทศ!$A:$E,3,0)</f>
        <v>6</v>
      </c>
      <c r="I259" s="18">
        <f>+VLOOKUP($A259,กรอบอัตรากำลังทั่วประเทศ!$A:$E,4,0)</f>
        <v>2</v>
      </c>
      <c r="J259" s="18"/>
    </row>
    <row r="260" spans="1:10" ht="21" x14ac:dyDescent="0.2">
      <c r="A260" s="25" t="s">
        <v>294</v>
      </c>
      <c r="B260" s="21"/>
      <c r="C260" s="21"/>
      <c r="D260" s="20"/>
      <c r="E260" s="22"/>
      <c r="F260" s="23"/>
      <c r="G260" s="24"/>
      <c r="H260" s="24"/>
      <c r="I260" s="24"/>
      <c r="J260" s="24"/>
    </row>
    <row r="261" spans="1:10" ht="21" x14ac:dyDescent="0.2">
      <c r="A261" s="25" t="s">
        <v>295</v>
      </c>
      <c r="B261" s="21"/>
      <c r="C261" s="21"/>
      <c r="D261" s="20"/>
      <c r="E261" s="22"/>
      <c r="F261" s="23"/>
      <c r="G261" s="24"/>
      <c r="H261" s="24"/>
      <c r="I261" s="24"/>
      <c r="J261" s="24"/>
    </row>
    <row r="262" spans="1:10" ht="21" x14ac:dyDescent="0.2">
      <c r="A262" s="25" t="s">
        <v>296</v>
      </c>
      <c r="B262" s="21"/>
      <c r="C262" s="21"/>
      <c r="D262" s="20"/>
      <c r="E262" s="22"/>
      <c r="F262" s="23"/>
      <c r="G262" s="24"/>
      <c r="H262" s="24"/>
      <c r="I262" s="24"/>
      <c r="J262" s="24"/>
    </row>
    <row r="263" spans="1:10" ht="21" x14ac:dyDescent="0.2">
      <c r="A263" s="25" t="s">
        <v>297</v>
      </c>
      <c r="B263" s="21"/>
      <c r="C263" s="21"/>
      <c r="D263" s="20"/>
      <c r="E263" s="22"/>
      <c r="F263" s="23"/>
      <c r="G263" s="24"/>
      <c r="H263" s="24"/>
      <c r="I263" s="24"/>
      <c r="J263" s="24"/>
    </row>
    <row r="264" spans="1:10" ht="21" x14ac:dyDescent="0.2">
      <c r="A264" s="14" t="s">
        <v>86</v>
      </c>
      <c r="B264" s="15" t="s">
        <v>31</v>
      </c>
      <c r="C264" s="15" t="s">
        <v>33</v>
      </c>
      <c r="D264" s="14" t="s">
        <v>237</v>
      </c>
      <c r="E264" s="16" t="s">
        <v>162</v>
      </c>
      <c r="F264" s="17" t="s">
        <v>162</v>
      </c>
      <c r="G264" s="18">
        <f>+VLOOKUP($A264,กรอบอัตรากำลังทั่วประเทศ!$A:$E,2,0)</f>
        <v>9</v>
      </c>
      <c r="H264" s="18">
        <f>+VLOOKUP($A264,กรอบอัตรากำลังทั่วประเทศ!$A:$E,3,0)</f>
        <v>6</v>
      </c>
      <c r="I264" s="18">
        <f>+VLOOKUP($A264,กรอบอัตรากำลังทั่วประเทศ!$A:$E,4,0)</f>
        <v>1</v>
      </c>
      <c r="J264" s="18"/>
    </row>
    <row r="265" spans="1:10" ht="21" x14ac:dyDescent="0.2">
      <c r="A265" s="25" t="s">
        <v>294</v>
      </c>
      <c r="B265" s="21"/>
      <c r="C265" s="21"/>
      <c r="D265" s="20"/>
      <c r="E265" s="22"/>
      <c r="F265" s="23"/>
      <c r="G265" s="24"/>
      <c r="H265" s="24"/>
      <c r="I265" s="24"/>
      <c r="J265" s="24"/>
    </row>
    <row r="266" spans="1:10" ht="21" x14ac:dyDescent="0.2">
      <c r="A266" s="25" t="s">
        <v>295</v>
      </c>
      <c r="B266" s="21"/>
      <c r="C266" s="21"/>
      <c r="D266" s="20"/>
      <c r="E266" s="22"/>
      <c r="F266" s="23"/>
      <c r="G266" s="24"/>
      <c r="H266" s="24"/>
      <c r="I266" s="24"/>
      <c r="J266" s="24"/>
    </row>
    <row r="267" spans="1:10" ht="21" x14ac:dyDescent="0.2">
      <c r="A267" s="25" t="s">
        <v>296</v>
      </c>
      <c r="B267" s="21"/>
      <c r="C267" s="21"/>
      <c r="D267" s="20"/>
      <c r="E267" s="22"/>
      <c r="F267" s="23"/>
      <c r="G267" s="24"/>
      <c r="H267" s="24"/>
      <c r="I267" s="24"/>
      <c r="J267" s="24"/>
    </row>
    <row r="268" spans="1:10" ht="21" x14ac:dyDescent="0.2">
      <c r="A268" s="25" t="s">
        <v>297</v>
      </c>
      <c r="B268" s="21"/>
      <c r="C268" s="21"/>
      <c r="D268" s="20"/>
      <c r="E268" s="22"/>
      <c r="F268" s="23"/>
      <c r="G268" s="24"/>
      <c r="H268" s="24"/>
      <c r="I268" s="24"/>
      <c r="J268" s="24"/>
    </row>
    <row r="269" spans="1:10" ht="21" x14ac:dyDescent="0.2">
      <c r="A269" s="14" t="s">
        <v>87</v>
      </c>
      <c r="B269" s="15" t="s">
        <v>31</v>
      </c>
      <c r="C269" s="15" t="s">
        <v>33</v>
      </c>
      <c r="D269" s="14" t="s">
        <v>238</v>
      </c>
      <c r="E269" s="16" t="s">
        <v>163</v>
      </c>
      <c r="F269" s="17" t="s">
        <v>163</v>
      </c>
      <c r="G269" s="18">
        <f>+VLOOKUP($A269,กรอบอัตรากำลังทั่วประเทศ!$A:$E,2,0)</f>
        <v>8</v>
      </c>
      <c r="H269" s="18">
        <f>+VLOOKUP($A269,กรอบอัตรากำลังทั่วประเทศ!$A:$E,3,0)</f>
        <v>6</v>
      </c>
      <c r="I269" s="18">
        <f>+VLOOKUP($A269,กรอบอัตรากำลังทั่วประเทศ!$A:$E,4,0)</f>
        <v>0</v>
      </c>
      <c r="J269" s="18"/>
    </row>
    <row r="270" spans="1:10" ht="21" x14ac:dyDescent="0.2">
      <c r="A270" s="25" t="s">
        <v>294</v>
      </c>
      <c r="B270" s="21"/>
      <c r="C270" s="21"/>
      <c r="D270" s="20"/>
      <c r="E270" s="22"/>
      <c r="F270" s="23"/>
      <c r="G270" s="24"/>
      <c r="H270" s="24"/>
      <c r="I270" s="24"/>
      <c r="J270" s="24"/>
    </row>
    <row r="271" spans="1:10" ht="21" x14ac:dyDescent="0.2">
      <c r="A271" s="25" t="s">
        <v>295</v>
      </c>
      <c r="B271" s="21"/>
      <c r="C271" s="21"/>
      <c r="D271" s="20"/>
      <c r="E271" s="22"/>
      <c r="F271" s="23"/>
      <c r="G271" s="24"/>
      <c r="H271" s="24"/>
      <c r="I271" s="24"/>
      <c r="J271" s="24"/>
    </row>
    <row r="272" spans="1:10" ht="21" x14ac:dyDescent="0.2">
      <c r="A272" s="25" t="s">
        <v>296</v>
      </c>
      <c r="B272" s="21"/>
      <c r="C272" s="21"/>
      <c r="D272" s="20"/>
      <c r="E272" s="22"/>
      <c r="F272" s="23"/>
      <c r="G272" s="24"/>
      <c r="H272" s="24"/>
      <c r="I272" s="24"/>
      <c r="J272" s="24"/>
    </row>
    <row r="273" spans="1:10" ht="21" x14ac:dyDescent="0.2">
      <c r="A273" s="25" t="s">
        <v>297</v>
      </c>
      <c r="B273" s="21"/>
      <c r="C273" s="21"/>
      <c r="D273" s="20"/>
      <c r="E273" s="22"/>
      <c r="F273" s="23"/>
      <c r="G273" s="24"/>
      <c r="H273" s="24"/>
      <c r="I273" s="24"/>
      <c r="J273" s="24"/>
    </row>
    <row r="274" spans="1:10" ht="21" x14ac:dyDescent="0.2">
      <c r="A274" s="14" t="s">
        <v>88</v>
      </c>
      <c r="B274" s="15" t="s">
        <v>31</v>
      </c>
      <c r="C274" s="15" t="s">
        <v>33</v>
      </c>
      <c r="D274" s="14" t="s">
        <v>239</v>
      </c>
      <c r="E274" s="16" t="s">
        <v>164</v>
      </c>
      <c r="F274" s="17" t="s">
        <v>164</v>
      </c>
      <c r="G274" s="18">
        <f>+VLOOKUP($A274,กรอบอัตรากำลังทั่วประเทศ!$A:$E,2,0)</f>
        <v>10</v>
      </c>
      <c r="H274" s="18">
        <f>+VLOOKUP($A274,กรอบอัตรากำลังทั่วประเทศ!$A:$E,3,0)</f>
        <v>6</v>
      </c>
      <c r="I274" s="18">
        <f>+VLOOKUP($A274,กรอบอัตรากำลังทั่วประเทศ!$A:$E,4,0)</f>
        <v>0</v>
      </c>
      <c r="J274" s="18"/>
    </row>
    <row r="275" spans="1:10" ht="21" x14ac:dyDescent="0.2">
      <c r="A275" s="25" t="s">
        <v>294</v>
      </c>
      <c r="B275" s="21"/>
      <c r="C275" s="21"/>
      <c r="D275" s="20"/>
      <c r="E275" s="22"/>
      <c r="F275" s="23"/>
      <c r="G275" s="24"/>
      <c r="H275" s="24"/>
      <c r="I275" s="24"/>
      <c r="J275" s="24"/>
    </row>
    <row r="276" spans="1:10" ht="21" x14ac:dyDescent="0.2">
      <c r="A276" s="25" t="s">
        <v>295</v>
      </c>
      <c r="B276" s="21"/>
      <c r="C276" s="21"/>
      <c r="D276" s="20"/>
      <c r="E276" s="22"/>
      <c r="F276" s="23"/>
      <c r="G276" s="24"/>
      <c r="H276" s="24"/>
      <c r="I276" s="24"/>
      <c r="J276" s="24"/>
    </row>
    <row r="277" spans="1:10" ht="21" x14ac:dyDescent="0.2">
      <c r="A277" s="25" t="s">
        <v>296</v>
      </c>
      <c r="B277" s="21"/>
      <c r="C277" s="21"/>
      <c r="D277" s="20"/>
      <c r="E277" s="22"/>
      <c r="F277" s="23"/>
      <c r="G277" s="24"/>
      <c r="H277" s="24"/>
      <c r="I277" s="24"/>
      <c r="J277" s="24"/>
    </row>
    <row r="278" spans="1:10" ht="21" x14ac:dyDescent="0.2">
      <c r="A278" s="25" t="s">
        <v>297</v>
      </c>
      <c r="B278" s="21"/>
      <c r="C278" s="21"/>
      <c r="D278" s="20"/>
      <c r="E278" s="22"/>
      <c r="F278" s="23"/>
      <c r="G278" s="24"/>
      <c r="H278" s="24"/>
      <c r="I278" s="24"/>
      <c r="J278" s="24"/>
    </row>
    <row r="279" spans="1:10" ht="21" x14ac:dyDescent="0.2">
      <c r="A279" s="14" t="s">
        <v>89</v>
      </c>
      <c r="B279" s="15" t="s">
        <v>31</v>
      </c>
      <c r="C279" s="15" t="s">
        <v>33</v>
      </c>
      <c r="D279" s="14" t="s">
        <v>240</v>
      </c>
      <c r="E279" s="16" t="s">
        <v>165</v>
      </c>
      <c r="F279" s="17" t="s">
        <v>165</v>
      </c>
      <c r="G279" s="18">
        <f>+VLOOKUP($A279,กรอบอัตรากำลังทั่วประเทศ!$A:$E,2,0)</f>
        <v>10</v>
      </c>
      <c r="H279" s="18">
        <f>+VLOOKUP($A279,กรอบอัตรากำลังทั่วประเทศ!$A:$E,3,0)</f>
        <v>6</v>
      </c>
      <c r="I279" s="18">
        <f>+VLOOKUP($A279,กรอบอัตรากำลังทั่วประเทศ!$A:$E,4,0)</f>
        <v>0</v>
      </c>
      <c r="J279" s="18"/>
    </row>
    <row r="280" spans="1:10" ht="21" x14ac:dyDescent="0.2">
      <c r="A280" s="25" t="s">
        <v>294</v>
      </c>
      <c r="B280" s="21"/>
      <c r="C280" s="21"/>
      <c r="D280" s="20"/>
      <c r="E280" s="22"/>
      <c r="F280" s="23"/>
      <c r="G280" s="24"/>
      <c r="H280" s="24"/>
      <c r="I280" s="24"/>
      <c r="J280" s="24"/>
    </row>
    <row r="281" spans="1:10" ht="21" x14ac:dyDescent="0.2">
      <c r="A281" s="25" t="s">
        <v>295</v>
      </c>
      <c r="B281" s="21"/>
      <c r="C281" s="21"/>
      <c r="D281" s="20"/>
      <c r="E281" s="22"/>
      <c r="F281" s="23"/>
      <c r="G281" s="24"/>
      <c r="H281" s="24"/>
      <c r="I281" s="24"/>
      <c r="J281" s="24"/>
    </row>
    <row r="282" spans="1:10" ht="21" x14ac:dyDescent="0.2">
      <c r="A282" s="25" t="s">
        <v>296</v>
      </c>
      <c r="B282" s="21"/>
      <c r="C282" s="21"/>
      <c r="D282" s="20"/>
      <c r="E282" s="22"/>
      <c r="F282" s="23"/>
      <c r="G282" s="24"/>
      <c r="H282" s="24"/>
      <c r="I282" s="24"/>
      <c r="J282" s="24"/>
    </row>
    <row r="283" spans="1:10" ht="21" x14ac:dyDescent="0.2">
      <c r="A283" s="25" t="s">
        <v>297</v>
      </c>
      <c r="B283" s="21"/>
      <c r="C283" s="21"/>
      <c r="D283" s="20"/>
      <c r="E283" s="22"/>
      <c r="F283" s="23"/>
      <c r="G283" s="24"/>
      <c r="H283" s="24"/>
      <c r="I283" s="24"/>
      <c r="J283" s="24"/>
    </row>
    <row r="284" spans="1:10" ht="21" x14ac:dyDescent="0.2">
      <c r="A284" s="14" t="s">
        <v>90</v>
      </c>
      <c r="B284" s="15" t="s">
        <v>31</v>
      </c>
      <c r="C284" s="15" t="s">
        <v>33</v>
      </c>
      <c r="D284" s="14" t="s">
        <v>241</v>
      </c>
      <c r="E284" s="16" t="s">
        <v>166</v>
      </c>
      <c r="F284" s="17" t="s">
        <v>166</v>
      </c>
      <c r="G284" s="18">
        <f>+VLOOKUP($A284,กรอบอัตรากำลังทั่วประเทศ!$A:$E,2,0)</f>
        <v>11</v>
      </c>
      <c r="H284" s="18">
        <f>+VLOOKUP($A284,กรอบอัตรากำลังทั่วประเทศ!$A:$E,3,0)</f>
        <v>6</v>
      </c>
      <c r="I284" s="18">
        <f>+VLOOKUP($A284,กรอบอัตรากำลังทั่วประเทศ!$A:$E,4,0)</f>
        <v>1</v>
      </c>
      <c r="J284" s="18"/>
    </row>
    <row r="285" spans="1:10" ht="21" x14ac:dyDescent="0.2">
      <c r="A285" s="25" t="s">
        <v>294</v>
      </c>
      <c r="B285" s="21"/>
      <c r="C285" s="21"/>
      <c r="D285" s="20"/>
      <c r="E285" s="22"/>
      <c r="F285" s="23"/>
      <c r="G285" s="24"/>
      <c r="H285" s="24"/>
      <c r="I285" s="24"/>
      <c r="J285" s="24"/>
    </row>
    <row r="286" spans="1:10" ht="21" x14ac:dyDescent="0.2">
      <c r="A286" s="25" t="s">
        <v>295</v>
      </c>
      <c r="B286" s="21"/>
      <c r="C286" s="21"/>
      <c r="D286" s="20"/>
      <c r="E286" s="22"/>
      <c r="F286" s="23"/>
      <c r="G286" s="24"/>
      <c r="H286" s="24"/>
      <c r="I286" s="24"/>
      <c r="J286" s="24"/>
    </row>
    <row r="287" spans="1:10" ht="21" x14ac:dyDescent="0.2">
      <c r="A287" s="25" t="s">
        <v>296</v>
      </c>
      <c r="B287" s="21"/>
      <c r="C287" s="21"/>
      <c r="D287" s="20"/>
      <c r="E287" s="22"/>
      <c r="F287" s="23"/>
      <c r="G287" s="24"/>
      <c r="H287" s="24"/>
      <c r="I287" s="24"/>
      <c r="J287" s="24"/>
    </row>
    <row r="288" spans="1:10" ht="21" x14ac:dyDescent="0.2">
      <c r="A288" s="25" t="s">
        <v>297</v>
      </c>
      <c r="B288" s="21"/>
      <c r="C288" s="21"/>
      <c r="D288" s="20"/>
      <c r="E288" s="22"/>
      <c r="F288" s="23"/>
      <c r="G288" s="24"/>
      <c r="H288" s="24"/>
      <c r="I288" s="24"/>
      <c r="J288" s="24"/>
    </row>
    <row r="289" spans="1:10" ht="21" x14ac:dyDescent="0.2">
      <c r="A289" s="14" t="s">
        <v>91</v>
      </c>
      <c r="B289" s="15" t="s">
        <v>31</v>
      </c>
      <c r="C289" s="15" t="s">
        <v>33</v>
      </c>
      <c r="D289" s="14" t="s">
        <v>242</v>
      </c>
      <c r="E289" s="16" t="s">
        <v>167</v>
      </c>
      <c r="F289" s="17" t="s">
        <v>167</v>
      </c>
      <c r="G289" s="18">
        <f>+VLOOKUP($A289,กรอบอัตรากำลังทั่วประเทศ!$A:$E,2,0)</f>
        <v>9</v>
      </c>
      <c r="H289" s="18">
        <f>+VLOOKUP($A289,กรอบอัตรากำลังทั่วประเทศ!$A:$E,3,0)</f>
        <v>6</v>
      </c>
      <c r="I289" s="18">
        <f>+VLOOKUP($A289,กรอบอัตรากำลังทั่วประเทศ!$A:$E,4,0)</f>
        <v>2</v>
      </c>
      <c r="J289" s="18"/>
    </row>
    <row r="290" spans="1:10" ht="21" x14ac:dyDescent="0.2">
      <c r="A290" s="25" t="s">
        <v>294</v>
      </c>
      <c r="B290" s="21"/>
      <c r="C290" s="21"/>
      <c r="D290" s="20"/>
      <c r="E290" s="22"/>
      <c r="F290" s="23"/>
      <c r="G290" s="24"/>
      <c r="H290" s="24"/>
      <c r="I290" s="24"/>
      <c r="J290" s="24"/>
    </row>
    <row r="291" spans="1:10" ht="21" x14ac:dyDescent="0.2">
      <c r="A291" s="25" t="s">
        <v>295</v>
      </c>
      <c r="B291" s="21"/>
      <c r="C291" s="21"/>
      <c r="D291" s="20"/>
      <c r="E291" s="22"/>
      <c r="F291" s="23"/>
      <c r="G291" s="24"/>
      <c r="H291" s="24"/>
      <c r="I291" s="24"/>
      <c r="J291" s="24"/>
    </row>
    <row r="292" spans="1:10" ht="21" x14ac:dyDescent="0.2">
      <c r="A292" s="25" t="s">
        <v>296</v>
      </c>
      <c r="B292" s="21"/>
      <c r="C292" s="21"/>
      <c r="D292" s="20"/>
      <c r="E292" s="22"/>
      <c r="F292" s="23"/>
      <c r="G292" s="24"/>
      <c r="H292" s="24"/>
      <c r="I292" s="24"/>
      <c r="J292" s="24"/>
    </row>
    <row r="293" spans="1:10" ht="21" x14ac:dyDescent="0.2">
      <c r="A293" s="25" t="s">
        <v>297</v>
      </c>
      <c r="B293" s="21"/>
      <c r="C293" s="21"/>
      <c r="D293" s="20"/>
      <c r="E293" s="22"/>
      <c r="F293" s="23"/>
      <c r="G293" s="24"/>
      <c r="H293" s="24"/>
      <c r="I293" s="24"/>
      <c r="J293" s="24"/>
    </row>
    <row r="294" spans="1:10" ht="21" x14ac:dyDescent="0.2">
      <c r="A294" s="14" t="s">
        <v>92</v>
      </c>
      <c r="B294" s="15" t="s">
        <v>31</v>
      </c>
      <c r="C294" s="15" t="s">
        <v>33</v>
      </c>
      <c r="D294" s="14" t="s">
        <v>243</v>
      </c>
      <c r="E294" s="16" t="s">
        <v>168</v>
      </c>
      <c r="F294" s="17" t="s">
        <v>168</v>
      </c>
      <c r="G294" s="18">
        <f>+VLOOKUP($A294,กรอบอัตรากำลังทั่วประเทศ!$A:$E,2,0)</f>
        <v>9</v>
      </c>
      <c r="H294" s="18">
        <f>+VLOOKUP($A294,กรอบอัตรากำลังทั่วประเทศ!$A:$E,3,0)</f>
        <v>6</v>
      </c>
      <c r="I294" s="18">
        <f>+VLOOKUP($A294,กรอบอัตรากำลังทั่วประเทศ!$A:$E,4,0)</f>
        <v>1</v>
      </c>
      <c r="J294" s="18"/>
    </row>
    <row r="295" spans="1:10" ht="21" x14ac:dyDescent="0.2">
      <c r="A295" s="25" t="s">
        <v>294</v>
      </c>
      <c r="B295" s="21"/>
      <c r="C295" s="21"/>
      <c r="D295" s="20"/>
      <c r="E295" s="22"/>
      <c r="F295" s="23"/>
      <c r="G295" s="24"/>
      <c r="H295" s="24"/>
      <c r="I295" s="24"/>
      <c r="J295" s="24"/>
    </row>
    <row r="296" spans="1:10" ht="21" x14ac:dyDescent="0.2">
      <c r="A296" s="25" t="s">
        <v>295</v>
      </c>
      <c r="B296" s="21"/>
      <c r="C296" s="21"/>
      <c r="D296" s="20"/>
      <c r="E296" s="22"/>
      <c r="F296" s="23"/>
      <c r="G296" s="24"/>
      <c r="H296" s="24"/>
      <c r="I296" s="24"/>
      <c r="J296" s="24"/>
    </row>
    <row r="297" spans="1:10" ht="21" x14ac:dyDescent="0.2">
      <c r="A297" s="25" t="s">
        <v>296</v>
      </c>
      <c r="B297" s="21"/>
      <c r="C297" s="21"/>
      <c r="D297" s="20"/>
      <c r="E297" s="22"/>
      <c r="F297" s="23"/>
      <c r="G297" s="24"/>
      <c r="H297" s="24"/>
      <c r="I297" s="24"/>
      <c r="J297" s="24"/>
    </row>
    <row r="298" spans="1:10" ht="21" x14ac:dyDescent="0.2">
      <c r="A298" s="25" t="s">
        <v>297</v>
      </c>
      <c r="B298" s="21"/>
      <c r="C298" s="21"/>
      <c r="D298" s="20"/>
      <c r="E298" s="22"/>
      <c r="F298" s="23"/>
      <c r="G298" s="24"/>
      <c r="H298" s="24"/>
      <c r="I298" s="24"/>
      <c r="J298" s="24"/>
    </row>
    <row r="299" spans="1:10" ht="21" x14ac:dyDescent="0.2">
      <c r="A299" s="14" t="s">
        <v>93</v>
      </c>
      <c r="B299" s="15" t="s">
        <v>31</v>
      </c>
      <c r="C299" s="15" t="s">
        <v>33</v>
      </c>
      <c r="D299" s="14" t="s">
        <v>244</v>
      </c>
      <c r="E299" s="16" t="s">
        <v>169</v>
      </c>
      <c r="F299" s="17" t="s">
        <v>169</v>
      </c>
      <c r="G299" s="18">
        <f>+VLOOKUP($A299,กรอบอัตรากำลังทั่วประเทศ!$A:$E,2,0)</f>
        <v>8</v>
      </c>
      <c r="H299" s="18">
        <f>+VLOOKUP($A299,กรอบอัตรากำลังทั่วประเทศ!$A:$E,3,0)</f>
        <v>5</v>
      </c>
      <c r="I299" s="18">
        <f>+VLOOKUP($A299,กรอบอัตรากำลังทั่วประเทศ!$A:$E,4,0)</f>
        <v>0</v>
      </c>
      <c r="J299" s="18"/>
    </row>
    <row r="300" spans="1:10" ht="21" x14ac:dyDescent="0.2">
      <c r="A300" s="25" t="s">
        <v>294</v>
      </c>
      <c r="B300" s="21"/>
      <c r="C300" s="21"/>
      <c r="D300" s="20"/>
      <c r="E300" s="22"/>
      <c r="F300" s="23"/>
      <c r="G300" s="24"/>
      <c r="H300" s="24"/>
      <c r="I300" s="24"/>
      <c r="J300" s="24"/>
    </row>
    <row r="301" spans="1:10" ht="21" x14ac:dyDescent="0.2">
      <c r="A301" s="25" t="s">
        <v>295</v>
      </c>
      <c r="B301" s="21"/>
      <c r="C301" s="21"/>
      <c r="D301" s="20"/>
      <c r="E301" s="22"/>
      <c r="F301" s="23"/>
      <c r="G301" s="24"/>
      <c r="H301" s="24"/>
      <c r="I301" s="24"/>
      <c r="J301" s="24"/>
    </row>
    <row r="302" spans="1:10" ht="21" x14ac:dyDescent="0.2">
      <c r="A302" s="25" t="s">
        <v>296</v>
      </c>
      <c r="B302" s="21"/>
      <c r="C302" s="21"/>
      <c r="D302" s="20"/>
      <c r="E302" s="22"/>
      <c r="F302" s="23"/>
      <c r="G302" s="24"/>
      <c r="H302" s="24"/>
      <c r="I302" s="24"/>
      <c r="J302" s="24"/>
    </row>
    <row r="303" spans="1:10" ht="21" x14ac:dyDescent="0.2">
      <c r="A303" s="25" t="s">
        <v>297</v>
      </c>
      <c r="B303" s="21"/>
      <c r="C303" s="21"/>
      <c r="D303" s="20"/>
      <c r="E303" s="22"/>
      <c r="F303" s="23"/>
      <c r="G303" s="24"/>
      <c r="H303" s="24"/>
      <c r="I303" s="24"/>
      <c r="J303" s="24"/>
    </row>
    <row r="304" spans="1:10" ht="21" x14ac:dyDescent="0.2">
      <c r="A304" s="14" t="s">
        <v>94</v>
      </c>
      <c r="B304" s="15" t="s">
        <v>31</v>
      </c>
      <c r="C304" s="15" t="s">
        <v>33</v>
      </c>
      <c r="D304" s="14" t="s">
        <v>245</v>
      </c>
      <c r="E304" s="16" t="s">
        <v>170</v>
      </c>
      <c r="F304" s="17" t="s">
        <v>170</v>
      </c>
      <c r="G304" s="18">
        <f>+VLOOKUP($A304,กรอบอัตรากำลังทั่วประเทศ!$A:$E,2,0)</f>
        <v>8</v>
      </c>
      <c r="H304" s="18">
        <f>+VLOOKUP($A304,กรอบอัตรากำลังทั่วประเทศ!$A:$E,3,0)</f>
        <v>6</v>
      </c>
      <c r="I304" s="18">
        <f>+VLOOKUP($A304,กรอบอัตรากำลังทั่วประเทศ!$A:$E,4,0)</f>
        <v>0</v>
      </c>
      <c r="J304" s="18"/>
    </row>
    <row r="305" spans="1:10" ht="21" x14ac:dyDescent="0.2">
      <c r="A305" s="25" t="s">
        <v>294</v>
      </c>
      <c r="B305" s="21"/>
      <c r="C305" s="21"/>
      <c r="D305" s="20"/>
      <c r="E305" s="22"/>
      <c r="F305" s="23"/>
      <c r="G305" s="24"/>
      <c r="H305" s="24"/>
      <c r="I305" s="24"/>
      <c r="J305" s="24"/>
    </row>
    <row r="306" spans="1:10" ht="21" x14ac:dyDescent="0.2">
      <c r="A306" s="25" t="s">
        <v>295</v>
      </c>
      <c r="B306" s="21"/>
      <c r="C306" s="21"/>
      <c r="D306" s="20"/>
      <c r="E306" s="22"/>
      <c r="F306" s="23"/>
      <c r="G306" s="24"/>
      <c r="H306" s="24"/>
      <c r="I306" s="24"/>
      <c r="J306" s="24"/>
    </row>
    <row r="307" spans="1:10" ht="21" x14ac:dyDescent="0.2">
      <c r="A307" s="25" t="s">
        <v>296</v>
      </c>
      <c r="B307" s="21"/>
      <c r="C307" s="21"/>
      <c r="D307" s="20"/>
      <c r="E307" s="22"/>
      <c r="F307" s="23"/>
      <c r="G307" s="24"/>
      <c r="H307" s="24"/>
      <c r="I307" s="24"/>
      <c r="J307" s="24"/>
    </row>
    <row r="308" spans="1:10" ht="21" x14ac:dyDescent="0.2">
      <c r="A308" s="25" t="s">
        <v>297</v>
      </c>
      <c r="B308" s="21"/>
      <c r="C308" s="21"/>
      <c r="D308" s="20"/>
      <c r="E308" s="22"/>
      <c r="F308" s="23"/>
      <c r="G308" s="24"/>
      <c r="H308" s="24"/>
      <c r="I308" s="24"/>
      <c r="J308" s="24"/>
    </row>
    <row r="309" spans="1:10" ht="21" x14ac:dyDescent="0.2">
      <c r="A309" s="14" t="s">
        <v>95</v>
      </c>
      <c r="B309" s="15" t="s">
        <v>31</v>
      </c>
      <c r="C309" s="15" t="s">
        <v>33</v>
      </c>
      <c r="D309" s="14" t="s">
        <v>246</v>
      </c>
      <c r="E309" s="16" t="s">
        <v>171</v>
      </c>
      <c r="F309" s="17" t="s">
        <v>171</v>
      </c>
      <c r="G309" s="18">
        <f>+VLOOKUP($A309,กรอบอัตรากำลังทั่วประเทศ!$A:$E,2,0)</f>
        <v>8</v>
      </c>
      <c r="H309" s="18">
        <f>+VLOOKUP($A309,กรอบอัตรากำลังทั่วประเทศ!$A:$E,3,0)</f>
        <v>6</v>
      </c>
      <c r="I309" s="18">
        <f>+VLOOKUP($A309,กรอบอัตรากำลังทั่วประเทศ!$A:$E,4,0)</f>
        <v>0</v>
      </c>
      <c r="J309" s="18"/>
    </row>
    <row r="310" spans="1:10" ht="21" x14ac:dyDescent="0.2">
      <c r="A310" s="25" t="s">
        <v>294</v>
      </c>
      <c r="B310" s="21"/>
      <c r="C310" s="21"/>
      <c r="D310" s="20"/>
      <c r="E310" s="22"/>
      <c r="F310" s="23"/>
      <c r="G310" s="24"/>
      <c r="H310" s="24"/>
      <c r="I310" s="24"/>
      <c r="J310" s="24"/>
    </row>
    <row r="311" spans="1:10" ht="21" x14ac:dyDescent="0.2">
      <c r="A311" s="25" t="s">
        <v>295</v>
      </c>
      <c r="B311" s="21"/>
      <c r="C311" s="21"/>
      <c r="D311" s="20"/>
      <c r="E311" s="22"/>
      <c r="F311" s="23"/>
      <c r="G311" s="24"/>
      <c r="H311" s="24"/>
      <c r="I311" s="24"/>
      <c r="J311" s="24"/>
    </row>
    <row r="312" spans="1:10" ht="21" x14ac:dyDescent="0.2">
      <c r="A312" s="25" t="s">
        <v>296</v>
      </c>
      <c r="B312" s="21"/>
      <c r="C312" s="21"/>
      <c r="D312" s="20"/>
      <c r="E312" s="22"/>
      <c r="F312" s="23"/>
      <c r="G312" s="24"/>
      <c r="H312" s="24"/>
      <c r="I312" s="24"/>
      <c r="J312" s="24"/>
    </row>
    <row r="313" spans="1:10" ht="21" x14ac:dyDescent="0.2">
      <c r="A313" s="25" t="s">
        <v>297</v>
      </c>
      <c r="B313" s="21"/>
      <c r="C313" s="21"/>
      <c r="D313" s="20"/>
      <c r="E313" s="22"/>
      <c r="F313" s="23"/>
      <c r="G313" s="24"/>
      <c r="H313" s="24"/>
      <c r="I313" s="24"/>
      <c r="J313" s="24"/>
    </row>
    <row r="314" spans="1:10" ht="21" x14ac:dyDescent="0.2">
      <c r="A314" s="14" t="s">
        <v>96</v>
      </c>
      <c r="B314" s="15" t="s">
        <v>31</v>
      </c>
      <c r="C314" s="15" t="s">
        <v>33</v>
      </c>
      <c r="D314" s="14" t="s">
        <v>247</v>
      </c>
      <c r="E314" s="16" t="s">
        <v>172</v>
      </c>
      <c r="F314" s="17" t="s">
        <v>172</v>
      </c>
      <c r="G314" s="18">
        <f>+VLOOKUP($A314,กรอบอัตรากำลังทั่วประเทศ!$A:$E,2,0)</f>
        <v>9</v>
      </c>
      <c r="H314" s="18">
        <f>+VLOOKUP($A314,กรอบอัตรากำลังทั่วประเทศ!$A:$E,3,0)</f>
        <v>7</v>
      </c>
      <c r="I314" s="18">
        <f>+VLOOKUP($A314,กรอบอัตรากำลังทั่วประเทศ!$A:$E,4,0)</f>
        <v>0</v>
      </c>
      <c r="J314" s="18"/>
    </row>
    <row r="315" spans="1:10" ht="21" x14ac:dyDescent="0.2">
      <c r="A315" s="25" t="s">
        <v>294</v>
      </c>
      <c r="B315" s="21"/>
      <c r="C315" s="21"/>
      <c r="D315" s="20"/>
      <c r="E315" s="22"/>
      <c r="F315" s="23"/>
      <c r="G315" s="24"/>
      <c r="H315" s="24"/>
      <c r="I315" s="24"/>
      <c r="J315" s="24"/>
    </row>
    <row r="316" spans="1:10" ht="21" x14ac:dyDescent="0.2">
      <c r="A316" s="25" t="s">
        <v>295</v>
      </c>
      <c r="B316" s="21"/>
      <c r="C316" s="21"/>
      <c r="D316" s="20"/>
      <c r="E316" s="22"/>
      <c r="F316" s="23"/>
      <c r="G316" s="24"/>
      <c r="H316" s="24"/>
      <c r="I316" s="24"/>
      <c r="J316" s="24"/>
    </row>
    <row r="317" spans="1:10" ht="21" x14ac:dyDescent="0.2">
      <c r="A317" s="25" t="s">
        <v>296</v>
      </c>
      <c r="B317" s="21"/>
      <c r="C317" s="21"/>
      <c r="D317" s="20"/>
      <c r="E317" s="22"/>
      <c r="F317" s="23"/>
      <c r="G317" s="24"/>
      <c r="H317" s="24"/>
      <c r="I317" s="24"/>
      <c r="J317" s="24"/>
    </row>
    <row r="318" spans="1:10" ht="21" x14ac:dyDescent="0.2">
      <c r="A318" s="25" t="s">
        <v>297</v>
      </c>
      <c r="B318" s="21"/>
      <c r="C318" s="21"/>
      <c r="D318" s="20"/>
      <c r="E318" s="22"/>
      <c r="F318" s="23"/>
      <c r="G318" s="24"/>
      <c r="H318" s="24"/>
      <c r="I318" s="24"/>
      <c r="J318" s="24"/>
    </row>
    <row r="319" spans="1:10" ht="21" x14ac:dyDescent="0.2">
      <c r="A319" s="14" t="s">
        <v>97</v>
      </c>
      <c r="B319" s="15" t="s">
        <v>31</v>
      </c>
      <c r="C319" s="15" t="s">
        <v>33</v>
      </c>
      <c r="D319" s="14" t="s">
        <v>248</v>
      </c>
      <c r="E319" s="16" t="s">
        <v>173</v>
      </c>
      <c r="F319" s="17" t="s">
        <v>173</v>
      </c>
      <c r="G319" s="18">
        <f>+VLOOKUP($A319,กรอบอัตรากำลังทั่วประเทศ!$A:$E,2,0)</f>
        <v>9</v>
      </c>
      <c r="H319" s="18">
        <f>+VLOOKUP($A319,กรอบอัตรากำลังทั่วประเทศ!$A:$E,3,0)</f>
        <v>6</v>
      </c>
      <c r="I319" s="18">
        <f>+VLOOKUP($A319,กรอบอัตรากำลังทั่วประเทศ!$A:$E,4,0)</f>
        <v>0</v>
      </c>
      <c r="J319" s="18"/>
    </row>
    <row r="320" spans="1:10" ht="21" x14ac:dyDescent="0.2">
      <c r="A320" s="25" t="s">
        <v>294</v>
      </c>
      <c r="B320" s="21"/>
      <c r="C320" s="21"/>
      <c r="D320" s="20"/>
      <c r="E320" s="22"/>
      <c r="F320" s="23"/>
      <c r="G320" s="24"/>
      <c r="H320" s="24"/>
      <c r="I320" s="24"/>
      <c r="J320" s="24"/>
    </row>
    <row r="321" spans="1:10" ht="21" x14ac:dyDescent="0.2">
      <c r="A321" s="25" t="s">
        <v>295</v>
      </c>
      <c r="B321" s="21"/>
      <c r="C321" s="21"/>
      <c r="D321" s="20"/>
      <c r="E321" s="22"/>
      <c r="F321" s="23"/>
      <c r="G321" s="24"/>
      <c r="H321" s="24"/>
      <c r="I321" s="24"/>
      <c r="J321" s="24"/>
    </row>
    <row r="322" spans="1:10" ht="21" x14ac:dyDescent="0.2">
      <c r="A322" s="25" t="s">
        <v>296</v>
      </c>
      <c r="B322" s="21"/>
      <c r="C322" s="21"/>
      <c r="D322" s="20"/>
      <c r="E322" s="22"/>
      <c r="F322" s="23"/>
      <c r="G322" s="24"/>
      <c r="H322" s="24"/>
      <c r="I322" s="24"/>
      <c r="J322" s="24"/>
    </row>
    <row r="323" spans="1:10" ht="21" x14ac:dyDescent="0.2">
      <c r="A323" s="25" t="s">
        <v>297</v>
      </c>
      <c r="B323" s="21"/>
      <c r="C323" s="21"/>
      <c r="D323" s="20"/>
      <c r="E323" s="22"/>
      <c r="F323" s="23"/>
      <c r="G323" s="24"/>
      <c r="H323" s="24"/>
      <c r="I323" s="24"/>
      <c r="J323" s="24"/>
    </row>
    <row r="324" spans="1:10" ht="21" x14ac:dyDescent="0.2">
      <c r="A324" s="14" t="s">
        <v>98</v>
      </c>
      <c r="B324" s="15" t="s">
        <v>31</v>
      </c>
      <c r="C324" s="15" t="s">
        <v>33</v>
      </c>
      <c r="D324" s="14" t="s">
        <v>249</v>
      </c>
      <c r="E324" s="16" t="s">
        <v>174</v>
      </c>
      <c r="F324" s="17" t="s">
        <v>174</v>
      </c>
      <c r="G324" s="18">
        <f>+VLOOKUP($A324,กรอบอัตรากำลังทั่วประเทศ!$A:$E,2,0)</f>
        <v>9</v>
      </c>
      <c r="H324" s="18">
        <f>+VLOOKUP($A324,กรอบอัตรากำลังทั่วประเทศ!$A:$E,3,0)</f>
        <v>6</v>
      </c>
      <c r="I324" s="18">
        <f>+VLOOKUP($A324,กรอบอัตรากำลังทั่วประเทศ!$A:$E,4,0)</f>
        <v>3</v>
      </c>
      <c r="J324" s="18"/>
    </row>
    <row r="325" spans="1:10" ht="21" x14ac:dyDescent="0.2">
      <c r="A325" s="25" t="s">
        <v>294</v>
      </c>
      <c r="B325" s="21"/>
      <c r="C325" s="21"/>
      <c r="D325" s="20"/>
      <c r="E325" s="22"/>
      <c r="F325" s="23"/>
      <c r="G325" s="24"/>
      <c r="H325" s="24"/>
      <c r="I325" s="24"/>
      <c r="J325" s="24"/>
    </row>
    <row r="326" spans="1:10" ht="21" x14ac:dyDescent="0.2">
      <c r="A326" s="25" t="s">
        <v>295</v>
      </c>
      <c r="B326" s="21"/>
      <c r="C326" s="21"/>
      <c r="D326" s="20"/>
      <c r="E326" s="22"/>
      <c r="F326" s="23"/>
      <c r="G326" s="24"/>
      <c r="H326" s="24"/>
      <c r="I326" s="24"/>
      <c r="J326" s="24"/>
    </row>
    <row r="327" spans="1:10" ht="21" x14ac:dyDescent="0.2">
      <c r="A327" s="25" t="s">
        <v>296</v>
      </c>
      <c r="B327" s="21"/>
      <c r="C327" s="21"/>
      <c r="D327" s="20"/>
      <c r="E327" s="22"/>
      <c r="F327" s="23"/>
      <c r="G327" s="24"/>
      <c r="H327" s="24"/>
      <c r="I327" s="24"/>
      <c r="J327" s="24"/>
    </row>
    <row r="328" spans="1:10" ht="21" x14ac:dyDescent="0.2">
      <c r="A328" s="25" t="s">
        <v>297</v>
      </c>
      <c r="B328" s="21"/>
      <c r="C328" s="21"/>
      <c r="D328" s="20"/>
      <c r="E328" s="22"/>
      <c r="F328" s="23"/>
      <c r="G328" s="24"/>
      <c r="H328" s="24"/>
      <c r="I328" s="24"/>
      <c r="J328" s="24"/>
    </row>
    <row r="329" spans="1:10" ht="21" x14ac:dyDescent="0.2">
      <c r="A329" s="14" t="s">
        <v>99</v>
      </c>
      <c r="B329" s="15" t="s">
        <v>31</v>
      </c>
      <c r="C329" s="15" t="s">
        <v>33</v>
      </c>
      <c r="D329" s="14" t="s">
        <v>250</v>
      </c>
      <c r="E329" s="16" t="s">
        <v>175</v>
      </c>
      <c r="F329" s="17" t="s">
        <v>175</v>
      </c>
      <c r="G329" s="18">
        <f>+VLOOKUP($A329,กรอบอัตรากำลังทั่วประเทศ!$A:$E,2,0)</f>
        <v>12</v>
      </c>
      <c r="H329" s="18">
        <f>+VLOOKUP($A329,กรอบอัตรากำลังทั่วประเทศ!$A:$E,3,0)</f>
        <v>5</v>
      </c>
      <c r="I329" s="18">
        <f>+VLOOKUP($A329,กรอบอัตรากำลังทั่วประเทศ!$A:$E,4,0)</f>
        <v>1</v>
      </c>
      <c r="J329" s="18"/>
    </row>
    <row r="330" spans="1:10" ht="21" x14ac:dyDescent="0.2">
      <c r="A330" s="25" t="s">
        <v>294</v>
      </c>
      <c r="B330" s="21"/>
      <c r="C330" s="21"/>
      <c r="D330" s="20"/>
      <c r="E330" s="22"/>
      <c r="F330" s="23"/>
      <c r="G330" s="24"/>
      <c r="H330" s="24"/>
      <c r="I330" s="24"/>
      <c r="J330" s="24"/>
    </row>
    <row r="331" spans="1:10" ht="21" x14ac:dyDescent="0.2">
      <c r="A331" s="25" t="s">
        <v>295</v>
      </c>
      <c r="B331" s="21"/>
      <c r="C331" s="21"/>
      <c r="D331" s="20"/>
      <c r="E331" s="22"/>
      <c r="F331" s="23"/>
      <c r="G331" s="24"/>
      <c r="H331" s="24"/>
      <c r="I331" s="24"/>
      <c r="J331" s="24"/>
    </row>
    <row r="332" spans="1:10" ht="21" x14ac:dyDescent="0.2">
      <c r="A332" s="25" t="s">
        <v>296</v>
      </c>
      <c r="B332" s="21"/>
      <c r="C332" s="21"/>
      <c r="D332" s="20"/>
      <c r="E332" s="22"/>
      <c r="F332" s="23"/>
      <c r="G332" s="24"/>
      <c r="H332" s="24"/>
      <c r="I332" s="24"/>
      <c r="J332" s="24"/>
    </row>
    <row r="333" spans="1:10" ht="21" x14ac:dyDescent="0.2">
      <c r="A333" s="25" t="s">
        <v>297</v>
      </c>
      <c r="B333" s="21"/>
      <c r="C333" s="21"/>
      <c r="D333" s="20"/>
      <c r="E333" s="22"/>
      <c r="F333" s="23"/>
      <c r="G333" s="24"/>
      <c r="H333" s="24"/>
      <c r="I333" s="24"/>
      <c r="J333" s="24"/>
    </row>
    <row r="334" spans="1:10" ht="21" x14ac:dyDescent="0.2">
      <c r="A334" s="14" t="s">
        <v>100</v>
      </c>
      <c r="B334" s="15" t="s">
        <v>31</v>
      </c>
      <c r="C334" s="15" t="s">
        <v>33</v>
      </c>
      <c r="D334" s="14" t="s">
        <v>251</v>
      </c>
      <c r="E334" s="16" t="s">
        <v>176</v>
      </c>
      <c r="F334" s="17" t="s">
        <v>176</v>
      </c>
      <c r="G334" s="18">
        <f>+VLOOKUP($A334,กรอบอัตรากำลังทั่วประเทศ!$A:$E,2,0)</f>
        <v>11</v>
      </c>
      <c r="H334" s="18">
        <f>+VLOOKUP($A334,กรอบอัตรากำลังทั่วประเทศ!$A:$E,3,0)</f>
        <v>6</v>
      </c>
      <c r="I334" s="18">
        <f>+VLOOKUP($A334,กรอบอัตรากำลังทั่วประเทศ!$A:$E,4,0)</f>
        <v>1</v>
      </c>
      <c r="J334" s="18"/>
    </row>
    <row r="335" spans="1:10" ht="21" x14ac:dyDescent="0.2">
      <c r="A335" s="25" t="s">
        <v>294</v>
      </c>
      <c r="B335" s="21"/>
      <c r="C335" s="21"/>
      <c r="D335" s="20"/>
      <c r="E335" s="22"/>
      <c r="F335" s="23"/>
      <c r="G335" s="24"/>
      <c r="H335" s="24"/>
      <c r="I335" s="24"/>
      <c r="J335" s="24"/>
    </row>
    <row r="336" spans="1:10" ht="21" x14ac:dyDescent="0.2">
      <c r="A336" s="25" t="s">
        <v>295</v>
      </c>
      <c r="B336" s="21"/>
      <c r="C336" s="21"/>
      <c r="D336" s="20"/>
      <c r="E336" s="22"/>
      <c r="F336" s="23"/>
      <c r="G336" s="24"/>
      <c r="H336" s="24"/>
      <c r="I336" s="24"/>
      <c r="J336" s="24"/>
    </row>
    <row r="337" spans="1:10" ht="21" x14ac:dyDescent="0.2">
      <c r="A337" s="25" t="s">
        <v>296</v>
      </c>
      <c r="B337" s="21"/>
      <c r="C337" s="21"/>
      <c r="D337" s="20"/>
      <c r="E337" s="22"/>
      <c r="F337" s="23"/>
      <c r="G337" s="24"/>
      <c r="H337" s="24"/>
      <c r="I337" s="24"/>
      <c r="J337" s="24"/>
    </row>
    <row r="338" spans="1:10" ht="21" x14ac:dyDescent="0.2">
      <c r="A338" s="25" t="s">
        <v>297</v>
      </c>
      <c r="B338" s="21"/>
      <c r="C338" s="21"/>
      <c r="D338" s="20"/>
      <c r="E338" s="22"/>
      <c r="F338" s="23"/>
      <c r="G338" s="24"/>
      <c r="H338" s="24"/>
      <c r="I338" s="24"/>
      <c r="J338" s="24"/>
    </row>
    <row r="339" spans="1:10" ht="21" x14ac:dyDescent="0.2">
      <c r="A339" s="14" t="s">
        <v>101</v>
      </c>
      <c r="B339" s="15" t="s">
        <v>31</v>
      </c>
      <c r="C339" s="15" t="s">
        <v>33</v>
      </c>
      <c r="D339" s="14" t="s">
        <v>252</v>
      </c>
      <c r="E339" s="16" t="s">
        <v>177</v>
      </c>
      <c r="F339" s="17" t="s">
        <v>177</v>
      </c>
      <c r="G339" s="18">
        <f>+VLOOKUP($A339,กรอบอัตรากำลังทั่วประเทศ!$A:$E,2,0)</f>
        <v>11</v>
      </c>
      <c r="H339" s="18">
        <f>+VLOOKUP($A339,กรอบอัตรากำลังทั่วประเทศ!$A:$E,3,0)</f>
        <v>5</v>
      </c>
      <c r="I339" s="18">
        <f>+VLOOKUP($A339,กรอบอัตรากำลังทั่วประเทศ!$A:$E,4,0)</f>
        <v>1</v>
      </c>
      <c r="J339" s="18"/>
    </row>
    <row r="340" spans="1:10" ht="21" x14ac:dyDescent="0.2">
      <c r="A340" s="25" t="s">
        <v>294</v>
      </c>
      <c r="B340" s="21"/>
      <c r="C340" s="21"/>
      <c r="D340" s="20"/>
      <c r="E340" s="22"/>
      <c r="F340" s="23"/>
      <c r="G340" s="24"/>
      <c r="H340" s="24"/>
      <c r="I340" s="24"/>
      <c r="J340" s="24"/>
    </row>
    <row r="341" spans="1:10" ht="21" x14ac:dyDescent="0.2">
      <c r="A341" s="25" t="s">
        <v>295</v>
      </c>
      <c r="B341" s="21"/>
      <c r="C341" s="21"/>
      <c r="D341" s="20"/>
      <c r="E341" s="22"/>
      <c r="F341" s="23"/>
      <c r="G341" s="24"/>
      <c r="H341" s="24"/>
      <c r="I341" s="24"/>
      <c r="J341" s="24"/>
    </row>
    <row r="342" spans="1:10" ht="21" x14ac:dyDescent="0.2">
      <c r="A342" s="25" t="s">
        <v>296</v>
      </c>
      <c r="B342" s="21"/>
      <c r="C342" s="21"/>
      <c r="D342" s="20"/>
      <c r="E342" s="22"/>
      <c r="F342" s="23"/>
      <c r="G342" s="24"/>
      <c r="H342" s="24"/>
      <c r="I342" s="24"/>
      <c r="J342" s="24"/>
    </row>
    <row r="343" spans="1:10" ht="21" x14ac:dyDescent="0.2">
      <c r="A343" s="25" t="s">
        <v>297</v>
      </c>
      <c r="B343" s="21"/>
      <c r="C343" s="21"/>
      <c r="D343" s="20"/>
      <c r="E343" s="22"/>
      <c r="F343" s="23"/>
      <c r="G343" s="24"/>
      <c r="H343" s="24"/>
      <c r="I343" s="24"/>
      <c r="J343" s="24"/>
    </row>
    <row r="344" spans="1:10" ht="21" x14ac:dyDescent="0.2">
      <c r="A344" s="14" t="s">
        <v>102</v>
      </c>
      <c r="B344" s="15" t="s">
        <v>31</v>
      </c>
      <c r="C344" s="15" t="s">
        <v>33</v>
      </c>
      <c r="D344" s="14" t="s">
        <v>253</v>
      </c>
      <c r="E344" s="16" t="s">
        <v>178</v>
      </c>
      <c r="F344" s="17" t="s">
        <v>178</v>
      </c>
      <c r="G344" s="18">
        <f>+VLOOKUP($A344,กรอบอัตรากำลังทั่วประเทศ!$A:$E,2,0)</f>
        <v>10</v>
      </c>
      <c r="H344" s="18">
        <f>+VLOOKUP($A344,กรอบอัตรากำลังทั่วประเทศ!$A:$E,3,0)</f>
        <v>6</v>
      </c>
      <c r="I344" s="18">
        <f>+VLOOKUP($A344,กรอบอัตรากำลังทั่วประเทศ!$A:$E,4,0)</f>
        <v>1</v>
      </c>
      <c r="J344" s="18"/>
    </row>
    <row r="345" spans="1:10" ht="21" x14ac:dyDescent="0.2">
      <c r="A345" s="25" t="s">
        <v>294</v>
      </c>
      <c r="B345" s="21"/>
      <c r="C345" s="21"/>
      <c r="D345" s="20"/>
      <c r="E345" s="22"/>
      <c r="F345" s="23"/>
      <c r="G345" s="24"/>
      <c r="H345" s="24"/>
      <c r="I345" s="24"/>
      <c r="J345" s="24"/>
    </row>
    <row r="346" spans="1:10" ht="21" x14ac:dyDescent="0.2">
      <c r="A346" s="25" t="s">
        <v>295</v>
      </c>
      <c r="B346" s="21"/>
      <c r="C346" s="21"/>
      <c r="D346" s="20"/>
      <c r="E346" s="22"/>
      <c r="F346" s="23"/>
      <c r="G346" s="24"/>
      <c r="H346" s="24"/>
      <c r="I346" s="24"/>
      <c r="J346" s="24"/>
    </row>
    <row r="347" spans="1:10" ht="21" x14ac:dyDescent="0.2">
      <c r="A347" s="25" t="s">
        <v>296</v>
      </c>
      <c r="B347" s="21"/>
      <c r="C347" s="21"/>
      <c r="D347" s="20"/>
      <c r="E347" s="22"/>
      <c r="F347" s="23"/>
      <c r="G347" s="24"/>
      <c r="H347" s="24"/>
      <c r="I347" s="24"/>
      <c r="J347" s="24"/>
    </row>
    <row r="348" spans="1:10" ht="21" x14ac:dyDescent="0.2">
      <c r="A348" s="25" t="s">
        <v>297</v>
      </c>
      <c r="B348" s="21"/>
      <c r="C348" s="21"/>
      <c r="D348" s="20"/>
      <c r="E348" s="22"/>
      <c r="F348" s="23"/>
      <c r="G348" s="24"/>
      <c r="H348" s="24"/>
      <c r="I348" s="24"/>
      <c r="J348" s="24"/>
    </row>
    <row r="349" spans="1:10" ht="21" x14ac:dyDescent="0.2">
      <c r="A349" s="14" t="s">
        <v>103</v>
      </c>
      <c r="B349" s="15" t="s">
        <v>31</v>
      </c>
      <c r="C349" s="15" t="s">
        <v>33</v>
      </c>
      <c r="D349" s="14" t="s">
        <v>254</v>
      </c>
      <c r="E349" s="16" t="s">
        <v>179</v>
      </c>
      <c r="F349" s="17" t="s">
        <v>179</v>
      </c>
      <c r="G349" s="18">
        <f>+VLOOKUP($A349,กรอบอัตรากำลังทั่วประเทศ!$A:$E,2,0)</f>
        <v>8</v>
      </c>
      <c r="H349" s="18">
        <f>+VLOOKUP($A349,กรอบอัตรากำลังทั่วประเทศ!$A:$E,3,0)</f>
        <v>6</v>
      </c>
      <c r="I349" s="18">
        <f>+VLOOKUP($A349,กรอบอัตรากำลังทั่วประเทศ!$A:$E,4,0)</f>
        <v>0</v>
      </c>
      <c r="J349" s="18"/>
    </row>
    <row r="350" spans="1:10" ht="21" x14ac:dyDescent="0.2">
      <c r="A350" s="25" t="s">
        <v>294</v>
      </c>
      <c r="B350" s="21"/>
      <c r="C350" s="21"/>
      <c r="D350" s="20"/>
      <c r="E350" s="22"/>
      <c r="F350" s="23"/>
      <c r="G350" s="24"/>
      <c r="H350" s="24"/>
      <c r="I350" s="24"/>
      <c r="J350" s="24"/>
    </row>
    <row r="351" spans="1:10" ht="21" x14ac:dyDescent="0.2">
      <c r="A351" s="25" t="s">
        <v>295</v>
      </c>
      <c r="B351" s="21"/>
      <c r="C351" s="21"/>
      <c r="D351" s="20"/>
      <c r="E351" s="22"/>
      <c r="F351" s="23"/>
      <c r="G351" s="24"/>
      <c r="H351" s="24"/>
      <c r="I351" s="24"/>
      <c r="J351" s="24"/>
    </row>
    <row r="352" spans="1:10" ht="21" x14ac:dyDescent="0.2">
      <c r="A352" s="25" t="s">
        <v>296</v>
      </c>
      <c r="B352" s="21"/>
      <c r="C352" s="21"/>
      <c r="D352" s="20"/>
      <c r="E352" s="22"/>
      <c r="F352" s="23"/>
      <c r="G352" s="24"/>
      <c r="H352" s="24"/>
      <c r="I352" s="24"/>
      <c r="J352" s="24"/>
    </row>
    <row r="353" spans="1:10" ht="21" x14ac:dyDescent="0.2">
      <c r="A353" s="25" t="s">
        <v>297</v>
      </c>
      <c r="B353" s="21"/>
      <c r="C353" s="21"/>
      <c r="D353" s="20"/>
      <c r="E353" s="22"/>
      <c r="F353" s="23"/>
      <c r="G353" s="24"/>
      <c r="H353" s="24"/>
      <c r="I353" s="24"/>
      <c r="J353" s="24"/>
    </row>
    <row r="354" spans="1:10" ht="21" x14ac:dyDescent="0.2">
      <c r="A354" s="14" t="s">
        <v>104</v>
      </c>
      <c r="B354" s="15" t="s">
        <v>31</v>
      </c>
      <c r="C354" s="15" t="s">
        <v>33</v>
      </c>
      <c r="D354" s="14" t="s">
        <v>255</v>
      </c>
      <c r="E354" s="16" t="s">
        <v>180</v>
      </c>
      <c r="F354" s="17" t="s">
        <v>180</v>
      </c>
      <c r="G354" s="18">
        <f>+VLOOKUP($A354,กรอบอัตรากำลังทั่วประเทศ!$A:$E,2,0)</f>
        <v>9</v>
      </c>
      <c r="H354" s="18">
        <f>+VLOOKUP($A354,กรอบอัตรากำลังทั่วประเทศ!$A:$E,3,0)</f>
        <v>6</v>
      </c>
      <c r="I354" s="18">
        <f>+VLOOKUP($A354,กรอบอัตรากำลังทั่วประเทศ!$A:$E,4,0)</f>
        <v>1</v>
      </c>
      <c r="J354" s="18"/>
    </row>
    <row r="355" spans="1:10" ht="21" x14ac:dyDescent="0.2">
      <c r="A355" s="25" t="s">
        <v>294</v>
      </c>
      <c r="B355" s="21"/>
      <c r="C355" s="21"/>
      <c r="D355" s="20"/>
      <c r="E355" s="22"/>
      <c r="F355" s="23"/>
      <c r="G355" s="24"/>
      <c r="H355" s="24"/>
      <c r="I355" s="24"/>
      <c r="J355" s="24"/>
    </row>
    <row r="356" spans="1:10" ht="21" x14ac:dyDescent="0.2">
      <c r="A356" s="25" t="s">
        <v>295</v>
      </c>
      <c r="B356" s="21"/>
      <c r="C356" s="21"/>
      <c r="D356" s="20"/>
      <c r="E356" s="22"/>
      <c r="F356" s="23"/>
      <c r="G356" s="24"/>
      <c r="H356" s="24"/>
      <c r="I356" s="24"/>
      <c r="J356" s="24"/>
    </row>
    <row r="357" spans="1:10" ht="21" x14ac:dyDescent="0.2">
      <c r="A357" s="25" t="s">
        <v>296</v>
      </c>
      <c r="B357" s="21"/>
      <c r="C357" s="21"/>
      <c r="D357" s="20"/>
      <c r="E357" s="22"/>
      <c r="F357" s="23"/>
      <c r="G357" s="24"/>
      <c r="H357" s="24"/>
      <c r="I357" s="24"/>
      <c r="J357" s="24"/>
    </row>
    <row r="358" spans="1:10" ht="21" x14ac:dyDescent="0.2">
      <c r="A358" s="25" t="s">
        <v>297</v>
      </c>
      <c r="B358" s="21"/>
      <c r="C358" s="21"/>
      <c r="D358" s="20"/>
      <c r="E358" s="22"/>
      <c r="F358" s="23"/>
      <c r="G358" s="24"/>
      <c r="H358" s="24"/>
      <c r="I358" s="24"/>
      <c r="J358" s="24"/>
    </row>
    <row r="359" spans="1:10" ht="21" x14ac:dyDescent="0.2">
      <c r="A359" s="14" t="s">
        <v>105</v>
      </c>
      <c r="B359" s="15" t="s">
        <v>31</v>
      </c>
      <c r="C359" s="15" t="s">
        <v>33</v>
      </c>
      <c r="D359" s="14" t="s">
        <v>256</v>
      </c>
      <c r="E359" s="16" t="s">
        <v>181</v>
      </c>
      <c r="F359" s="17" t="s">
        <v>181</v>
      </c>
      <c r="G359" s="18">
        <f>+VLOOKUP($A359,กรอบอัตรากำลังทั่วประเทศ!$A:$E,2,0)</f>
        <v>9</v>
      </c>
      <c r="H359" s="18">
        <f>+VLOOKUP($A359,กรอบอัตรากำลังทั่วประเทศ!$A:$E,3,0)</f>
        <v>6</v>
      </c>
      <c r="I359" s="18">
        <f>+VLOOKUP($A359,กรอบอัตรากำลังทั่วประเทศ!$A:$E,4,0)</f>
        <v>0</v>
      </c>
      <c r="J359" s="18"/>
    </row>
    <row r="360" spans="1:10" ht="21" x14ac:dyDescent="0.2">
      <c r="A360" s="25" t="s">
        <v>294</v>
      </c>
      <c r="B360" s="21"/>
      <c r="C360" s="21"/>
      <c r="D360" s="20"/>
      <c r="E360" s="22"/>
      <c r="F360" s="23"/>
      <c r="G360" s="24"/>
      <c r="H360" s="24"/>
      <c r="I360" s="24"/>
      <c r="J360" s="24"/>
    </row>
    <row r="361" spans="1:10" ht="21" x14ac:dyDescent="0.2">
      <c r="A361" s="25" t="s">
        <v>295</v>
      </c>
      <c r="B361" s="21"/>
      <c r="C361" s="21"/>
      <c r="D361" s="20"/>
      <c r="E361" s="22"/>
      <c r="F361" s="23"/>
      <c r="G361" s="24"/>
      <c r="H361" s="24"/>
      <c r="I361" s="24"/>
      <c r="J361" s="24"/>
    </row>
    <row r="362" spans="1:10" ht="21" x14ac:dyDescent="0.2">
      <c r="A362" s="25" t="s">
        <v>296</v>
      </c>
      <c r="B362" s="21"/>
      <c r="C362" s="21"/>
      <c r="D362" s="20"/>
      <c r="E362" s="22"/>
      <c r="F362" s="23"/>
      <c r="G362" s="24"/>
      <c r="H362" s="24"/>
      <c r="I362" s="24"/>
      <c r="J362" s="24"/>
    </row>
    <row r="363" spans="1:10" ht="21" x14ac:dyDescent="0.2">
      <c r="A363" s="25" t="s">
        <v>297</v>
      </c>
      <c r="B363" s="21"/>
      <c r="C363" s="21"/>
      <c r="D363" s="20"/>
      <c r="E363" s="22"/>
      <c r="F363" s="23"/>
      <c r="G363" s="24"/>
      <c r="H363" s="24"/>
      <c r="I363" s="24"/>
      <c r="J363" s="24"/>
    </row>
    <row r="364" spans="1:10" ht="21" x14ac:dyDescent="0.2">
      <c r="A364" s="14" t="s">
        <v>106</v>
      </c>
      <c r="B364" s="15" t="s">
        <v>31</v>
      </c>
      <c r="C364" s="15" t="s">
        <v>33</v>
      </c>
      <c r="D364" s="14" t="s">
        <v>257</v>
      </c>
      <c r="E364" s="16" t="s">
        <v>182</v>
      </c>
      <c r="F364" s="17" t="s">
        <v>182</v>
      </c>
      <c r="G364" s="18">
        <f>+VLOOKUP($A364,กรอบอัตรากำลังทั่วประเทศ!$A:$E,2,0)</f>
        <v>12</v>
      </c>
      <c r="H364" s="18">
        <f>+VLOOKUP($A364,กรอบอัตรากำลังทั่วประเทศ!$A:$E,3,0)</f>
        <v>5</v>
      </c>
      <c r="I364" s="18">
        <f>+VLOOKUP($A364,กรอบอัตรากำลังทั่วประเทศ!$A:$E,4,0)</f>
        <v>0</v>
      </c>
      <c r="J364" s="18"/>
    </row>
    <row r="365" spans="1:10" ht="21" x14ac:dyDescent="0.2">
      <c r="A365" s="25" t="s">
        <v>294</v>
      </c>
      <c r="B365" s="21"/>
      <c r="C365" s="21"/>
      <c r="D365" s="20"/>
      <c r="E365" s="22"/>
      <c r="F365" s="23"/>
      <c r="G365" s="24"/>
      <c r="H365" s="24"/>
      <c r="I365" s="24"/>
      <c r="J365" s="24"/>
    </row>
    <row r="366" spans="1:10" ht="21" x14ac:dyDescent="0.2">
      <c r="A366" s="25" t="s">
        <v>295</v>
      </c>
      <c r="B366" s="21"/>
      <c r="C366" s="21"/>
      <c r="D366" s="20"/>
      <c r="E366" s="22"/>
      <c r="F366" s="23"/>
      <c r="G366" s="24"/>
      <c r="H366" s="24"/>
      <c r="I366" s="24"/>
      <c r="J366" s="24"/>
    </row>
    <row r="367" spans="1:10" ht="21" x14ac:dyDescent="0.2">
      <c r="A367" s="25" t="s">
        <v>296</v>
      </c>
      <c r="B367" s="21"/>
      <c r="C367" s="21"/>
      <c r="D367" s="20"/>
      <c r="E367" s="22"/>
      <c r="F367" s="23"/>
      <c r="G367" s="24"/>
      <c r="H367" s="24"/>
      <c r="I367" s="24"/>
      <c r="J367" s="24"/>
    </row>
    <row r="368" spans="1:10" ht="21" x14ac:dyDescent="0.2">
      <c r="A368" s="25" t="s">
        <v>297</v>
      </c>
      <c r="B368" s="21"/>
      <c r="C368" s="21"/>
      <c r="D368" s="20"/>
      <c r="E368" s="22"/>
      <c r="F368" s="23"/>
      <c r="G368" s="24"/>
      <c r="H368" s="24"/>
      <c r="I368" s="24"/>
      <c r="J368" s="24"/>
    </row>
    <row r="369" spans="1:10" ht="21" x14ac:dyDescent="0.2">
      <c r="A369" s="14" t="s">
        <v>107</v>
      </c>
      <c r="B369" s="15" t="s">
        <v>31</v>
      </c>
      <c r="C369" s="15" t="s">
        <v>33</v>
      </c>
      <c r="D369" s="14" t="s">
        <v>258</v>
      </c>
      <c r="E369" s="16" t="s">
        <v>183</v>
      </c>
      <c r="F369" s="17" t="s">
        <v>183</v>
      </c>
      <c r="G369" s="18">
        <f>+VLOOKUP($A369,กรอบอัตรากำลังทั่วประเทศ!$A:$E,2,0)</f>
        <v>8</v>
      </c>
      <c r="H369" s="18">
        <f>+VLOOKUP($A369,กรอบอัตรากำลังทั่วประเทศ!$A:$E,3,0)</f>
        <v>6</v>
      </c>
      <c r="I369" s="18">
        <f>+VLOOKUP($A369,กรอบอัตรากำลังทั่วประเทศ!$A:$E,4,0)</f>
        <v>2</v>
      </c>
      <c r="J369" s="18"/>
    </row>
    <row r="370" spans="1:10" ht="21" x14ac:dyDescent="0.2">
      <c r="A370" s="25" t="s">
        <v>294</v>
      </c>
      <c r="B370" s="21"/>
      <c r="C370" s="21"/>
      <c r="D370" s="20"/>
      <c r="E370" s="22"/>
      <c r="F370" s="23"/>
      <c r="G370" s="24"/>
      <c r="H370" s="24"/>
      <c r="I370" s="24"/>
      <c r="J370" s="24"/>
    </row>
    <row r="371" spans="1:10" ht="21" x14ac:dyDescent="0.2">
      <c r="A371" s="25" t="s">
        <v>295</v>
      </c>
      <c r="B371" s="21"/>
      <c r="C371" s="21"/>
      <c r="D371" s="20"/>
      <c r="E371" s="22"/>
      <c r="F371" s="23"/>
      <c r="G371" s="24"/>
      <c r="H371" s="24"/>
      <c r="I371" s="24"/>
      <c r="J371" s="24"/>
    </row>
    <row r="372" spans="1:10" ht="21" x14ac:dyDescent="0.2">
      <c r="A372" s="25" t="s">
        <v>296</v>
      </c>
      <c r="B372" s="21"/>
      <c r="C372" s="21"/>
      <c r="D372" s="20"/>
      <c r="E372" s="22"/>
      <c r="F372" s="23"/>
      <c r="G372" s="24"/>
      <c r="H372" s="24"/>
      <c r="I372" s="24"/>
      <c r="J372" s="24"/>
    </row>
    <row r="373" spans="1:10" ht="21" x14ac:dyDescent="0.2">
      <c r="A373" s="25" t="s">
        <v>297</v>
      </c>
      <c r="B373" s="21"/>
      <c r="C373" s="21"/>
      <c r="D373" s="20"/>
      <c r="E373" s="22"/>
      <c r="F373" s="23"/>
      <c r="G373" s="24"/>
      <c r="H373" s="24"/>
      <c r="I373" s="24"/>
      <c r="J373" s="24"/>
    </row>
    <row r="374" spans="1:10" ht="21" x14ac:dyDescent="0.2">
      <c r="A374" s="14" t="s">
        <v>108</v>
      </c>
      <c r="B374" s="15" t="s">
        <v>31</v>
      </c>
      <c r="C374" s="15" t="s">
        <v>33</v>
      </c>
      <c r="D374" s="14" t="s">
        <v>259</v>
      </c>
      <c r="E374" s="16" t="s">
        <v>184</v>
      </c>
      <c r="F374" s="17" t="s">
        <v>184</v>
      </c>
      <c r="G374" s="18">
        <f>+VLOOKUP($A374,กรอบอัตรากำลังทั่วประเทศ!$A:$E,2,0)</f>
        <v>8</v>
      </c>
      <c r="H374" s="18">
        <f>+VLOOKUP($A374,กรอบอัตรากำลังทั่วประเทศ!$A:$E,3,0)</f>
        <v>7</v>
      </c>
      <c r="I374" s="18">
        <f>+VLOOKUP($A374,กรอบอัตรากำลังทั่วประเทศ!$A:$E,4,0)</f>
        <v>0</v>
      </c>
      <c r="J374" s="18"/>
    </row>
    <row r="375" spans="1:10" ht="21" x14ac:dyDescent="0.2">
      <c r="A375" s="25" t="s">
        <v>294</v>
      </c>
      <c r="B375" s="21"/>
      <c r="C375" s="21"/>
      <c r="D375" s="20"/>
      <c r="E375" s="22"/>
      <c r="F375" s="23"/>
      <c r="G375" s="24"/>
      <c r="H375" s="24"/>
      <c r="I375" s="24"/>
      <c r="J375" s="24"/>
    </row>
    <row r="376" spans="1:10" ht="21" x14ac:dyDescent="0.2">
      <c r="A376" s="25" t="s">
        <v>295</v>
      </c>
      <c r="B376" s="21"/>
      <c r="C376" s="21"/>
      <c r="D376" s="20"/>
      <c r="E376" s="22"/>
      <c r="F376" s="23"/>
      <c r="G376" s="24"/>
      <c r="H376" s="24"/>
      <c r="I376" s="24"/>
      <c r="J376" s="24"/>
    </row>
    <row r="377" spans="1:10" ht="21" x14ac:dyDescent="0.2">
      <c r="A377" s="25" t="s">
        <v>296</v>
      </c>
      <c r="B377" s="21"/>
      <c r="C377" s="21"/>
      <c r="D377" s="20"/>
      <c r="E377" s="22"/>
      <c r="F377" s="23"/>
      <c r="G377" s="24"/>
      <c r="H377" s="24"/>
      <c r="I377" s="24"/>
      <c r="J377" s="24"/>
    </row>
    <row r="378" spans="1:10" ht="21" x14ac:dyDescent="0.2">
      <c r="A378" s="25" t="s">
        <v>297</v>
      </c>
      <c r="B378" s="21"/>
      <c r="C378" s="21"/>
      <c r="D378" s="20"/>
      <c r="E378" s="22"/>
      <c r="F378" s="23"/>
      <c r="G378" s="24"/>
      <c r="H378" s="24"/>
      <c r="I378" s="24"/>
      <c r="J378" s="24"/>
    </row>
    <row r="379" spans="1:10" ht="21" x14ac:dyDescent="0.2">
      <c r="A379" s="14" t="s">
        <v>109</v>
      </c>
      <c r="B379" s="15" t="s">
        <v>31</v>
      </c>
      <c r="C379" s="15" t="s">
        <v>33</v>
      </c>
      <c r="D379" s="14" t="s">
        <v>260</v>
      </c>
      <c r="E379" s="16" t="s">
        <v>185</v>
      </c>
      <c r="F379" s="17" t="s">
        <v>185</v>
      </c>
      <c r="G379" s="18">
        <f>+VLOOKUP($A379,กรอบอัตรากำลังทั่วประเทศ!$A:$E,2,0)</f>
        <v>9</v>
      </c>
      <c r="H379" s="18">
        <f>+VLOOKUP($A379,กรอบอัตรากำลังทั่วประเทศ!$A:$E,3,0)</f>
        <v>7</v>
      </c>
      <c r="I379" s="18">
        <f>+VLOOKUP($A379,กรอบอัตรากำลังทั่วประเทศ!$A:$E,4,0)</f>
        <v>1</v>
      </c>
      <c r="J379" s="18"/>
    </row>
    <row r="380" spans="1:10" ht="21" x14ac:dyDescent="0.2">
      <c r="A380" s="25" t="s">
        <v>294</v>
      </c>
      <c r="B380" s="21"/>
      <c r="C380" s="21"/>
      <c r="D380" s="20"/>
      <c r="E380" s="22"/>
      <c r="F380" s="23"/>
      <c r="G380" s="24"/>
      <c r="H380" s="24"/>
      <c r="I380" s="24"/>
      <c r="J380" s="24"/>
    </row>
    <row r="381" spans="1:10" ht="21" x14ac:dyDescent="0.2">
      <c r="A381" s="25" t="s">
        <v>295</v>
      </c>
      <c r="B381" s="21"/>
      <c r="C381" s="21"/>
      <c r="D381" s="20"/>
      <c r="E381" s="22"/>
      <c r="F381" s="23"/>
      <c r="G381" s="24"/>
      <c r="H381" s="24"/>
      <c r="I381" s="24"/>
      <c r="J381" s="24"/>
    </row>
    <row r="382" spans="1:10" ht="21" x14ac:dyDescent="0.2">
      <c r="A382" s="25" t="s">
        <v>296</v>
      </c>
      <c r="B382" s="21"/>
      <c r="C382" s="21"/>
      <c r="D382" s="20"/>
      <c r="E382" s="22"/>
      <c r="F382" s="23"/>
      <c r="G382" s="24"/>
      <c r="H382" s="24"/>
      <c r="I382" s="24"/>
      <c r="J382" s="24"/>
    </row>
    <row r="383" spans="1:10" ht="21" x14ac:dyDescent="0.2">
      <c r="A383" s="25" t="s">
        <v>297</v>
      </c>
      <c r="B383" s="21"/>
      <c r="C383" s="21"/>
      <c r="D383" s="20"/>
      <c r="E383" s="22"/>
      <c r="F383" s="23"/>
      <c r="G383" s="24"/>
      <c r="H383" s="24"/>
      <c r="I383" s="24"/>
      <c r="J383" s="24"/>
    </row>
  </sheetData>
  <autoFilter ref="A2:J383" xr:uid="{F5570CF9-6F2F-41E5-BA67-3D6B7905E04F}">
    <filterColumn colId="0" showButton="0"/>
    <filterColumn colId="1" showButton="0"/>
    <filterColumn colId="3" showButton="0"/>
    <filterColumn colId="6" showButton="0"/>
    <filterColumn colId="7" showButton="0"/>
    <filterColumn colId="8" showButton="0"/>
  </autoFilter>
  <mergeCells count="4">
    <mergeCell ref="A2:C2"/>
    <mergeCell ref="D2:E2"/>
    <mergeCell ref="F2:F3"/>
    <mergeCell ref="G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0D868-05D8-4E70-AABC-1A11728FFD7E}">
  <dimension ref="A1:U25"/>
  <sheetViews>
    <sheetView topLeftCell="A3" workbookViewId="0">
      <selection activeCell="D16" sqref="D16"/>
    </sheetView>
  </sheetViews>
  <sheetFormatPr defaultRowHeight="14.25" x14ac:dyDescent="0.2"/>
  <cols>
    <col min="1" max="1" width="5.125" customWidth="1"/>
  </cols>
  <sheetData>
    <row r="1" spans="1:21" s="7" customFormat="1" ht="26.25" x14ac:dyDescent="0.2">
      <c r="A1" s="162" t="s">
        <v>0</v>
      </c>
      <c r="B1" s="162"/>
      <c r="C1" s="162"/>
      <c r="D1" s="162"/>
      <c r="E1" s="162"/>
      <c r="F1" s="162"/>
      <c r="G1" s="162"/>
      <c r="H1" s="162"/>
      <c r="I1" s="162"/>
      <c r="J1" s="162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21" s="7" customFormat="1" ht="26.25" x14ac:dyDescent="0.2">
      <c r="A2" s="162" t="s">
        <v>18</v>
      </c>
      <c r="B2" s="162"/>
      <c r="C2" s="162"/>
      <c r="D2" s="162"/>
      <c r="E2" s="162"/>
      <c r="F2" s="162"/>
      <c r="G2" s="162"/>
      <c r="H2" s="162"/>
      <c r="I2" s="162"/>
      <c r="J2" s="162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21" ht="23.25" x14ac:dyDescent="0.35">
      <c r="A3" s="69" t="s">
        <v>322</v>
      </c>
    </row>
    <row r="4" spans="1:21" ht="12.75" customHeight="1" x14ac:dyDescent="0.4">
      <c r="A4" s="70"/>
    </row>
    <row r="5" spans="1:21" ht="21" x14ac:dyDescent="0.2">
      <c r="A5" s="62" t="s">
        <v>323</v>
      </c>
    </row>
    <row r="6" spans="1:21" ht="21" x14ac:dyDescent="0.2">
      <c r="B6" s="163" t="s">
        <v>326</v>
      </c>
      <c r="C6" s="163"/>
      <c r="D6" s="163"/>
      <c r="E6" s="163"/>
      <c r="F6" s="163"/>
      <c r="G6" s="163"/>
      <c r="H6" s="163"/>
      <c r="I6" s="163"/>
      <c r="J6" s="163"/>
    </row>
    <row r="7" spans="1:21" ht="21" x14ac:dyDescent="0.2">
      <c r="B7" s="163" t="s">
        <v>327</v>
      </c>
      <c r="C7" s="163"/>
      <c r="D7" s="163"/>
      <c r="E7" s="163"/>
      <c r="F7" s="163"/>
      <c r="G7" s="163"/>
      <c r="H7" s="163"/>
      <c r="I7" s="163"/>
      <c r="J7" s="163"/>
    </row>
    <row r="8" spans="1:21" ht="21" x14ac:dyDescent="0.2">
      <c r="B8" s="163" t="s">
        <v>328</v>
      </c>
      <c r="C8" s="163"/>
      <c r="D8" s="163"/>
      <c r="E8" s="163"/>
      <c r="F8" s="163"/>
      <c r="G8" s="163"/>
      <c r="H8" s="163"/>
      <c r="I8" s="163"/>
      <c r="J8" s="163"/>
    </row>
    <row r="9" spans="1:21" ht="21" x14ac:dyDescent="0.2">
      <c r="B9" s="163" t="s">
        <v>329</v>
      </c>
      <c r="C9" s="163"/>
      <c r="D9" s="163"/>
      <c r="E9" s="163"/>
      <c r="F9" s="163"/>
      <c r="G9" s="163"/>
      <c r="H9" s="163"/>
      <c r="I9" s="163"/>
      <c r="J9" s="163"/>
    </row>
    <row r="10" spans="1:21" ht="21" x14ac:dyDescent="0.2">
      <c r="B10" s="163" t="s">
        <v>330</v>
      </c>
      <c r="C10" s="163"/>
      <c r="D10" s="163"/>
      <c r="E10" s="163"/>
      <c r="F10" s="163"/>
      <c r="G10" s="163"/>
      <c r="H10" s="163"/>
      <c r="I10" s="163"/>
      <c r="J10" s="163"/>
    </row>
    <row r="11" spans="1:21" ht="21" x14ac:dyDescent="0.2">
      <c r="A11" s="165" t="s">
        <v>324</v>
      </c>
      <c r="B11" s="165"/>
      <c r="C11" s="165"/>
      <c r="D11" s="165"/>
      <c r="E11" s="165"/>
      <c r="F11" s="165"/>
      <c r="G11" s="165"/>
      <c r="H11" s="165"/>
      <c r="I11" s="165"/>
    </row>
    <row r="12" spans="1:21" ht="21" x14ac:dyDescent="0.2">
      <c r="A12" s="166" t="s">
        <v>311</v>
      </c>
      <c r="B12" s="166"/>
      <c r="C12" s="166"/>
      <c r="D12" s="166"/>
      <c r="E12" s="166"/>
      <c r="F12" s="166"/>
      <c r="G12" s="166"/>
      <c r="H12" s="166"/>
      <c r="I12" s="166"/>
    </row>
    <row r="13" spans="1:21" ht="21.75" x14ac:dyDescent="0.2">
      <c r="A13" s="167" t="s">
        <v>331</v>
      </c>
      <c r="B13" s="167"/>
      <c r="C13" s="167"/>
      <c r="D13" s="167"/>
      <c r="E13" s="167"/>
      <c r="F13" s="167"/>
      <c r="G13" s="167"/>
      <c r="H13" s="167"/>
      <c r="I13" s="167"/>
      <c r="J13" s="167"/>
    </row>
    <row r="14" spans="1:21" ht="21.75" x14ac:dyDescent="0.2">
      <c r="A14" s="167" t="s">
        <v>331</v>
      </c>
      <c r="B14" s="167"/>
      <c r="C14" s="167"/>
      <c r="D14" s="167"/>
      <c r="E14" s="167"/>
      <c r="F14" s="167"/>
      <c r="G14" s="167"/>
      <c r="H14" s="167"/>
      <c r="I14" s="167"/>
      <c r="J14" s="167"/>
    </row>
    <row r="15" spans="1:21" ht="21.75" x14ac:dyDescent="0.2">
      <c r="A15" s="168" t="s">
        <v>331</v>
      </c>
      <c r="B15" s="168"/>
      <c r="C15" s="168"/>
      <c r="D15" s="168"/>
      <c r="E15" s="168"/>
      <c r="F15" s="168"/>
      <c r="G15" s="168"/>
      <c r="H15" s="168"/>
      <c r="I15" s="168"/>
      <c r="J15" s="168"/>
    </row>
    <row r="16" spans="1:21" ht="21" x14ac:dyDescent="0.2">
      <c r="A16" s="62" t="s">
        <v>325</v>
      </c>
    </row>
    <row r="17" spans="1:10" ht="21" x14ac:dyDescent="0.2">
      <c r="B17" s="163" t="s">
        <v>332</v>
      </c>
      <c r="C17" s="163"/>
      <c r="D17" s="163"/>
      <c r="E17" s="163"/>
      <c r="F17" s="163"/>
      <c r="G17" s="163"/>
      <c r="H17" s="163"/>
      <c r="I17" s="163"/>
      <c r="J17" s="163"/>
    </row>
    <row r="18" spans="1:10" ht="21" customHeight="1" x14ac:dyDescent="0.2">
      <c r="B18" s="169" t="s">
        <v>333</v>
      </c>
      <c r="C18" s="169"/>
      <c r="D18" s="169"/>
      <c r="E18" s="169"/>
      <c r="F18" s="169"/>
      <c r="G18" s="169"/>
      <c r="H18" s="169"/>
      <c r="I18" s="169"/>
      <c r="J18" s="169"/>
    </row>
    <row r="19" spans="1:10" ht="21" x14ac:dyDescent="0.2">
      <c r="B19" s="163" t="s">
        <v>334</v>
      </c>
      <c r="C19" s="163"/>
      <c r="D19" s="163"/>
      <c r="E19" s="163"/>
      <c r="F19" s="163"/>
      <c r="G19" s="163"/>
      <c r="H19" s="163"/>
      <c r="I19" s="163"/>
      <c r="J19" s="163"/>
    </row>
    <row r="20" spans="1:10" ht="21" x14ac:dyDescent="0.2">
      <c r="B20" s="64"/>
      <c r="C20" s="64"/>
      <c r="D20" s="64"/>
      <c r="E20" s="64"/>
      <c r="F20" s="64"/>
      <c r="G20" s="64"/>
      <c r="H20" s="64"/>
      <c r="I20" s="64"/>
    </row>
    <row r="21" spans="1:10" ht="21" hidden="1" x14ac:dyDescent="0.2">
      <c r="A21" s="62" t="s">
        <v>312</v>
      </c>
    </row>
    <row r="22" spans="1:10" ht="63.75" hidden="1" customHeight="1" x14ac:dyDescent="0.3">
      <c r="A22" s="63"/>
      <c r="B22" s="164" t="s">
        <v>314</v>
      </c>
      <c r="C22" s="164"/>
      <c r="D22" s="164"/>
      <c r="E22" s="164"/>
      <c r="F22" s="164"/>
      <c r="G22" s="164"/>
      <c r="H22" s="164"/>
      <c r="I22" s="164"/>
    </row>
    <row r="23" spans="1:10" ht="85.5" hidden="1" customHeight="1" x14ac:dyDescent="0.3">
      <c r="A23" s="63"/>
      <c r="B23" s="164" t="s">
        <v>313</v>
      </c>
      <c r="C23" s="164"/>
      <c r="D23" s="164"/>
      <c r="E23" s="164"/>
      <c r="F23" s="164"/>
      <c r="G23" s="164"/>
      <c r="H23" s="164"/>
      <c r="I23" s="164"/>
    </row>
    <row r="24" spans="1:10" ht="65.25" hidden="1" customHeight="1" x14ac:dyDescent="0.3">
      <c r="A24" s="63"/>
      <c r="B24" s="164" t="s">
        <v>315</v>
      </c>
      <c r="C24" s="164"/>
      <c r="D24" s="164"/>
      <c r="E24" s="164"/>
      <c r="F24" s="164"/>
      <c r="G24" s="164"/>
      <c r="H24" s="164"/>
      <c r="I24" s="164"/>
    </row>
    <row r="25" spans="1:10" ht="21" hidden="1" x14ac:dyDescent="0.2">
      <c r="B25" s="63"/>
    </row>
  </sheetData>
  <mergeCells count="18">
    <mergeCell ref="B9:J9"/>
    <mergeCell ref="B10:J10"/>
    <mergeCell ref="B22:I22"/>
    <mergeCell ref="B23:I23"/>
    <mergeCell ref="B24:I24"/>
    <mergeCell ref="A11:I11"/>
    <mergeCell ref="A12:I12"/>
    <mergeCell ref="A13:J13"/>
    <mergeCell ref="A14:J14"/>
    <mergeCell ref="A15:J15"/>
    <mergeCell ref="B17:J17"/>
    <mergeCell ref="B18:J18"/>
    <mergeCell ref="B19:J19"/>
    <mergeCell ref="A1:J1"/>
    <mergeCell ref="A2:J2"/>
    <mergeCell ref="B6:J6"/>
    <mergeCell ref="B7:J7"/>
    <mergeCell ref="B8:J8"/>
  </mergeCells>
  <pageMargins left="0.31496062992125984" right="0.11811023622047245" top="0.35433070866141736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46175-61F7-40F9-A7FB-189D300E93EC}">
  <dimension ref="A1:J382"/>
  <sheetViews>
    <sheetView topLeftCell="A24" zoomScale="70" zoomScaleNormal="70" workbookViewId="0">
      <selection activeCell="D4" sqref="D4:E6"/>
    </sheetView>
  </sheetViews>
  <sheetFormatPr defaultColWidth="18.25" defaultRowHeight="14.25" x14ac:dyDescent="0.2"/>
  <cols>
    <col min="1" max="1" width="43.375" style="9" bestFit="1" customWidth="1"/>
    <col min="2" max="2" width="18.25" style="9" customWidth="1"/>
    <col min="3" max="16384" width="18.25" style="9"/>
  </cols>
  <sheetData>
    <row r="1" spans="1:10" ht="21" customHeight="1" x14ac:dyDescent="0.2">
      <c r="A1" s="170" t="s">
        <v>32</v>
      </c>
      <c r="B1" s="171"/>
      <c r="C1" s="172"/>
      <c r="D1" s="173" t="s">
        <v>19</v>
      </c>
      <c r="E1" s="172"/>
      <c r="F1" s="174" t="s">
        <v>20</v>
      </c>
      <c r="G1" s="176" t="s">
        <v>21</v>
      </c>
      <c r="H1" s="171"/>
      <c r="I1" s="171"/>
      <c r="J1" s="172"/>
    </row>
    <row r="2" spans="1:10" ht="63" customHeight="1" x14ac:dyDescent="0.2">
      <c r="A2" s="10" t="s">
        <v>22</v>
      </c>
      <c r="B2" s="11" t="s">
        <v>23</v>
      </c>
      <c r="C2" s="11" t="s">
        <v>24</v>
      </c>
      <c r="D2" s="12" t="s">
        <v>25</v>
      </c>
      <c r="E2" s="12" t="s">
        <v>26</v>
      </c>
      <c r="F2" s="175"/>
      <c r="G2" s="13" t="s">
        <v>27</v>
      </c>
      <c r="H2" s="13" t="s">
        <v>28</v>
      </c>
      <c r="I2" s="13" t="s">
        <v>29</v>
      </c>
      <c r="J2" s="13" t="s">
        <v>30</v>
      </c>
    </row>
    <row r="3" spans="1:10" ht="21" customHeight="1" x14ac:dyDescent="0.2">
      <c r="A3" s="14" t="s">
        <v>34</v>
      </c>
      <c r="B3" s="15" t="s">
        <v>31</v>
      </c>
      <c r="C3" s="15" t="s">
        <v>33</v>
      </c>
      <c r="D3" s="14" t="s">
        <v>186</v>
      </c>
      <c r="E3" s="16" t="s">
        <v>110</v>
      </c>
      <c r="F3" s="17" t="s">
        <v>110</v>
      </c>
      <c r="G3" s="18">
        <v>8</v>
      </c>
      <c r="H3" s="18">
        <v>7</v>
      </c>
      <c r="I3" s="18">
        <v>0</v>
      </c>
      <c r="J3" s="18"/>
    </row>
    <row r="4" spans="1:10" ht="21" customHeight="1" x14ac:dyDescent="0.2">
      <c r="A4" s="25" t="s">
        <v>294</v>
      </c>
      <c r="B4" s="21"/>
      <c r="C4" s="21"/>
      <c r="D4" s="20"/>
      <c r="E4" s="22"/>
      <c r="F4" s="23"/>
      <c r="G4" s="24">
        <v>2</v>
      </c>
      <c r="H4" s="24">
        <v>7</v>
      </c>
      <c r="I4" s="24">
        <v>0</v>
      </c>
      <c r="J4" s="24"/>
    </row>
    <row r="5" spans="1:10" ht="21" customHeight="1" x14ac:dyDescent="0.2">
      <c r="A5" s="25" t="s">
        <v>295</v>
      </c>
      <c r="B5" s="21"/>
      <c r="C5" s="21"/>
      <c r="D5" s="20"/>
      <c r="E5" s="22"/>
      <c r="F5" s="23"/>
      <c r="G5" s="24">
        <v>3</v>
      </c>
      <c r="H5" s="24"/>
      <c r="I5" s="24"/>
      <c r="J5" s="24"/>
    </row>
    <row r="6" spans="1:10" ht="21" customHeight="1" x14ac:dyDescent="0.2">
      <c r="A6" s="25" t="s">
        <v>296</v>
      </c>
      <c r="B6" s="21"/>
      <c r="C6" s="21"/>
      <c r="D6" s="20"/>
      <c r="E6" s="22"/>
      <c r="F6" s="23"/>
      <c r="G6" s="24">
        <v>1</v>
      </c>
      <c r="H6" s="24"/>
      <c r="I6" s="24"/>
      <c r="J6" s="24"/>
    </row>
    <row r="7" spans="1:10" ht="21" customHeight="1" x14ac:dyDescent="0.2">
      <c r="A7" s="25" t="s">
        <v>297</v>
      </c>
      <c r="B7" s="21"/>
      <c r="C7" s="21"/>
      <c r="D7" s="20"/>
      <c r="E7" s="22"/>
      <c r="F7" s="23"/>
      <c r="G7" s="24">
        <v>1</v>
      </c>
      <c r="H7" s="24"/>
      <c r="I7" s="24"/>
      <c r="J7" s="24"/>
    </row>
    <row r="8" spans="1:10" ht="21" customHeight="1" x14ac:dyDescent="0.2">
      <c r="A8" s="14" t="s">
        <v>35</v>
      </c>
      <c r="B8" s="15" t="s">
        <v>31</v>
      </c>
      <c r="C8" s="15" t="s">
        <v>33</v>
      </c>
      <c r="D8" s="14" t="s">
        <v>187</v>
      </c>
      <c r="E8" s="16" t="s">
        <v>111</v>
      </c>
      <c r="F8" s="17" t="s">
        <v>111</v>
      </c>
      <c r="G8" s="18">
        <v>9</v>
      </c>
      <c r="H8" s="18">
        <v>6</v>
      </c>
      <c r="I8" s="18">
        <v>0</v>
      </c>
      <c r="J8" s="18"/>
    </row>
    <row r="9" spans="1:10" ht="21" customHeight="1" x14ac:dyDescent="0.2">
      <c r="A9" s="25" t="s">
        <v>294</v>
      </c>
      <c r="B9" s="21"/>
      <c r="C9" s="21"/>
      <c r="D9" s="20"/>
      <c r="E9" s="22"/>
      <c r="F9" s="23"/>
      <c r="G9" s="24">
        <v>2</v>
      </c>
      <c r="H9" s="24">
        <v>6</v>
      </c>
      <c r="I9" s="24">
        <v>0</v>
      </c>
      <c r="J9" s="24"/>
    </row>
    <row r="10" spans="1:10" ht="21" customHeight="1" x14ac:dyDescent="0.2">
      <c r="A10" s="25" t="s">
        <v>295</v>
      </c>
      <c r="B10" s="21"/>
      <c r="C10" s="21"/>
      <c r="D10" s="20"/>
      <c r="E10" s="22"/>
      <c r="F10" s="23"/>
      <c r="G10" s="24">
        <v>4</v>
      </c>
      <c r="H10" s="24"/>
      <c r="I10" s="24"/>
      <c r="J10" s="24"/>
    </row>
    <row r="11" spans="1:10" ht="21" customHeight="1" x14ac:dyDescent="0.2">
      <c r="A11" s="25" t="s">
        <v>296</v>
      </c>
      <c r="B11" s="21"/>
      <c r="C11" s="21"/>
      <c r="D11" s="20"/>
      <c r="E11" s="22"/>
      <c r="F11" s="23"/>
      <c r="G11" s="24">
        <v>1</v>
      </c>
      <c r="H11" s="24"/>
      <c r="I11" s="24"/>
      <c r="J11" s="24"/>
    </row>
    <row r="12" spans="1:10" ht="21" customHeight="1" x14ac:dyDescent="0.2">
      <c r="A12" s="25" t="s">
        <v>297</v>
      </c>
      <c r="B12" s="21"/>
      <c r="C12" s="21"/>
      <c r="D12" s="20"/>
      <c r="E12" s="22"/>
      <c r="F12" s="23"/>
      <c r="G12" s="24">
        <v>1</v>
      </c>
      <c r="H12" s="24"/>
      <c r="I12" s="24"/>
      <c r="J12" s="24"/>
    </row>
    <row r="13" spans="1:10" ht="21" customHeight="1" x14ac:dyDescent="0.2">
      <c r="A13" s="14" t="s">
        <v>36</v>
      </c>
      <c r="B13" s="15" t="s">
        <v>31</v>
      </c>
      <c r="C13" s="15" t="s">
        <v>33</v>
      </c>
      <c r="D13" s="14" t="s">
        <v>188</v>
      </c>
      <c r="E13" s="16" t="s">
        <v>112</v>
      </c>
      <c r="F13" s="17" t="s">
        <v>112</v>
      </c>
      <c r="G13" s="18">
        <v>10</v>
      </c>
      <c r="H13" s="18">
        <v>5</v>
      </c>
      <c r="I13" s="18">
        <v>0</v>
      </c>
      <c r="J13" s="18"/>
    </row>
    <row r="14" spans="1:10" ht="21" customHeight="1" x14ac:dyDescent="0.2">
      <c r="A14" s="25" t="s">
        <v>294</v>
      </c>
      <c r="B14" s="21"/>
      <c r="C14" s="21"/>
      <c r="D14" s="20"/>
      <c r="E14" s="22"/>
      <c r="F14" s="23"/>
      <c r="G14" s="24">
        <v>2</v>
      </c>
      <c r="H14" s="24">
        <v>5</v>
      </c>
      <c r="I14" s="24">
        <v>0</v>
      </c>
      <c r="J14" s="24"/>
    </row>
    <row r="15" spans="1:10" ht="21" customHeight="1" x14ac:dyDescent="0.2">
      <c r="A15" s="25" t="s">
        <v>295</v>
      </c>
      <c r="B15" s="21"/>
      <c r="C15" s="21"/>
      <c r="D15" s="20"/>
      <c r="E15" s="22"/>
      <c r="F15" s="23"/>
      <c r="G15" s="24">
        <v>3</v>
      </c>
      <c r="H15" s="24"/>
      <c r="I15" s="24"/>
      <c r="J15" s="24"/>
    </row>
    <row r="16" spans="1:10" ht="21" customHeight="1" x14ac:dyDescent="0.2">
      <c r="A16" s="25" t="s">
        <v>296</v>
      </c>
      <c r="B16" s="21"/>
      <c r="C16" s="21"/>
      <c r="D16" s="20"/>
      <c r="E16" s="22"/>
      <c r="F16" s="23"/>
      <c r="G16" s="24">
        <v>2</v>
      </c>
      <c r="H16" s="24"/>
      <c r="I16" s="24"/>
      <c r="J16" s="24"/>
    </row>
    <row r="17" spans="1:10" ht="21" customHeight="1" x14ac:dyDescent="0.2">
      <c r="A17" s="25" t="s">
        <v>297</v>
      </c>
      <c r="B17" s="21"/>
      <c r="C17" s="21"/>
      <c r="D17" s="20"/>
      <c r="E17" s="22"/>
      <c r="F17" s="23"/>
      <c r="G17" s="24">
        <v>2</v>
      </c>
      <c r="H17" s="24"/>
      <c r="I17" s="24"/>
      <c r="J17" s="24"/>
    </row>
    <row r="18" spans="1:10" ht="21" customHeight="1" x14ac:dyDescent="0.2">
      <c r="A18" s="14" t="s">
        <v>37</v>
      </c>
      <c r="B18" s="15" t="s">
        <v>31</v>
      </c>
      <c r="C18" s="15" t="s">
        <v>33</v>
      </c>
      <c r="D18" s="14" t="s">
        <v>189</v>
      </c>
      <c r="E18" s="16" t="s">
        <v>113</v>
      </c>
      <c r="F18" s="17" t="s">
        <v>113</v>
      </c>
      <c r="G18" s="18">
        <v>10</v>
      </c>
      <c r="H18" s="18">
        <v>6</v>
      </c>
      <c r="I18" s="18">
        <v>2</v>
      </c>
      <c r="J18" s="18"/>
    </row>
    <row r="19" spans="1:10" ht="21" customHeight="1" x14ac:dyDescent="0.2">
      <c r="A19" s="25" t="s">
        <v>294</v>
      </c>
      <c r="B19" s="21"/>
      <c r="C19" s="21"/>
      <c r="D19" s="20"/>
      <c r="E19" s="22"/>
      <c r="F19" s="23"/>
      <c r="G19" s="24">
        <v>2</v>
      </c>
      <c r="H19" s="24">
        <v>6</v>
      </c>
      <c r="I19" s="24">
        <v>2</v>
      </c>
      <c r="J19" s="24"/>
    </row>
    <row r="20" spans="1:10" ht="21" customHeight="1" x14ac:dyDescent="0.2">
      <c r="A20" s="25" t="s">
        <v>295</v>
      </c>
      <c r="B20" s="21"/>
      <c r="C20" s="21"/>
      <c r="D20" s="20"/>
      <c r="E20" s="22"/>
      <c r="F20" s="23"/>
      <c r="G20" s="24">
        <v>5</v>
      </c>
      <c r="H20" s="24"/>
      <c r="I20" s="24"/>
      <c r="J20" s="24"/>
    </row>
    <row r="21" spans="1:10" ht="21" customHeight="1" x14ac:dyDescent="0.2">
      <c r="A21" s="25" t="s">
        <v>296</v>
      </c>
      <c r="B21" s="21"/>
      <c r="C21" s="21"/>
      <c r="D21" s="20"/>
      <c r="E21" s="22"/>
      <c r="F21" s="23"/>
      <c r="G21" s="24">
        <v>1</v>
      </c>
      <c r="H21" s="24"/>
      <c r="I21" s="24"/>
      <c r="J21" s="24"/>
    </row>
    <row r="22" spans="1:10" ht="21" customHeight="1" x14ac:dyDescent="0.2">
      <c r="A22" s="25" t="s">
        <v>297</v>
      </c>
      <c r="B22" s="21"/>
      <c r="C22" s="21"/>
      <c r="D22" s="20"/>
      <c r="E22" s="22"/>
      <c r="F22" s="23"/>
      <c r="G22" s="24">
        <v>1</v>
      </c>
      <c r="H22" s="24"/>
      <c r="I22" s="24"/>
      <c r="J22" s="24"/>
    </row>
    <row r="23" spans="1:10" ht="21" customHeight="1" x14ac:dyDescent="0.2">
      <c r="A23" s="14" t="s">
        <v>38</v>
      </c>
      <c r="B23" s="15" t="s">
        <v>31</v>
      </c>
      <c r="C23" s="15" t="s">
        <v>33</v>
      </c>
      <c r="D23" s="14" t="s">
        <v>190</v>
      </c>
      <c r="E23" s="16" t="s">
        <v>114</v>
      </c>
      <c r="F23" s="17" t="s">
        <v>114</v>
      </c>
      <c r="G23" s="18">
        <v>12</v>
      </c>
      <c r="H23" s="18">
        <v>11</v>
      </c>
      <c r="I23" s="18">
        <v>2</v>
      </c>
      <c r="J23" s="18"/>
    </row>
    <row r="24" spans="1:10" ht="21" customHeight="1" x14ac:dyDescent="0.2">
      <c r="A24" s="25" t="s">
        <v>294</v>
      </c>
      <c r="B24" s="21"/>
      <c r="C24" s="21"/>
      <c r="D24" s="20"/>
      <c r="E24" s="22"/>
      <c r="F24" s="23"/>
      <c r="G24" s="24">
        <v>4</v>
      </c>
      <c r="H24" s="24">
        <v>11</v>
      </c>
      <c r="I24" s="24">
        <v>2</v>
      </c>
      <c r="J24" s="24"/>
    </row>
    <row r="25" spans="1:10" ht="21" customHeight="1" x14ac:dyDescent="0.2">
      <c r="A25" s="25" t="s">
        <v>295</v>
      </c>
      <c r="B25" s="21"/>
      <c r="C25" s="21"/>
      <c r="D25" s="20"/>
      <c r="E25" s="22"/>
      <c r="F25" s="23"/>
      <c r="G25" s="24">
        <v>3</v>
      </c>
      <c r="H25" s="24"/>
      <c r="I25" s="24"/>
      <c r="J25" s="24"/>
    </row>
    <row r="26" spans="1:10" ht="21" customHeight="1" x14ac:dyDescent="0.2">
      <c r="A26" s="25" t="s">
        <v>296</v>
      </c>
      <c r="B26" s="21"/>
      <c r="C26" s="21"/>
      <c r="D26" s="20"/>
      <c r="E26" s="22"/>
      <c r="F26" s="23"/>
      <c r="G26" s="24">
        <v>2</v>
      </c>
      <c r="H26" s="24"/>
      <c r="I26" s="24"/>
      <c r="J26" s="24"/>
    </row>
    <row r="27" spans="1:10" ht="21" customHeight="1" x14ac:dyDescent="0.2">
      <c r="A27" s="25" t="s">
        <v>297</v>
      </c>
      <c r="B27" s="21"/>
      <c r="C27" s="21"/>
      <c r="D27" s="20"/>
      <c r="E27" s="22"/>
      <c r="F27" s="23"/>
      <c r="G27" s="24">
        <v>2</v>
      </c>
      <c r="H27" s="24"/>
      <c r="I27" s="24"/>
      <c r="J27" s="24"/>
    </row>
    <row r="28" spans="1:10" ht="21" customHeight="1" x14ac:dyDescent="0.2">
      <c r="A28" s="14" t="s">
        <v>39</v>
      </c>
      <c r="B28" s="15" t="s">
        <v>31</v>
      </c>
      <c r="C28" s="15" t="s">
        <v>33</v>
      </c>
      <c r="D28" s="14" t="s">
        <v>191</v>
      </c>
      <c r="E28" s="16" t="s">
        <v>115</v>
      </c>
      <c r="F28" s="17" t="s">
        <v>115</v>
      </c>
      <c r="G28" s="18">
        <v>9</v>
      </c>
      <c r="H28" s="18">
        <v>7</v>
      </c>
      <c r="I28" s="18">
        <v>1</v>
      </c>
      <c r="J28" s="18"/>
    </row>
    <row r="29" spans="1:10" ht="21" customHeight="1" x14ac:dyDescent="0.2">
      <c r="A29" s="25" t="s">
        <v>294</v>
      </c>
      <c r="B29" s="21"/>
      <c r="C29" s="21"/>
      <c r="D29" s="20"/>
      <c r="E29" s="22"/>
      <c r="F29" s="23"/>
      <c r="G29" s="24">
        <v>2</v>
      </c>
      <c r="H29" s="24">
        <v>7</v>
      </c>
      <c r="I29" s="24">
        <v>1</v>
      </c>
      <c r="J29" s="24"/>
    </row>
    <row r="30" spans="1:10" ht="21" customHeight="1" x14ac:dyDescent="0.2">
      <c r="A30" s="25" t="s">
        <v>295</v>
      </c>
      <c r="B30" s="21"/>
      <c r="C30" s="21"/>
      <c r="D30" s="20"/>
      <c r="E30" s="22"/>
      <c r="F30" s="23"/>
      <c r="G30" s="24">
        <v>4</v>
      </c>
      <c r="H30" s="24"/>
      <c r="I30" s="24"/>
      <c r="J30" s="24"/>
    </row>
    <row r="31" spans="1:10" ht="21" customHeight="1" x14ac:dyDescent="0.2">
      <c r="A31" s="25" t="s">
        <v>296</v>
      </c>
      <c r="B31" s="21"/>
      <c r="C31" s="21"/>
      <c r="D31" s="20"/>
      <c r="E31" s="22"/>
      <c r="F31" s="23"/>
      <c r="G31" s="24">
        <v>1</v>
      </c>
      <c r="H31" s="24"/>
      <c r="I31" s="24"/>
      <c r="J31" s="24"/>
    </row>
    <row r="32" spans="1:10" ht="21" customHeight="1" x14ac:dyDescent="0.2">
      <c r="A32" s="25" t="s">
        <v>297</v>
      </c>
      <c r="B32" s="21"/>
      <c r="C32" s="21"/>
      <c r="D32" s="20"/>
      <c r="E32" s="22"/>
      <c r="F32" s="23"/>
      <c r="G32" s="24">
        <v>1</v>
      </c>
      <c r="H32" s="24"/>
      <c r="I32" s="24"/>
      <c r="J32" s="24"/>
    </row>
    <row r="33" spans="1:10" ht="21" customHeight="1" x14ac:dyDescent="0.2">
      <c r="A33" s="14" t="s">
        <v>40</v>
      </c>
      <c r="B33" s="15" t="s">
        <v>31</v>
      </c>
      <c r="C33" s="15" t="s">
        <v>33</v>
      </c>
      <c r="D33" s="14" t="s">
        <v>192</v>
      </c>
      <c r="E33" s="16" t="s">
        <v>116</v>
      </c>
      <c r="F33" s="17" t="s">
        <v>116</v>
      </c>
      <c r="G33" s="18">
        <v>10</v>
      </c>
      <c r="H33" s="18">
        <v>7</v>
      </c>
      <c r="I33" s="18">
        <v>0</v>
      </c>
      <c r="J33" s="18"/>
    </row>
    <row r="34" spans="1:10" ht="21" customHeight="1" x14ac:dyDescent="0.2">
      <c r="A34" s="25" t="s">
        <v>294</v>
      </c>
      <c r="B34" s="21"/>
      <c r="C34" s="21"/>
      <c r="D34" s="20"/>
      <c r="E34" s="22"/>
      <c r="F34" s="23"/>
      <c r="G34" s="24">
        <v>3</v>
      </c>
      <c r="H34" s="24">
        <v>7</v>
      </c>
      <c r="I34" s="24">
        <v>0</v>
      </c>
      <c r="J34" s="24"/>
    </row>
    <row r="35" spans="1:10" ht="21" customHeight="1" x14ac:dyDescent="0.2">
      <c r="A35" s="25" t="s">
        <v>295</v>
      </c>
      <c r="B35" s="21"/>
      <c r="C35" s="21"/>
      <c r="D35" s="20"/>
      <c r="E35" s="22"/>
      <c r="F35" s="23"/>
      <c r="G35" s="24">
        <v>4</v>
      </c>
      <c r="H35" s="24"/>
      <c r="I35" s="24"/>
      <c r="J35" s="24"/>
    </row>
    <row r="36" spans="1:10" ht="21" customHeight="1" x14ac:dyDescent="0.2">
      <c r="A36" s="25" t="s">
        <v>296</v>
      </c>
      <c r="B36" s="21"/>
      <c r="C36" s="21"/>
      <c r="D36" s="20"/>
      <c r="E36" s="22"/>
      <c r="F36" s="23"/>
      <c r="G36" s="24">
        <v>1</v>
      </c>
      <c r="H36" s="24"/>
      <c r="I36" s="24"/>
      <c r="J36" s="24"/>
    </row>
    <row r="37" spans="1:10" ht="21" customHeight="1" x14ac:dyDescent="0.2">
      <c r="A37" s="25" t="s">
        <v>297</v>
      </c>
      <c r="B37" s="21"/>
      <c r="C37" s="21"/>
      <c r="D37" s="20"/>
      <c r="E37" s="22"/>
      <c r="F37" s="23"/>
      <c r="G37" s="24">
        <v>1</v>
      </c>
      <c r="H37" s="24"/>
      <c r="I37" s="24"/>
      <c r="J37" s="24"/>
    </row>
    <row r="38" spans="1:10" ht="21" customHeight="1" x14ac:dyDescent="0.2">
      <c r="A38" s="14" t="s">
        <v>41</v>
      </c>
      <c r="B38" s="15" t="s">
        <v>31</v>
      </c>
      <c r="C38" s="15" t="s">
        <v>33</v>
      </c>
      <c r="D38" s="14" t="s">
        <v>193</v>
      </c>
      <c r="E38" s="16" t="s">
        <v>117</v>
      </c>
      <c r="F38" s="17" t="s">
        <v>117</v>
      </c>
      <c r="G38" s="18">
        <v>9</v>
      </c>
      <c r="H38" s="18">
        <v>6</v>
      </c>
      <c r="I38" s="18">
        <v>2</v>
      </c>
      <c r="J38" s="18"/>
    </row>
    <row r="39" spans="1:10" ht="21" customHeight="1" x14ac:dyDescent="0.2">
      <c r="A39" s="25" t="s">
        <v>294</v>
      </c>
      <c r="B39" s="21"/>
      <c r="C39" s="21"/>
      <c r="D39" s="20"/>
      <c r="E39" s="22"/>
      <c r="F39" s="23"/>
      <c r="G39" s="24">
        <v>2</v>
      </c>
      <c r="H39" s="24">
        <v>6</v>
      </c>
      <c r="I39" s="24">
        <v>2</v>
      </c>
      <c r="J39" s="24"/>
    </row>
    <row r="40" spans="1:10" ht="21" customHeight="1" x14ac:dyDescent="0.2">
      <c r="A40" s="25" t="s">
        <v>295</v>
      </c>
      <c r="B40" s="21"/>
      <c r="C40" s="21"/>
      <c r="D40" s="20"/>
      <c r="E40" s="22"/>
      <c r="F40" s="23"/>
      <c r="G40" s="24">
        <v>2</v>
      </c>
      <c r="H40" s="24"/>
      <c r="I40" s="24"/>
      <c r="J40" s="24"/>
    </row>
    <row r="41" spans="1:10" ht="21" customHeight="1" x14ac:dyDescent="0.2">
      <c r="A41" s="25" t="s">
        <v>296</v>
      </c>
      <c r="B41" s="21"/>
      <c r="C41" s="21"/>
      <c r="D41" s="20"/>
      <c r="E41" s="22"/>
      <c r="F41" s="23"/>
      <c r="G41" s="24">
        <v>2</v>
      </c>
      <c r="H41" s="24"/>
      <c r="I41" s="24"/>
      <c r="J41" s="24"/>
    </row>
    <row r="42" spans="1:10" ht="21" customHeight="1" x14ac:dyDescent="0.2">
      <c r="A42" s="25" t="s">
        <v>297</v>
      </c>
      <c r="B42" s="21"/>
      <c r="C42" s="21"/>
      <c r="D42" s="20"/>
      <c r="E42" s="22"/>
      <c r="F42" s="23"/>
      <c r="G42" s="24">
        <v>2</v>
      </c>
      <c r="H42" s="24"/>
      <c r="I42" s="24"/>
      <c r="J42" s="24"/>
    </row>
    <row r="43" spans="1:10" ht="21" customHeight="1" x14ac:dyDescent="0.2">
      <c r="A43" s="14" t="s">
        <v>42</v>
      </c>
      <c r="B43" s="15" t="s">
        <v>31</v>
      </c>
      <c r="C43" s="15" t="s">
        <v>33</v>
      </c>
      <c r="D43" s="14" t="s">
        <v>194</v>
      </c>
      <c r="E43" s="16" t="s">
        <v>118</v>
      </c>
      <c r="F43" s="17" t="s">
        <v>118</v>
      </c>
      <c r="G43" s="18">
        <v>10</v>
      </c>
      <c r="H43" s="18">
        <v>6</v>
      </c>
      <c r="I43" s="18">
        <v>1</v>
      </c>
      <c r="J43" s="18"/>
    </row>
    <row r="44" spans="1:10" ht="21" customHeight="1" x14ac:dyDescent="0.2">
      <c r="A44" s="25" t="s">
        <v>294</v>
      </c>
      <c r="B44" s="21"/>
      <c r="C44" s="21"/>
      <c r="D44" s="20"/>
      <c r="E44" s="22"/>
      <c r="F44" s="23"/>
      <c r="G44" s="24">
        <v>2</v>
      </c>
      <c r="H44" s="24">
        <v>6</v>
      </c>
      <c r="I44" s="24">
        <v>1</v>
      </c>
      <c r="J44" s="24"/>
    </row>
    <row r="45" spans="1:10" ht="21" customHeight="1" x14ac:dyDescent="0.2">
      <c r="A45" s="25" t="s">
        <v>295</v>
      </c>
      <c r="B45" s="21"/>
      <c r="C45" s="21"/>
      <c r="D45" s="20"/>
      <c r="E45" s="22"/>
      <c r="F45" s="23"/>
      <c r="G45" s="24">
        <v>5</v>
      </c>
      <c r="H45" s="24"/>
      <c r="I45" s="24"/>
      <c r="J45" s="24"/>
    </row>
    <row r="46" spans="1:10" ht="21" customHeight="1" x14ac:dyDescent="0.2">
      <c r="A46" s="25" t="s">
        <v>296</v>
      </c>
      <c r="B46" s="21"/>
      <c r="C46" s="21"/>
      <c r="D46" s="20"/>
      <c r="E46" s="22"/>
      <c r="F46" s="23"/>
      <c r="G46" s="24">
        <v>1</v>
      </c>
      <c r="H46" s="24"/>
      <c r="I46" s="24"/>
      <c r="J46" s="24"/>
    </row>
    <row r="47" spans="1:10" ht="21" customHeight="1" x14ac:dyDescent="0.2">
      <c r="A47" s="25" t="s">
        <v>297</v>
      </c>
      <c r="B47" s="21"/>
      <c r="C47" s="21"/>
      <c r="D47" s="20"/>
      <c r="E47" s="22"/>
      <c r="F47" s="23"/>
      <c r="G47" s="24">
        <v>1</v>
      </c>
      <c r="H47" s="24"/>
      <c r="I47" s="24"/>
      <c r="J47" s="24"/>
    </row>
    <row r="48" spans="1:10" ht="21" customHeight="1" x14ac:dyDescent="0.2">
      <c r="A48" s="14" t="s">
        <v>43</v>
      </c>
      <c r="B48" s="15" t="s">
        <v>31</v>
      </c>
      <c r="C48" s="15" t="s">
        <v>33</v>
      </c>
      <c r="D48" s="14" t="s">
        <v>195</v>
      </c>
      <c r="E48" s="16" t="s">
        <v>119</v>
      </c>
      <c r="F48" s="17" t="s">
        <v>119</v>
      </c>
      <c r="G48" s="18">
        <v>11</v>
      </c>
      <c r="H48" s="18">
        <v>5</v>
      </c>
      <c r="I48" s="18">
        <v>0</v>
      </c>
      <c r="J48" s="18"/>
    </row>
    <row r="49" spans="1:10" ht="21" customHeight="1" x14ac:dyDescent="0.2">
      <c r="A49" s="25" t="s">
        <v>294</v>
      </c>
      <c r="B49" s="21"/>
      <c r="C49" s="21"/>
      <c r="D49" s="20"/>
      <c r="E49" s="22"/>
      <c r="F49" s="23"/>
      <c r="G49" s="24">
        <v>3</v>
      </c>
      <c r="H49" s="24">
        <v>5</v>
      </c>
      <c r="I49" s="24">
        <v>0</v>
      </c>
      <c r="J49" s="24"/>
    </row>
    <row r="50" spans="1:10" ht="21" customHeight="1" x14ac:dyDescent="0.2">
      <c r="A50" s="25" t="s">
        <v>295</v>
      </c>
      <c r="B50" s="21"/>
      <c r="C50" s="21"/>
      <c r="D50" s="20"/>
      <c r="E50" s="22"/>
      <c r="F50" s="23"/>
      <c r="G50" s="24">
        <v>5</v>
      </c>
      <c r="H50" s="24"/>
      <c r="I50" s="24"/>
      <c r="J50" s="24"/>
    </row>
    <row r="51" spans="1:10" ht="21" customHeight="1" x14ac:dyDescent="0.2">
      <c r="A51" s="25" t="s">
        <v>296</v>
      </c>
      <c r="B51" s="21"/>
      <c r="C51" s="21"/>
      <c r="D51" s="20"/>
      <c r="E51" s="22"/>
      <c r="F51" s="23"/>
      <c r="G51" s="24">
        <v>1</v>
      </c>
      <c r="H51" s="24"/>
      <c r="I51" s="24"/>
      <c r="J51" s="24"/>
    </row>
    <row r="52" spans="1:10" ht="21" customHeight="1" x14ac:dyDescent="0.2">
      <c r="A52" s="25" t="s">
        <v>297</v>
      </c>
      <c r="B52" s="21"/>
      <c r="C52" s="21"/>
      <c r="D52" s="20"/>
      <c r="E52" s="22"/>
      <c r="F52" s="23"/>
      <c r="G52" s="24">
        <v>1</v>
      </c>
      <c r="H52" s="24"/>
      <c r="I52" s="24"/>
      <c r="J52" s="24"/>
    </row>
    <row r="53" spans="1:10" ht="21" customHeight="1" x14ac:dyDescent="0.2">
      <c r="A53" s="14" t="s">
        <v>44</v>
      </c>
      <c r="B53" s="15" t="s">
        <v>31</v>
      </c>
      <c r="C53" s="15" t="s">
        <v>33</v>
      </c>
      <c r="D53" s="14" t="s">
        <v>196</v>
      </c>
      <c r="E53" s="16" t="s">
        <v>120</v>
      </c>
      <c r="F53" s="17" t="s">
        <v>120</v>
      </c>
      <c r="G53" s="18">
        <v>8</v>
      </c>
      <c r="H53" s="18">
        <v>7</v>
      </c>
      <c r="I53" s="18">
        <v>0</v>
      </c>
      <c r="J53" s="18"/>
    </row>
    <row r="54" spans="1:10" ht="21" customHeight="1" x14ac:dyDescent="0.2">
      <c r="A54" s="25" t="s">
        <v>294</v>
      </c>
      <c r="B54" s="21"/>
      <c r="C54" s="21"/>
      <c r="D54" s="20"/>
      <c r="E54" s="22"/>
      <c r="F54" s="23"/>
      <c r="G54" s="24">
        <v>2</v>
      </c>
      <c r="H54" s="24">
        <v>7</v>
      </c>
      <c r="I54" s="24">
        <v>0</v>
      </c>
      <c r="J54" s="24"/>
    </row>
    <row r="55" spans="1:10" ht="21" customHeight="1" x14ac:dyDescent="0.2">
      <c r="A55" s="25" t="s">
        <v>295</v>
      </c>
      <c r="B55" s="21"/>
      <c r="C55" s="21"/>
      <c r="D55" s="20"/>
      <c r="E55" s="22"/>
      <c r="F55" s="23"/>
      <c r="G55" s="24">
        <v>3</v>
      </c>
      <c r="H55" s="24"/>
      <c r="I55" s="24"/>
      <c r="J55" s="24"/>
    </row>
    <row r="56" spans="1:10" ht="21" customHeight="1" x14ac:dyDescent="0.2">
      <c r="A56" s="25" t="s">
        <v>296</v>
      </c>
      <c r="B56" s="21"/>
      <c r="C56" s="21"/>
      <c r="D56" s="20"/>
      <c r="E56" s="22"/>
      <c r="F56" s="23"/>
      <c r="G56" s="24">
        <v>1</v>
      </c>
      <c r="H56" s="24"/>
      <c r="I56" s="24"/>
      <c r="J56" s="24"/>
    </row>
    <row r="57" spans="1:10" ht="21" customHeight="1" x14ac:dyDescent="0.2">
      <c r="A57" s="25" t="s">
        <v>297</v>
      </c>
      <c r="B57" s="21"/>
      <c r="C57" s="21"/>
      <c r="D57" s="20"/>
      <c r="E57" s="22"/>
      <c r="F57" s="23"/>
      <c r="G57" s="24">
        <v>1</v>
      </c>
      <c r="H57" s="24"/>
      <c r="I57" s="24"/>
      <c r="J57" s="24"/>
    </row>
    <row r="58" spans="1:10" ht="21" customHeight="1" x14ac:dyDescent="0.2">
      <c r="A58" s="14" t="s">
        <v>45</v>
      </c>
      <c r="B58" s="15" t="s">
        <v>31</v>
      </c>
      <c r="C58" s="15" t="s">
        <v>33</v>
      </c>
      <c r="D58" s="14" t="s">
        <v>197</v>
      </c>
      <c r="E58" s="16" t="s">
        <v>121</v>
      </c>
      <c r="F58" s="17" t="s">
        <v>121</v>
      </c>
      <c r="G58" s="18">
        <v>11</v>
      </c>
      <c r="H58" s="18">
        <v>5</v>
      </c>
      <c r="I58" s="18">
        <v>2</v>
      </c>
      <c r="J58" s="18"/>
    </row>
    <row r="59" spans="1:10" ht="21" customHeight="1" x14ac:dyDescent="0.2">
      <c r="A59" s="25" t="s">
        <v>294</v>
      </c>
      <c r="B59" s="21"/>
      <c r="C59" s="21"/>
      <c r="D59" s="20"/>
      <c r="E59" s="22"/>
      <c r="F59" s="23"/>
      <c r="G59" s="24">
        <v>3</v>
      </c>
      <c r="H59" s="24">
        <v>5</v>
      </c>
      <c r="I59" s="24">
        <v>2</v>
      </c>
      <c r="J59" s="24"/>
    </row>
    <row r="60" spans="1:10" ht="21" customHeight="1" x14ac:dyDescent="0.2">
      <c r="A60" s="25" t="s">
        <v>295</v>
      </c>
      <c r="B60" s="21"/>
      <c r="C60" s="21"/>
      <c r="D60" s="20"/>
      <c r="E60" s="22"/>
      <c r="F60" s="23"/>
      <c r="G60" s="24">
        <v>5</v>
      </c>
      <c r="H60" s="24"/>
      <c r="I60" s="24"/>
      <c r="J60" s="24"/>
    </row>
    <row r="61" spans="1:10" ht="21" customHeight="1" x14ac:dyDescent="0.2">
      <c r="A61" s="25" t="s">
        <v>296</v>
      </c>
      <c r="B61" s="21"/>
      <c r="C61" s="21"/>
      <c r="D61" s="20"/>
      <c r="E61" s="22"/>
      <c r="F61" s="23"/>
      <c r="G61" s="24">
        <v>1</v>
      </c>
      <c r="H61" s="24"/>
      <c r="I61" s="24"/>
      <c r="J61" s="24"/>
    </row>
    <row r="62" spans="1:10" ht="21" customHeight="1" x14ac:dyDescent="0.2">
      <c r="A62" s="25" t="s">
        <v>297</v>
      </c>
      <c r="B62" s="21"/>
      <c r="C62" s="21"/>
      <c r="D62" s="20"/>
      <c r="E62" s="22"/>
      <c r="F62" s="23"/>
      <c r="G62" s="24">
        <v>1</v>
      </c>
      <c r="H62" s="24"/>
      <c r="I62" s="24"/>
      <c r="J62" s="24"/>
    </row>
    <row r="63" spans="1:10" ht="21" customHeight="1" x14ac:dyDescent="0.2">
      <c r="A63" s="14" t="s">
        <v>46</v>
      </c>
      <c r="B63" s="15" t="s">
        <v>31</v>
      </c>
      <c r="C63" s="15" t="s">
        <v>33</v>
      </c>
      <c r="D63" s="14" t="s">
        <v>198</v>
      </c>
      <c r="E63" s="16" t="s">
        <v>122</v>
      </c>
      <c r="F63" s="17" t="s">
        <v>122</v>
      </c>
      <c r="G63" s="18">
        <v>11</v>
      </c>
      <c r="H63" s="18">
        <v>9</v>
      </c>
      <c r="I63" s="18">
        <v>0</v>
      </c>
      <c r="J63" s="18"/>
    </row>
    <row r="64" spans="1:10" ht="21" customHeight="1" x14ac:dyDescent="0.2">
      <c r="A64" s="25" t="s">
        <v>294</v>
      </c>
      <c r="B64" s="21"/>
      <c r="C64" s="21"/>
      <c r="D64" s="20"/>
      <c r="E64" s="22"/>
      <c r="F64" s="23"/>
      <c r="G64" s="24">
        <v>3</v>
      </c>
      <c r="H64" s="24">
        <v>9</v>
      </c>
      <c r="I64" s="24">
        <v>0</v>
      </c>
      <c r="J64" s="24"/>
    </row>
    <row r="65" spans="1:10" ht="21" customHeight="1" x14ac:dyDescent="0.2">
      <c r="A65" s="25" t="s">
        <v>295</v>
      </c>
      <c r="B65" s="21"/>
      <c r="C65" s="21"/>
      <c r="D65" s="20"/>
      <c r="E65" s="22"/>
      <c r="F65" s="23"/>
      <c r="G65" s="24">
        <v>4</v>
      </c>
      <c r="H65" s="24"/>
      <c r="I65" s="24"/>
      <c r="J65" s="24"/>
    </row>
    <row r="66" spans="1:10" ht="21" customHeight="1" x14ac:dyDescent="0.2">
      <c r="A66" s="25" t="s">
        <v>296</v>
      </c>
      <c r="B66" s="21"/>
      <c r="C66" s="21"/>
      <c r="D66" s="20"/>
      <c r="E66" s="22"/>
      <c r="F66" s="23"/>
      <c r="G66" s="24">
        <v>2</v>
      </c>
      <c r="H66" s="24"/>
      <c r="I66" s="24"/>
      <c r="J66" s="24"/>
    </row>
    <row r="67" spans="1:10" ht="21" customHeight="1" x14ac:dyDescent="0.2">
      <c r="A67" s="25" t="s">
        <v>297</v>
      </c>
      <c r="B67" s="21"/>
      <c r="C67" s="21"/>
      <c r="D67" s="20"/>
      <c r="E67" s="22"/>
      <c r="F67" s="23"/>
      <c r="G67" s="24">
        <v>1</v>
      </c>
      <c r="H67" s="24"/>
      <c r="I67" s="24"/>
      <c r="J67" s="24"/>
    </row>
    <row r="68" spans="1:10" ht="21" customHeight="1" x14ac:dyDescent="0.2">
      <c r="A68" s="14" t="s">
        <v>47</v>
      </c>
      <c r="B68" s="15" t="s">
        <v>31</v>
      </c>
      <c r="C68" s="15" t="s">
        <v>33</v>
      </c>
      <c r="D68" s="14" t="s">
        <v>199</v>
      </c>
      <c r="E68" s="16" t="s">
        <v>123</v>
      </c>
      <c r="F68" s="17" t="s">
        <v>123</v>
      </c>
      <c r="G68" s="18">
        <v>10</v>
      </c>
      <c r="H68" s="18">
        <v>6</v>
      </c>
      <c r="I68" s="18">
        <v>2</v>
      </c>
      <c r="J68" s="18"/>
    </row>
    <row r="69" spans="1:10" ht="21" customHeight="1" x14ac:dyDescent="0.2">
      <c r="A69" s="25" t="s">
        <v>294</v>
      </c>
      <c r="B69" s="21"/>
      <c r="C69" s="21"/>
      <c r="D69" s="20"/>
      <c r="E69" s="22"/>
      <c r="F69" s="23"/>
      <c r="G69" s="24">
        <v>2</v>
      </c>
      <c r="H69" s="24">
        <v>6</v>
      </c>
      <c r="I69" s="24">
        <v>2</v>
      </c>
      <c r="J69" s="24"/>
    </row>
    <row r="70" spans="1:10" ht="21" customHeight="1" x14ac:dyDescent="0.2">
      <c r="A70" s="25" t="s">
        <v>295</v>
      </c>
      <c r="B70" s="21"/>
      <c r="C70" s="21"/>
      <c r="D70" s="20"/>
      <c r="E70" s="22"/>
      <c r="F70" s="23"/>
      <c r="G70" s="24">
        <v>5</v>
      </c>
      <c r="H70" s="24"/>
      <c r="I70" s="24"/>
      <c r="J70" s="24"/>
    </row>
    <row r="71" spans="1:10" ht="21" customHeight="1" x14ac:dyDescent="0.2">
      <c r="A71" s="25" t="s">
        <v>296</v>
      </c>
      <c r="B71" s="21"/>
      <c r="C71" s="21"/>
      <c r="D71" s="20"/>
      <c r="E71" s="22"/>
      <c r="F71" s="23"/>
      <c r="G71" s="24">
        <v>1</v>
      </c>
      <c r="H71" s="24"/>
      <c r="I71" s="24"/>
      <c r="J71" s="24"/>
    </row>
    <row r="72" spans="1:10" ht="21" customHeight="1" x14ac:dyDescent="0.2">
      <c r="A72" s="25" t="s">
        <v>297</v>
      </c>
      <c r="B72" s="21"/>
      <c r="C72" s="21"/>
      <c r="D72" s="20"/>
      <c r="E72" s="22"/>
      <c r="F72" s="23"/>
      <c r="G72" s="24">
        <v>1</v>
      </c>
      <c r="H72" s="24"/>
      <c r="I72" s="24"/>
      <c r="J72" s="24"/>
    </row>
    <row r="73" spans="1:10" ht="21" customHeight="1" x14ac:dyDescent="0.2">
      <c r="A73" s="14" t="s">
        <v>48</v>
      </c>
      <c r="B73" s="15" t="s">
        <v>31</v>
      </c>
      <c r="C73" s="15" t="s">
        <v>33</v>
      </c>
      <c r="D73" s="14" t="s">
        <v>200</v>
      </c>
      <c r="E73" s="16" t="s">
        <v>124</v>
      </c>
      <c r="F73" s="17" t="s">
        <v>124</v>
      </c>
      <c r="G73" s="18">
        <v>9</v>
      </c>
      <c r="H73" s="18">
        <v>6</v>
      </c>
      <c r="I73" s="18">
        <v>1</v>
      </c>
      <c r="J73" s="18"/>
    </row>
    <row r="74" spans="1:10" ht="21" customHeight="1" x14ac:dyDescent="0.2">
      <c r="A74" s="25" t="s">
        <v>294</v>
      </c>
      <c r="B74" s="21"/>
      <c r="C74" s="21"/>
      <c r="D74" s="20"/>
      <c r="E74" s="22"/>
      <c r="F74" s="23"/>
      <c r="G74" s="24">
        <v>2</v>
      </c>
      <c r="H74" s="24">
        <v>6</v>
      </c>
      <c r="I74" s="24">
        <v>1</v>
      </c>
      <c r="J74" s="24"/>
    </row>
    <row r="75" spans="1:10" ht="21" customHeight="1" x14ac:dyDescent="0.2">
      <c r="A75" s="25" t="s">
        <v>295</v>
      </c>
      <c r="B75" s="21"/>
      <c r="C75" s="21"/>
      <c r="D75" s="20"/>
      <c r="E75" s="22"/>
      <c r="F75" s="23"/>
      <c r="G75" s="24">
        <v>4</v>
      </c>
      <c r="H75" s="24"/>
      <c r="I75" s="24"/>
      <c r="J75" s="24"/>
    </row>
    <row r="76" spans="1:10" ht="21" customHeight="1" x14ac:dyDescent="0.2">
      <c r="A76" s="25" t="s">
        <v>296</v>
      </c>
      <c r="B76" s="21"/>
      <c r="C76" s="21"/>
      <c r="D76" s="20"/>
      <c r="E76" s="22"/>
      <c r="F76" s="23"/>
      <c r="G76" s="24">
        <v>1</v>
      </c>
      <c r="H76" s="24"/>
      <c r="I76" s="24"/>
      <c r="J76" s="24"/>
    </row>
    <row r="77" spans="1:10" ht="21" customHeight="1" x14ac:dyDescent="0.2">
      <c r="A77" s="25" t="s">
        <v>297</v>
      </c>
      <c r="B77" s="21"/>
      <c r="C77" s="21"/>
      <c r="D77" s="20"/>
      <c r="E77" s="22"/>
      <c r="F77" s="23"/>
      <c r="G77" s="24">
        <v>1</v>
      </c>
      <c r="H77" s="24"/>
      <c r="I77" s="24"/>
      <c r="J77" s="24"/>
    </row>
    <row r="78" spans="1:10" ht="21" customHeight="1" x14ac:dyDescent="0.2">
      <c r="A78" s="14" t="s">
        <v>49</v>
      </c>
      <c r="B78" s="15" t="s">
        <v>31</v>
      </c>
      <c r="C78" s="15" t="s">
        <v>33</v>
      </c>
      <c r="D78" s="14" t="s">
        <v>201</v>
      </c>
      <c r="E78" s="16" t="s">
        <v>125</v>
      </c>
      <c r="F78" s="17" t="s">
        <v>125</v>
      </c>
      <c r="G78" s="18">
        <v>10</v>
      </c>
      <c r="H78" s="18">
        <v>6</v>
      </c>
      <c r="I78" s="18">
        <v>0</v>
      </c>
      <c r="J78" s="18"/>
    </row>
    <row r="79" spans="1:10" ht="21" customHeight="1" x14ac:dyDescent="0.2">
      <c r="A79" s="25" t="s">
        <v>294</v>
      </c>
      <c r="B79" s="21"/>
      <c r="C79" s="21"/>
      <c r="D79" s="20"/>
      <c r="E79" s="22"/>
      <c r="F79" s="23"/>
      <c r="G79" s="24">
        <v>2</v>
      </c>
      <c r="H79" s="24">
        <v>6</v>
      </c>
      <c r="I79" s="24">
        <v>0</v>
      </c>
      <c r="J79" s="24"/>
    </row>
    <row r="80" spans="1:10" ht="21" customHeight="1" x14ac:dyDescent="0.2">
      <c r="A80" s="25" t="s">
        <v>295</v>
      </c>
      <c r="B80" s="21"/>
      <c r="C80" s="21"/>
      <c r="D80" s="20"/>
      <c r="E80" s="22"/>
      <c r="F80" s="23"/>
      <c r="G80" s="24">
        <v>3</v>
      </c>
      <c r="H80" s="24"/>
      <c r="I80" s="24"/>
      <c r="J80" s="24"/>
    </row>
    <row r="81" spans="1:10" ht="21" customHeight="1" x14ac:dyDescent="0.2">
      <c r="A81" s="25" t="s">
        <v>296</v>
      </c>
      <c r="B81" s="21"/>
      <c r="C81" s="21"/>
      <c r="D81" s="20"/>
      <c r="E81" s="22"/>
      <c r="F81" s="23"/>
      <c r="G81" s="24">
        <v>2</v>
      </c>
      <c r="H81" s="24"/>
      <c r="I81" s="24"/>
      <c r="J81" s="24"/>
    </row>
    <row r="82" spans="1:10" ht="21" customHeight="1" x14ac:dyDescent="0.2">
      <c r="A82" s="25" t="s">
        <v>297</v>
      </c>
      <c r="B82" s="21"/>
      <c r="C82" s="21"/>
      <c r="D82" s="20"/>
      <c r="E82" s="22"/>
      <c r="F82" s="23"/>
      <c r="G82" s="24">
        <v>2</v>
      </c>
      <c r="H82" s="24"/>
      <c r="I82" s="24"/>
      <c r="J82" s="24"/>
    </row>
    <row r="83" spans="1:10" ht="21" customHeight="1" x14ac:dyDescent="0.2">
      <c r="A83" s="14" t="s">
        <v>50</v>
      </c>
      <c r="B83" s="15" t="s">
        <v>31</v>
      </c>
      <c r="C83" s="15" t="s">
        <v>33</v>
      </c>
      <c r="D83" s="14" t="s">
        <v>202</v>
      </c>
      <c r="E83" s="16" t="s">
        <v>126</v>
      </c>
      <c r="F83" s="17" t="s">
        <v>126</v>
      </c>
      <c r="G83" s="18">
        <v>8</v>
      </c>
      <c r="H83" s="18">
        <v>6</v>
      </c>
      <c r="I83" s="18">
        <v>0</v>
      </c>
      <c r="J83" s="18"/>
    </row>
    <row r="84" spans="1:10" ht="21" customHeight="1" x14ac:dyDescent="0.2">
      <c r="A84" s="25" t="s">
        <v>294</v>
      </c>
      <c r="B84" s="21"/>
      <c r="C84" s="21"/>
      <c r="D84" s="20"/>
      <c r="E84" s="22"/>
      <c r="F84" s="23"/>
      <c r="G84" s="24">
        <v>1</v>
      </c>
      <c r="H84" s="24">
        <v>6</v>
      </c>
      <c r="I84" s="24">
        <v>0</v>
      </c>
      <c r="J84" s="24"/>
    </row>
    <row r="85" spans="1:10" ht="21" customHeight="1" x14ac:dyDescent="0.2">
      <c r="A85" s="25" t="s">
        <v>295</v>
      </c>
      <c r="B85" s="21"/>
      <c r="C85" s="21"/>
      <c r="D85" s="20"/>
      <c r="E85" s="22"/>
      <c r="F85" s="23"/>
      <c r="G85" s="24">
        <v>4</v>
      </c>
      <c r="H85" s="24"/>
      <c r="I85" s="24"/>
      <c r="J85" s="24"/>
    </row>
    <row r="86" spans="1:10" ht="21" customHeight="1" x14ac:dyDescent="0.2">
      <c r="A86" s="25" t="s">
        <v>296</v>
      </c>
      <c r="B86" s="21"/>
      <c r="C86" s="21"/>
      <c r="D86" s="20"/>
      <c r="E86" s="22"/>
      <c r="F86" s="23"/>
      <c r="G86" s="24">
        <v>1</v>
      </c>
      <c r="H86" s="24"/>
      <c r="I86" s="24"/>
      <c r="J86" s="24"/>
    </row>
    <row r="87" spans="1:10" ht="21" customHeight="1" x14ac:dyDescent="0.2">
      <c r="A87" s="25" t="s">
        <v>297</v>
      </c>
      <c r="B87" s="21"/>
      <c r="C87" s="21"/>
      <c r="D87" s="20"/>
      <c r="E87" s="22"/>
      <c r="F87" s="23"/>
      <c r="G87" s="24">
        <v>1</v>
      </c>
      <c r="H87" s="24"/>
      <c r="I87" s="24"/>
      <c r="J87" s="24"/>
    </row>
    <row r="88" spans="1:10" ht="21" customHeight="1" x14ac:dyDescent="0.2">
      <c r="A88" s="14" t="s">
        <v>51</v>
      </c>
      <c r="B88" s="15" t="s">
        <v>31</v>
      </c>
      <c r="C88" s="15" t="s">
        <v>33</v>
      </c>
      <c r="D88" s="14" t="s">
        <v>203</v>
      </c>
      <c r="E88" s="16" t="s">
        <v>127</v>
      </c>
      <c r="F88" s="17" t="s">
        <v>127</v>
      </c>
      <c r="G88" s="18">
        <v>9</v>
      </c>
      <c r="H88" s="18">
        <v>5</v>
      </c>
      <c r="I88" s="18">
        <v>1</v>
      </c>
      <c r="J88" s="18"/>
    </row>
    <row r="89" spans="1:10" ht="21" customHeight="1" x14ac:dyDescent="0.2">
      <c r="A89" s="25" t="s">
        <v>294</v>
      </c>
      <c r="B89" s="21"/>
      <c r="C89" s="21"/>
      <c r="D89" s="20"/>
      <c r="E89" s="22"/>
      <c r="F89" s="23"/>
      <c r="G89" s="24">
        <v>2</v>
      </c>
      <c r="H89" s="24">
        <v>5</v>
      </c>
      <c r="I89" s="24">
        <v>1</v>
      </c>
      <c r="J89" s="24"/>
    </row>
    <row r="90" spans="1:10" ht="21" customHeight="1" x14ac:dyDescent="0.2">
      <c r="A90" s="25" t="s">
        <v>295</v>
      </c>
      <c r="B90" s="21"/>
      <c r="C90" s="21"/>
      <c r="D90" s="20"/>
      <c r="E90" s="22"/>
      <c r="F90" s="23"/>
      <c r="G90" s="24">
        <v>4</v>
      </c>
      <c r="H90" s="24"/>
      <c r="I90" s="24"/>
      <c r="J90" s="24"/>
    </row>
    <row r="91" spans="1:10" ht="21" customHeight="1" x14ac:dyDescent="0.2">
      <c r="A91" s="25" t="s">
        <v>296</v>
      </c>
      <c r="B91" s="21"/>
      <c r="C91" s="21"/>
      <c r="D91" s="20"/>
      <c r="E91" s="22"/>
      <c r="F91" s="23"/>
      <c r="G91" s="24">
        <v>1</v>
      </c>
      <c r="H91" s="24"/>
      <c r="I91" s="24"/>
      <c r="J91" s="24"/>
    </row>
    <row r="92" spans="1:10" ht="21" customHeight="1" x14ac:dyDescent="0.2">
      <c r="A92" s="25" t="s">
        <v>297</v>
      </c>
      <c r="B92" s="21"/>
      <c r="C92" s="21"/>
      <c r="D92" s="20"/>
      <c r="E92" s="22"/>
      <c r="F92" s="23"/>
      <c r="G92" s="24">
        <v>1</v>
      </c>
      <c r="H92" s="24"/>
      <c r="I92" s="24"/>
      <c r="J92" s="24"/>
    </row>
    <row r="93" spans="1:10" ht="21" customHeight="1" x14ac:dyDescent="0.2">
      <c r="A93" s="14" t="s">
        <v>52</v>
      </c>
      <c r="B93" s="15" t="s">
        <v>31</v>
      </c>
      <c r="C93" s="15" t="s">
        <v>33</v>
      </c>
      <c r="D93" s="14" t="s">
        <v>204</v>
      </c>
      <c r="E93" s="16" t="s">
        <v>128</v>
      </c>
      <c r="F93" s="17" t="s">
        <v>128</v>
      </c>
      <c r="G93" s="18">
        <v>8</v>
      </c>
      <c r="H93" s="18">
        <v>6</v>
      </c>
      <c r="I93" s="18">
        <v>0</v>
      </c>
      <c r="J93" s="18"/>
    </row>
    <row r="94" spans="1:10" ht="21" customHeight="1" x14ac:dyDescent="0.2">
      <c r="A94" s="25" t="s">
        <v>294</v>
      </c>
      <c r="B94" s="21"/>
      <c r="C94" s="21"/>
      <c r="D94" s="20"/>
      <c r="E94" s="22"/>
      <c r="F94" s="23"/>
      <c r="G94" s="24">
        <v>1</v>
      </c>
      <c r="H94" s="24">
        <v>6</v>
      </c>
      <c r="I94" s="24">
        <v>0</v>
      </c>
      <c r="J94" s="24"/>
    </row>
    <row r="95" spans="1:10" ht="21" customHeight="1" x14ac:dyDescent="0.2">
      <c r="A95" s="25" t="s">
        <v>295</v>
      </c>
      <c r="B95" s="21"/>
      <c r="C95" s="21"/>
      <c r="D95" s="20"/>
      <c r="E95" s="22"/>
      <c r="F95" s="23"/>
      <c r="G95" s="24">
        <v>4</v>
      </c>
      <c r="H95" s="24"/>
      <c r="I95" s="24"/>
      <c r="J95" s="24"/>
    </row>
    <row r="96" spans="1:10" ht="21" customHeight="1" x14ac:dyDescent="0.2">
      <c r="A96" s="25" t="s">
        <v>296</v>
      </c>
      <c r="B96" s="21"/>
      <c r="C96" s="21"/>
      <c r="D96" s="20"/>
      <c r="E96" s="22"/>
      <c r="F96" s="23"/>
      <c r="G96" s="24">
        <v>1</v>
      </c>
      <c r="H96" s="24"/>
      <c r="I96" s="24"/>
      <c r="J96" s="24"/>
    </row>
    <row r="97" spans="1:10" ht="21" customHeight="1" x14ac:dyDescent="0.2">
      <c r="A97" s="25" t="s">
        <v>297</v>
      </c>
      <c r="B97" s="21"/>
      <c r="C97" s="21"/>
      <c r="D97" s="20"/>
      <c r="E97" s="22"/>
      <c r="F97" s="23"/>
      <c r="G97" s="24">
        <v>1</v>
      </c>
      <c r="H97" s="24"/>
      <c r="I97" s="24"/>
      <c r="J97" s="24"/>
    </row>
    <row r="98" spans="1:10" ht="21" customHeight="1" x14ac:dyDescent="0.2">
      <c r="A98" s="14" t="s">
        <v>53</v>
      </c>
      <c r="B98" s="15" t="s">
        <v>31</v>
      </c>
      <c r="C98" s="15" t="s">
        <v>33</v>
      </c>
      <c r="D98" s="14" t="s">
        <v>205</v>
      </c>
      <c r="E98" s="16" t="s">
        <v>129</v>
      </c>
      <c r="F98" s="17" t="s">
        <v>129</v>
      </c>
      <c r="G98" s="18">
        <v>10</v>
      </c>
      <c r="H98" s="18">
        <v>6</v>
      </c>
      <c r="I98" s="18">
        <v>0</v>
      </c>
      <c r="J98" s="18"/>
    </row>
    <row r="99" spans="1:10" ht="21" customHeight="1" x14ac:dyDescent="0.2">
      <c r="A99" s="25" t="s">
        <v>294</v>
      </c>
      <c r="B99" s="21"/>
      <c r="C99" s="21"/>
      <c r="D99" s="20"/>
      <c r="E99" s="22"/>
      <c r="F99" s="23"/>
      <c r="G99" s="24">
        <v>3</v>
      </c>
      <c r="H99" s="24">
        <v>6</v>
      </c>
      <c r="I99" s="24">
        <v>0</v>
      </c>
      <c r="J99" s="24"/>
    </row>
    <row r="100" spans="1:10" ht="21" customHeight="1" x14ac:dyDescent="0.2">
      <c r="A100" s="25" t="s">
        <v>295</v>
      </c>
      <c r="B100" s="21"/>
      <c r="C100" s="21"/>
      <c r="D100" s="20"/>
      <c r="E100" s="22"/>
      <c r="F100" s="23"/>
      <c r="G100" s="24">
        <v>3</v>
      </c>
      <c r="H100" s="24"/>
      <c r="I100" s="24"/>
      <c r="J100" s="24"/>
    </row>
    <row r="101" spans="1:10" ht="21" customHeight="1" x14ac:dyDescent="0.2">
      <c r="A101" s="25" t="s">
        <v>296</v>
      </c>
      <c r="B101" s="21"/>
      <c r="C101" s="21"/>
      <c r="D101" s="20"/>
      <c r="E101" s="22"/>
      <c r="F101" s="23"/>
      <c r="G101" s="24">
        <v>2</v>
      </c>
      <c r="H101" s="24"/>
      <c r="I101" s="24"/>
      <c r="J101" s="24"/>
    </row>
    <row r="102" spans="1:10" ht="21" customHeight="1" x14ac:dyDescent="0.2">
      <c r="A102" s="25" t="s">
        <v>297</v>
      </c>
      <c r="B102" s="21"/>
      <c r="C102" s="21"/>
      <c r="D102" s="20"/>
      <c r="E102" s="22"/>
      <c r="F102" s="23"/>
      <c r="G102" s="24">
        <v>1</v>
      </c>
      <c r="H102" s="24"/>
      <c r="I102" s="24"/>
      <c r="J102" s="24"/>
    </row>
    <row r="103" spans="1:10" ht="21" customHeight="1" x14ac:dyDescent="0.2">
      <c r="A103" s="14" t="s">
        <v>54</v>
      </c>
      <c r="B103" s="15" t="s">
        <v>31</v>
      </c>
      <c r="C103" s="15" t="s">
        <v>33</v>
      </c>
      <c r="D103" s="14" t="s">
        <v>206</v>
      </c>
      <c r="E103" s="16" t="s">
        <v>130</v>
      </c>
      <c r="F103" s="17" t="s">
        <v>130</v>
      </c>
      <c r="G103" s="18">
        <v>12</v>
      </c>
      <c r="H103" s="18">
        <v>6</v>
      </c>
      <c r="I103" s="18">
        <v>2</v>
      </c>
      <c r="J103" s="18"/>
    </row>
    <row r="104" spans="1:10" ht="21" customHeight="1" x14ac:dyDescent="0.2">
      <c r="A104" s="25" t="s">
        <v>294</v>
      </c>
      <c r="B104" s="21"/>
      <c r="C104" s="21"/>
      <c r="D104" s="20"/>
      <c r="E104" s="22"/>
      <c r="F104" s="23"/>
      <c r="G104" s="24">
        <v>3</v>
      </c>
      <c r="H104" s="24">
        <v>6</v>
      </c>
      <c r="I104" s="24">
        <v>2</v>
      </c>
      <c r="J104" s="24"/>
    </row>
    <row r="105" spans="1:10" ht="21" customHeight="1" x14ac:dyDescent="0.2">
      <c r="A105" s="25" t="s">
        <v>295</v>
      </c>
      <c r="B105" s="21"/>
      <c r="C105" s="21"/>
      <c r="D105" s="20"/>
      <c r="E105" s="22"/>
      <c r="F105" s="23"/>
      <c r="G105" s="24">
        <v>5</v>
      </c>
      <c r="H105" s="24"/>
      <c r="I105" s="24"/>
      <c r="J105" s="24"/>
    </row>
    <row r="106" spans="1:10" ht="21" customHeight="1" x14ac:dyDescent="0.2">
      <c r="A106" s="25" t="s">
        <v>296</v>
      </c>
      <c r="B106" s="21"/>
      <c r="C106" s="21"/>
      <c r="D106" s="20"/>
      <c r="E106" s="22"/>
      <c r="F106" s="23"/>
      <c r="G106" s="24">
        <v>2</v>
      </c>
      <c r="H106" s="24"/>
      <c r="I106" s="24"/>
      <c r="J106" s="24"/>
    </row>
    <row r="107" spans="1:10" ht="21" customHeight="1" x14ac:dyDescent="0.2">
      <c r="A107" s="25" t="s">
        <v>297</v>
      </c>
      <c r="B107" s="21"/>
      <c r="C107" s="21"/>
      <c r="D107" s="20"/>
      <c r="E107" s="22"/>
      <c r="F107" s="23"/>
      <c r="G107" s="24">
        <v>1</v>
      </c>
      <c r="H107" s="24"/>
      <c r="I107" s="24"/>
      <c r="J107" s="24"/>
    </row>
    <row r="108" spans="1:10" ht="21" customHeight="1" x14ac:dyDescent="0.2">
      <c r="A108" s="14" t="s">
        <v>55</v>
      </c>
      <c r="B108" s="15" t="s">
        <v>31</v>
      </c>
      <c r="C108" s="15" t="s">
        <v>33</v>
      </c>
      <c r="D108" s="14" t="s">
        <v>207</v>
      </c>
      <c r="E108" s="16" t="s">
        <v>131</v>
      </c>
      <c r="F108" s="17" t="s">
        <v>131</v>
      </c>
      <c r="G108" s="18">
        <v>9</v>
      </c>
      <c r="H108" s="18">
        <v>5</v>
      </c>
      <c r="I108" s="18">
        <v>0</v>
      </c>
      <c r="J108" s="18"/>
    </row>
    <row r="109" spans="1:10" ht="21" customHeight="1" x14ac:dyDescent="0.2">
      <c r="A109" s="25" t="s">
        <v>294</v>
      </c>
      <c r="B109" s="21"/>
      <c r="C109" s="21"/>
      <c r="D109" s="20"/>
      <c r="E109" s="22"/>
      <c r="F109" s="23"/>
      <c r="G109" s="24">
        <v>2</v>
      </c>
      <c r="H109" s="24">
        <v>5</v>
      </c>
      <c r="I109" s="24">
        <v>0</v>
      </c>
      <c r="J109" s="24"/>
    </row>
    <row r="110" spans="1:10" ht="21" customHeight="1" x14ac:dyDescent="0.2">
      <c r="A110" s="25" t="s">
        <v>295</v>
      </c>
      <c r="B110" s="21"/>
      <c r="C110" s="21"/>
      <c r="D110" s="20"/>
      <c r="E110" s="22"/>
      <c r="F110" s="23"/>
      <c r="G110" s="24">
        <v>2</v>
      </c>
      <c r="H110" s="24"/>
      <c r="I110" s="24"/>
      <c r="J110" s="24"/>
    </row>
    <row r="111" spans="1:10" ht="21" customHeight="1" x14ac:dyDescent="0.2">
      <c r="A111" s="25" t="s">
        <v>296</v>
      </c>
      <c r="B111" s="21"/>
      <c r="C111" s="21"/>
      <c r="D111" s="20"/>
      <c r="E111" s="22"/>
      <c r="F111" s="23"/>
      <c r="G111" s="24">
        <v>2</v>
      </c>
      <c r="H111" s="24"/>
      <c r="I111" s="24"/>
      <c r="J111" s="24"/>
    </row>
    <row r="112" spans="1:10" ht="21" customHeight="1" x14ac:dyDescent="0.2">
      <c r="A112" s="25" t="s">
        <v>297</v>
      </c>
      <c r="B112" s="21"/>
      <c r="C112" s="21"/>
      <c r="D112" s="20"/>
      <c r="E112" s="22"/>
      <c r="F112" s="23"/>
      <c r="G112" s="24">
        <v>2</v>
      </c>
      <c r="H112" s="24"/>
      <c r="I112" s="24"/>
      <c r="J112" s="24"/>
    </row>
    <row r="113" spans="1:10" ht="21" customHeight="1" x14ac:dyDescent="0.2">
      <c r="A113" s="14" t="s">
        <v>56</v>
      </c>
      <c r="B113" s="15" t="s">
        <v>31</v>
      </c>
      <c r="C113" s="15" t="s">
        <v>33</v>
      </c>
      <c r="D113" s="14" t="s">
        <v>208</v>
      </c>
      <c r="E113" s="16" t="s">
        <v>132</v>
      </c>
      <c r="F113" s="17" t="s">
        <v>132</v>
      </c>
      <c r="G113" s="18">
        <v>9</v>
      </c>
      <c r="H113" s="18">
        <v>5</v>
      </c>
      <c r="I113" s="18">
        <v>0</v>
      </c>
      <c r="J113" s="18"/>
    </row>
    <row r="114" spans="1:10" ht="21" customHeight="1" x14ac:dyDescent="0.2">
      <c r="A114" s="25" t="s">
        <v>294</v>
      </c>
      <c r="B114" s="21"/>
      <c r="C114" s="21"/>
      <c r="D114" s="20"/>
      <c r="E114" s="22"/>
      <c r="F114" s="23"/>
      <c r="G114" s="24">
        <v>2</v>
      </c>
      <c r="H114" s="24">
        <v>5</v>
      </c>
      <c r="I114" s="24">
        <v>0</v>
      </c>
      <c r="J114" s="24"/>
    </row>
    <row r="115" spans="1:10" ht="21" customHeight="1" x14ac:dyDescent="0.2">
      <c r="A115" s="25" t="s">
        <v>295</v>
      </c>
      <c r="B115" s="21"/>
      <c r="C115" s="21"/>
      <c r="D115" s="20"/>
      <c r="E115" s="22"/>
      <c r="F115" s="23"/>
      <c r="G115" s="24">
        <v>4</v>
      </c>
      <c r="H115" s="24"/>
      <c r="I115" s="24"/>
      <c r="J115" s="24"/>
    </row>
    <row r="116" spans="1:10" ht="21" customHeight="1" x14ac:dyDescent="0.2">
      <c r="A116" s="25" t="s">
        <v>296</v>
      </c>
      <c r="B116" s="21"/>
      <c r="C116" s="21"/>
      <c r="D116" s="20"/>
      <c r="E116" s="22"/>
      <c r="F116" s="23"/>
      <c r="G116" s="24">
        <v>1</v>
      </c>
      <c r="H116" s="24"/>
      <c r="I116" s="24"/>
      <c r="J116" s="24"/>
    </row>
    <row r="117" spans="1:10" ht="21" customHeight="1" x14ac:dyDescent="0.2">
      <c r="A117" s="25" t="s">
        <v>297</v>
      </c>
      <c r="B117" s="21"/>
      <c r="C117" s="21"/>
      <c r="D117" s="20"/>
      <c r="E117" s="22"/>
      <c r="F117" s="23"/>
      <c r="G117" s="24">
        <v>1</v>
      </c>
      <c r="H117" s="24"/>
      <c r="I117" s="24"/>
      <c r="J117" s="24"/>
    </row>
    <row r="118" spans="1:10" ht="21" customHeight="1" x14ac:dyDescent="0.2">
      <c r="A118" s="14" t="s">
        <v>57</v>
      </c>
      <c r="B118" s="15" t="s">
        <v>31</v>
      </c>
      <c r="C118" s="15" t="s">
        <v>33</v>
      </c>
      <c r="D118" s="14" t="s">
        <v>209</v>
      </c>
      <c r="E118" s="16" t="s">
        <v>133</v>
      </c>
      <c r="F118" s="17" t="s">
        <v>133</v>
      </c>
      <c r="G118" s="18">
        <v>13</v>
      </c>
      <c r="H118" s="18">
        <v>5</v>
      </c>
      <c r="I118" s="18">
        <v>0</v>
      </c>
      <c r="J118" s="18"/>
    </row>
    <row r="119" spans="1:10" ht="21" customHeight="1" x14ac:dyDescent="0.2">
      <c r="A119" s="25" t="s">
        <v>294</v>
      </c>
      <c r="B119" s="21"/>
      <c r="C119" s="21"/>
      <c r="D119" s="20"/>
      <c r="E119" s="22"/>
      <c r="F119" s="23"/>
      <c r="G119" s="24">
        <v>2</v>
      </c>
      <c r="H119" s="24">
        <v>5</v>
      </c>
      <c r="I119" s="24">
        <v>0</v>
      </c>
      <c r="J119" s="24"/>
    </row>
    <row r="120" spans="1:10" ht="21" customHeight="1" x14ac:dyDescent="0.2">
      <c r="A120" s="25" t="s">
        <v>295</v>
      </c>
      <c r="B120" s="21"/>
      <c r="C120" s="21"/>
      <c r="D120" s="20"/>
      <c r="E120" s="22"/>
      <c r="F120" s="23"/>
      <c r="G120" s="24">
        <v>4</v>
      </c>
      <c r="H120" s="24"/>
      <c r="I120" s="24"/>
      <c r="J120" s="24"/>
    </row>
    <row r="121" spans="1:10" ht="21" customHeight="1" x14ac:dyDescent="0.2">
      <c r="A121" s="25" t="s">
        <v>296</v>
      </c>
      <c r="B121" s="21"/>
      <c r="C121" s="21"/>
      <c r="D121" s="20"/>
      <c r="E121" s="22"/>
      <c r="F121" s="23"/>
      <c r="G121" s="24">
        <v>3</v>
      </c>
      <c r="H121" s="24"/>
      <c r="I121" s="24"/>
      <c r="J121" s="24"/>
    </row>
    <row r="122" spans="1:10" ht="21" customHeight="1" x14ac:dyDescent="0.2">
      <c r="A122" s="25" t="s">
        <v>297</v>
      </c>
      <c r="B122" s="21"/>
      <c r="C122" s="21"/>
      <c r="D122" s="20"/>
      <c r="E122" s="22"/>
      <c r="F122" s="23"/>
      <c r="G122" s="24">
        <v>3</v>
      </c>
      <c r="H122" s="24"/>
      <c r="I122" s="24"/>
      <c r="J122" s="24"/>
    </row>
    <row r="123" spans="1:10" ht="21" customHeight="1" x14ac:dyDescent="0.2">
      <c r="A123" s="14" t="s">
        <v>58</v>
      </c>
      <c r="B123" s="15" t="s">
        <v>31</v>
      </c>
      <c r="C123" s="15" t="s">
        <v>33</v>
      </c>
      <c r="D123" s="14" t="s">
        <v>210</v>
      </c>
      <c r="E123" s="16" t="s">
        <v>134</v>
      </c>
      <c r="F123" s="17" t="s">
        <v>134</v>
      </c>
      <c r="G123" s="18">
        <v>9</v>
      </c>
      <c r="H123" s="18">
        <v>6</v>
      </c>
      <c r="I123" s="18">
        <v>1</v>
      </c>
      <c r="J123" s="18"/>
    </row>
    <row r="124" spans="1:10" ht="21" customHeight="1" x14ac:dyDescent="0.2">
      <c r="A124" s="25" t="s">
        <v>294</v>
      </c>
      <c r="B124" s="21"/>
      <c r="C124" s="21"/>
      <c r="D124" s="20"/>
      <c r="E124" s="22"/>
      <c r="F124" s="23"/>
      <c r="G124" s="24">
        <v>2</v>
      </c>
      <c r="H124" s="24">
        <v>6</v>
      </c>
      <c r="I124" s="24">
        <v>1</v>
      </c>
      <c r="J124" s="24"/>
    </row>
    <row r="125" spans="1:10" ht="21" customHeight="1" x14ac:dyDescent="0.2">
      <c r="A125" s="25" t="s">
        <v>295</v>
      </c>
      <c r="B125" s="21"/>
      <c r="C125" s="21"/>
      <c r="D125" s="20"/>
      <c r="E125" s="22"/>
      <c r="F125" s="23"/>
      <c r="G125" s="24">
        <v>4</v>
      </c>
      <c r="H125" s="24"/>
      <c r="I125" s="24"/>
      <c r="J125" s="24"/>
    </row>
    <row r="126" spans="1:10" ht="21" customHeight="1" x14ac:dyDescent="0.2">
      <c r="A126" s="25" t="s">
        <v>296</v>
      </c>
      <c r="B126" s="21"/>
      <c r="C126" s="21"/>
      <c r="D126" s="20"/>
      <c r="E126" s="22"/>
      <c r="F126" s="23"/>
      <c r="G126" s="24">
        <v>1</v>
      </c>
      <c r="H126" s="24"/>
      <c r="I126" s="24"/>
      <c r="J126" s="24"/>
    </row>
    <row r="127" spans="1:10" ht="21" customHeight="1" x14ac:dyDescent="0.2">
      <c r="A127" s="25" t="s">
        <v>297</v>
      </c>
      <c r="B127" s="21"/>
      <c r="C127" s="21"/>
      <c r="D127" s="20"/>
      <c r="E127" s="22"/>
      <c r="F127" s="23"/>
      <c r="G127" s="24">
        <v>1</v>
      </c>
      <c r="H127" s="24"/>
      <c r="I127" s="24"/>
      <c r="J127" s="24"/>
    </row>
    <row r="128" spans="1:10" ht="21" customHeight="1" x14ac:dyDescent="0.2">
      <c r="A128" s="14" t="s">
        <v>59</v>
      </c>
      <c r="B128" s="15" t="s">
        <v>31</v>
      </c>
      <c r="C128" s="15" t="s">
        <v>33</v>
      </c>
      <c r="D128" s="14" t="s">
        <v>211</v>
      </c>
      <c r="E128" s="16" t="s">
        <v>135</v>
      </c>
      <c r="F128" s="17" t="s">
        <v>135</v>
      </c>
      <c r="G128" s="18">
        <v>8</v>
      </c>
      <c r="H128" s="18">
        <v>7</v>
      </c>
      <c r="I128" s="18">
        <v>0</v>
      </c>
      <c r="J128" s="18"/>
    </row>
    <row r="129" spans="1:10" ht="21" customHeight="1" x14ac:dyDescent="0.2">
      <c r="A129" s="25" t="s">
        <v>294</v>
      </c>
      <c r="B129" s="21"/>
      <c r="C129" s="21"/>
      <c r="D129" s="20"/>
      <c r="E129" s="22"/>
      <c r="F129" s="23"/>
      <c r="G129" s="24">
        <v>2</v>
      </c>
      <c r="H129" s="24">
        <v>7</v>
      </c>
      <c r="I129" s="24">
        <v>0</v>
      </c>
      <c r="J129" s="24"/>
    </row>
    <row r="130" spans="1:10" ht="21" customHeight="1" x14ac:dyDescent="0.2">
      <c r="A130" s="25" t="s">
        <v>295</v>
      </c>
      <c r="B130" s="21"/>
      <c r="C130" s="21"/>
      <c r="D130" s="20"/>
      <c r="E130" s="22"/>
      <c r="F130" s="23"/>
      <c r="G130" s="24">
        <v>3</v>
      </c>
      <c r="H130" s="24"/>
      <c r="I130" s="24"/>
      <c r="J130" s="24"/>
    </row>
    <row r="131" spans="1:10" ht="21" customHeight="1" x14ac:dyDescent="0.2">
      <c r="A131" s="25" t="s">
        <v>296</v>
      </c>
      <c r="B131" s="21"/>
      <c r="C131" s="21"/>
      <c r="D131" s="20"/>
      <c r="E131" s="22"/>
      <c r="F131" s="23"/>
      <c r="G131" s="24">
        <v>1</v>
      </c>
      <c r="H131" s="24"/>
      <c r="I131" s="24"/>
      <c r="J131" s="24"/>
    </row>
    <row r="132" spans="1:10" ht="21" customHeight="1" x14ac:dyDescent="0.2">
      <c r="A132" s="25" t="s">
        <v>297</v>
      </c>
      <c r="B132" s="21"/>
      <c r="C132" s="21"/>
      <c r="D132" s="20"/>
      <c r="E132" s="22"/>
      <c r="F132" s="23"/>
      <c r="G132" s="24">
        <v>1</v>
      </c>
      <c r="H132" s="24"/>
      <c r="I132" s="24"/>
      <c r="J132" s="24"/>
    </row>
    <row r="133" spans="1:10" ht="21" customHeight="1" x14ac:dyDescent="0.2">
      <c r="A133" s="14" t="s">
        <v>60</v>
      </c>
      <c r="B133" s="15" t="s">
        <v>31</v>
      </c>
      <c r="C133" s="15" t="s">
        <v>33</v>
      </c>
      <c r="D133" s="14" t="s">
        <v>212</v>
      </c>
      <c r="E133" s="16" t="s">
        <v>136</v>
      </c>
      <c r="F133" s="17" t="s">
        <v>136</v>
      </c>
      <c r="G133" s="18">
        <v>10</v>
      </c>
      <c r="H133" s="18">
        <v>7</v>
      </c>
      <c r="I133" s="18">
        <v>1</v>
      </c>
      <c r="J133" s="18"/>
    </row>
    <row r="134" spans="1:10" ht="21" customHeight="1" x14ac:dyDescent="0.2">
      <c r="A134" s="25" t="s">
        <v>294</v>
      </c>
      <c r="B134" s="21"/>
      <c r="C134" s="21"/>
      <c r="D134" s="20"/>
      <c r="E134" s="22"/>
      <c r="F134" s="23"/>
      <c r="G134" s="24">
        <v>2</v>
      </c>
      <c r="H134" s="24">
        <v>7</v>
      </c>
      <c r="I134" s="24">
        <v>1</v>
      </c>
      <c r="J134" s="24"/>
    </row>
    <row r="135" spans="1:10" ht="21" customHeight="1" x14ac:dyDescent="0.2">
      <c r="A135" s="25" t="s">
        <v>295</v>
      </c>
      <c r="B135" s="21"/>
      <c r="C135" s="21"/>
      <c r="D135" s="20"/>
      <c r="E135" s="22"/>
      <c r="F135" s="23"/>
      <c r="G135" s="24">
        <v>4</v>
      </c>
      <c r="H135" s="24"/>
      <c r="I135" s="24"/>
      <c r="J135" s="24"/>
    </row>
    <row r="136" spans="1:10" ht="21" customHeight="1" x14ac:dyDescent="0.2">
      <c r="A136" s="25" t="s">
        <v>296</v>
      </c>
      <c r="B136" s="21"/>
      <c r="C136" s="21"/>
      <c r="D136" s="20"/>
      <c r="E136" s="22"/>
      <c r="F136" s="23"/>
      <c r="G136" s="24">
        <v>2</v>
      </c>
      <c r="H136" s="24"/>
      <c r="I136" s="24"/>
      <c r="J136" s="24"/>
    </row>
    <row r="137" spans="1:10" ht="21" customHeight="1" x14ac:dyDescent="0.2">
      <c r="A137" s="25" t="s">
        <v>297</v>
      </c>
      <c r="B137" s="21"/>
      <c r="C137" s="21"/>
      <c r="D137" s="20"/>
      <c r="E137" s="22"/>
      <c r="F137" s="23"/>
      <c r="G137" s="24">
        <v>1</v>
      </c>
      <c r="H137" s="24"/>
      <c r="I137" s="24"/>
      <c r="J137" s="24"/>
    </row>
    <row r="138" spans="1:10" ht="21" customHeight="1" x14ac:dyDescent="0.2">
      <c r="A138" s="14" t="s">
        <v>61</v>
      </c>
      <c r="B138" s="15" t="s">
        <v>31</v>
      </c>
      <c r="C138" s="15" t="s">
        <v>33</v>
      </c>
      <c r="D138" s="14" t="s">
        <v>213</v>
      </c>
      <c r="E138" s="16" t="s">
        <v>137</v>
      </c>
      <c r="F138" s="17" t="s">
        <v>137</v>
      </c>
      <c r="G138" s="18">
        <v>8</v>
      </c>
      <c r="H138" s="18">
        <v>7</v>
      </c>
      <c r="I138" s="18">
        <v>0</v>
      </c>
      <c r="J138" s="18"/>
    </row>
    <row r="139" spans="1:10" ht="21" customHeight="1" x14ac:dyDescent="0.2">
      <c r="A139" s="25" t="s">
        <v>294</v>
      </c>
      <c r="B139" s="21"/>
      <c r="C139" s="21"/>
      <c r="D139" s="20"/>
      <c r="E139" s="22"/>
      <c r="F139" s="23"/>
      <c r="G139" s="24">
        <v>2</v>
      </c>
      <c r="H139" s="24">
        <v>7</v>
      </c>
      <c r="I139" s="24">
        <v>0</v>
      </c>
      <c r="J139" s="24"/>
    </row>
    <row r="140" spans="1:10" ht="21" customHeight="1" x14ac:dyDescent="0.2">
      <c r="A140" s="25" t="s">
        <v>295</v>
      </c>
      <c r="B140" s="21"/>
      <c r="C140" s="21"/>
      <c r="D140" s="20"/>
      <c r="E140" s="22"/>
      <c r="F140" s="23"/>
      <c r="G140" s="24">
        <v>3</v>
      </c>
      <c r="H140" s="24"/>
      <c r="I140" s="24"/>
      <c r="J140" s="24"/>
    </row>
    <row r="141" spans="1:10" ht="21" customHeight="1" x14ac:dyDescent="0.2">
      <c r="A141" s="25" t="s">
        <v>296</v>
      </c>
      <c r="B141" s="21"/>
      <c r="C141" s="21"/>
      <c r="D141" s="20"/>
      <c r="E141" s="22"/>
      <c r="F141" s="23"/>
      <c r="G141" s="24">
        <v>1</v>
      </c>
      <c r="H141" s="24"/>
      <c r="I141" s="24"/>
      <c r="J141" s="24"/>
    </row>
    <row r="142" spans="1:10" ht="21" customHeight="1" x14ac:dyDescent="0.2">
      <c r="A142" s="25" t="s">
        <v>297</v>
      </c>
      <c r="B142" s="21"/>
      <c r="C142" s="21"/>
      <c r="D142" s="20"/>
      <c r="E142" s="22"/>
      <c r="F142" s="23"/>
      <c r="G142" s="24">
        <v>1</v>
      </c>
      <c r="H142" s="24"/>
      <c r="I142" s="24"/>
      <c r="J142" s="24"/>
    </row>
    <row r="143" spans="1:10" ht="21" customHeight="1" x14ac:dyDescent="0.2">
      <c r="A143" s="14" t="s">
        <v>62</v>
      </c>
      <c r="B143" s="15" t="s">
        <v>31</v>
      </c>
      <c r="C143" s="15" t="s">
        <v>33</v>
      </c>
      <c r="D143" s="14" t="s">
        <v>214</v>
      </c>
      <c r="E143" s="16" t="s">
        <v>138</v>
      </c>
      <c r="F143" s="17" t="s">
        <v>138</v>
      </c>
      <c r="G143" s="18">
        <v>8</v>
      </c>
      <c r="H143" s="18">
        <v>7</v>
      </c>
      <c r="I143" s="18">
        <v>0</v>
      </c>
      <c r="J143" s="18"/>
    </row>
    <row r="144" spans="1:10" ht="21" customHeight="1" x14ac:dyDescent="0.2">
      <c r="A144" s="25" t="s">
        <v>294</v>
      </c>
      <c r="B144" s="21"/>
      <c r="C144" s="21"/>
      <c r="D144" s="20"/>
      <c r="E144" s="22"/>
      <c r="F144" s="23"/>
      <c r="G144" s="24">
        <v>2</v>
      </c>
      <c r="H144" s="24">
        <v>7</v>
      </c>
      <c r="I144" s="24">
        <v>0</v>
      </c>
      <c r="J144" s="24"/>
    </row>
    <row r="145" spans="1:10" ht="21" customHeight="1" x14ac:dyDescent="0.2">
      <c r="A145" s="25" t="s">
        <v>295</v>
      </c>
      <c r="B145" s="21"/>
      <c r="C145" s="21"/>
      <c r="D145" s="20"/>
      <c r="E145" s="22"/>
      <c r="F145" s="23"/>
      <c r="G145" s="24">
        <v>3</v>
      </c>
      <c r="H145" s="24"/>
      <c r="I145" s="24"/>
      <c r="J145" s="24"/>
    </row>
    <row r="146" spans="1:10" ht="21" customHeight="1" x14ac:dyDescent="0.2">
      <c r="A146" s="25" t="s">
        <v>296</v>
      </c>
      <c r="B146" s="21"/>
      <c r="C146" s="21"/>
      <c r="D146" s="20"/>
      <c r="E146" s="22"/>
      <c r="F146" s="23"/>
      <c r="G146" s="24">
        <v>1</v>
      </c>
      <c r="H146" s="24"/>
      <c r="I146" s="24"/>
      <c r="J146" s="24"/>
    </row>
    <row r="147" spans="1:10" ht="21" customHeight="1" x14ac:dyDescent="0.2">
      <c r="A147" s="25" t="s">
        <v>297</v>
      </c>
      <c r="B147" s="21"/>
      <c r="C147" s="21"/>
      <c r="D147" s="20"/>
      <c r="E147" s="22"/>
      <c r="F147" s="23"/>
      <c r="G147" s="24">
        <v>1</v>
      </c>
      <c r="H147" s="24"/>
      <c r="I147" s="24"/>
      <c r="J147" s="24"/>
    </row>
    <row r="148" spans="1:10" ht="21" customHeight="1" x14ac:dyDescent="0.2">
      <c r="A148" s="14" t="s">
        <v>63</v>
      </c>
      <c r="B148" s="15" t="s">
        <v>31</v>
      </c>
      <c r="C148" s="15" t="s">
        <v>33</v>
      </c>
      <c r="D148" s="14" t="s">
        <v>215</v>
      </c>
      <c r="E148" s="16" t="s">
        <v>139</v>
      </c>
      <c r="F148" s="17" t="s">
        <v>139</v>
      </c>
      <c r="G148" s="18">
        <v>8</v>
      </c>
      <c r="H148" s="18">
        <v>7</v>
      </c>
      <c r="I148" s="18">
        <v>0</v>
      </c>
      <c r="J148" s="18"/>
    </row>
    <row r="149" spans="1:10" ht="21" customHeight="1" x14ac:dyDescent="0.2">
      <c r="A149" s="25" t="s">
        <v>294</v>
      </c>
      <c r="B149" s="21"/>
      <c r="C149" s="21"/>
      <c r="D149" s="20"/>
      <c r="E149" s="22"/>
      <c r="F149" s="23"/>
      <c r="G149" s="24">
        <v>2</v>
      </c>
      <c r="H149" s="24">
        <v>7</v>
      </c>
      <c r="I149" s="24">
        <v>0</v>
      </c>
      <c r="J149" s="24"/>
    </row>
    <row r="150" spans="1:10" ht="21" customHeight="1" x14ac:dyDescent="0.2">
      <c r="A150" s="25" t="s">
        <v>295</v>
      </c>
      <c r="B150" s="21"/>
      <c r="C150" s="21"/>
      <c r="D150" s="20"/>
      <c r="E150" s="22"/>
      <c r="F150" s="23"/>
      <c r="G150" s="24">
        <v>3</v>
      </c>
      <c r="H150" s="24"/>
      <c r="I150" s="24"/>
      <c r="J150" s="24"/>
    </row>
    <row r="151" spans="1:10" ht="21" customHeight="1" x14ac:dyDescent="0.2">
      <c r="A151" s="25" t="s">
        <v>296</v>
      </c>
      <c r="B151" s="21"/>
      <c r="C151" s="21"/>
      <c r="D151" s="20"/>
      <c r="E151" s="22"/>
      <c r="F151" s="23"/>
      <c r="G151" s="24">
        <v>1</v>
      </c>
      <c r="H151" s="24"/>
      <c r="I151" s="24"/>
      <c r="J151" s="24"/>
    </row>
    <row r="152" spans="1:10" ht="21" customHeight="1" x14ac:dyDescent="0.2">
      <c r="A152" s="25" t="s">
        <v>297</v>
      </c>
      <c r="B152" s="21"/>
      <c r="C152" s="21"/>
      <c r="D152" s="20"/>
      <c r="E152" s="22"/>
      <c r="F152" s="23"/>
      <c r="G152" s="24">
        <v>1</v>
      </c>
      <c r="H152" s="24"/>
      <c r="I152" s="24"/>
      <c r="J152" s="24"/>
    </row>
    <row r="153" spans="1:10" ht="21" customHeight="1" x14ac:dyDescent="0.2">
      <c r="A153" s="14" t="s">
        <v>64</v>
      </c>
      <c r="B153" s="15" t="s">
        <v>31</v>
      </c>
      <c r="C153" s="15" t="s">
        <v>33</v>
      </c>
      <c r="D153" s="14" t="s">
        <v>216</v>
      </c>
      <c r="E153" s="16" t="s">
        <v>140</v>
      </c>
      <c r="F153" s="17" t="s">
        <v>140</v>
      </c>
      <c r="G153" s="18">
        <v>10</v>
      </c>
      <c r="H153" s="18">
        <v>6</v>
      </c>
      <c r="I153" s="18">
        <v>1</v>
      </c>
      <c r="J153" s="18"/>
    </row>
    <row r="154" spans="1:10" ht="21" customHeight="1" x14ac:dyDescent="0.2">
      <c r="A154" s="25" t="s">
        <v>294</v>
      </c>
      <c r="B154" s="21"/>
      <c r="C154" s="21"/>
      <c r="D154" s="20"/>
      <c r="E154" s="22"/>
      <c r="F154" s="23"/>
      <c r="G154" s="24">
        <v>2</v>
      </c>
      <c r="H154" s="24">
        <v>6</v>
      </c>
      <c r="I154" s="24">
        <v>1</v>
      </c>
      <c r="J154" s="24"/>
    </row>
    <row r="155" spans="1:10" ht="21" customHeight="1" x14ac:dyDescent="0.2">
      <c r="A155" s="25" t="s">
        <v>295</v>
      </c>
      <c r="B155" s="21"/>
      <c r="C155" s="21"/>
      <c r="D155" s="20"/>
      <c r="E155" s="22"/>
      <c r="F155" s="23"/>
      <c r="G155" s="24">
        <v>3</v>
      </c>
      <c r="H155" s="24"/>
      <c r="I155" s="24"/>
      <c r="J155" s="24"/>
    </row>
    <row r="156" spans="1:10" ht="21" customHeight="1" x14ac:dyDescent="0.2">
      <c r="A156" s="25" t="s">
        <v>296</v>
      </c>
      <c r="B156" s="21"/>
      <c r="C156" s="21"/>
      <c r="D156" s="20"/>
      <c r="E156" s="22"/>
      <c r="F156" s="23"/>
      <c r="G156" s="24">
        <v>2</v>
      </c>
      <c r="H156" s="24"/>
      <c r="I156" s="24"/>
      <c r="J156" s="24"/>
    </row>
    <row r="157" spans="1:10" ht="21" customHeight="1" x14ac:dyDescent="0.2">
      <c r="A157" s="25" t="s">
        <v>297</v>
      </c>
      <c r="B157" s="21"/>
      <c r="C157" s="21"/>
      <c r="D157" s="20"/>
      <c r="E157" s="22"/>
      <c r="F157" s="23"/>
      <c r="G157" s="24">
        <v>2</v>
      </c>
      <c r="H157" s="24"/>
      <c r="I157" s="24"/>
      <c r="J157" s="24"/>
    </row>
    <row r="158" spans="1:10" ht="42" customHeight="1" x14ac:dyDescent="0.2">
      <c r="A158" s="14" t="s">
        <v>65</v>
      </c>
      <c r="B158" s="15" t="s">
        <v>31</v>
      </c>
      <c r="C158" s="15" t="s">
        <v>33</v>
      </c>
      <c r="D158" s="14" t="s">
        <v>141</v>
      </c>
      <c r="E158" s="16" t="s">
        <v>141</v>
      </c>
      <c r="F158" s="17" t="s">
        <v>141</v>
      </c>
      <c r="G158" s="18">
        <v>10</v>
      </c>
      <c r="H158" s="18">
        <v>6</v>
      </c>
      <c r="I158" s="18">
        <v>0</v>
      </c>
      <c r="J158" s="18"/>
    </row>
    <row r="159" spans="1:10" ht="21" customHeight="1" x14ac:dyDescent="0.2">
      <c r="A159" s="25" t="s">
        <v>294</v>
      </c>
      <c r="B159" s="21"/>
      <c r="C159" s="21"/>
      <c r="D159" s="20"/>
      <c r="E159" s="22"/>
      <c r="F159" s="23"/>
      <c r="G159" s="24">
        <v>2</v>
      </c>
      <c r="H159" s="24">
        <v>6</v>
      </c>
      <c r="I159" s="24">
        <v>0</v>
      </c>
      <c r="J159" s="24"/>
    </row>
    <row r="160" spans="1:10" ht="21" customHeight="1" x14ac:dyDescent="0.2">
      <c r="A160" s="25" t="s">
        <v>295</v>
      </c>
      <c r="B160" s="21"/>
      <c r="C160" s="21"/>
      <c r="D160" s="20"/>
      <c r="E160" s="22"/>
      <c r="F160" s="23"/>
      <c r="G160" s="24">
        <v>5</v>
      </c>
      <c r="H160" s="24"/>
      <c r="I160" s="24"/>
      <c r="J160" s="24"/>
    </row>
    <row r="161" spans="1:10" ht="21" customHeight="1" x14ac:dyDescent="0.2">
      <c r="A161" s="25" t="s">
        <v>296</v>
      </c>
      <c r="B161" s="21"/>
      <c r="C161" s="21"/>
      <c r="D161" s="20"/>
      <c r="E161" s="22"/>
      <c r="F161" s="23"/>
      <c r="G161" s="24">
        <v>1</v>
      </c>
      <c r="H161" s="24"/>
      <c r="I161" s="24"/>
      <c r="J161" s="24"/>
    </row>
    <row r="162" spans="1:10" ht="21" customHeight="1" x14ac:dyDescent="0.2">
      <c r="A162" s="25" t="s">
        <v>297</v>
      </c>
      <c r="B162" s="21"/>
      <c r="C162" s="21"/>
      <c r="D162" s="20"/>
      <c r="E162" s="22"/>
      <c r="F162" s="23"/>
      <c r="G162" s="24">
        <v>1</v>
      </c>
      <c r="H162" s="24"/>
      <c r="I162" s="24"/>
      <c r="J162" s="24"/>
    </row>
    <row r="163" spans="1:10" ht="21" customHeight="1" x14ac:dyDescent="0.2">
      <c r="A163" s="14" t="s">
        <v>66</v>
      </c>
      <c r="B163" s="15" t="s">
        <v>31</v>
      </c>
      <c r="C163" s="15" t="s">
        <v>33</v>
      </c>
      <c r="D163" s="14" t="s">
        <v>217</v>
      </c>
      <c r="E163" s="16" t="s">
        <v>142</v>
      </c>
      <c r="F163" s="17" t="s">
        <v>142</v>
      </c>
      <c r="G163" s="18">
        <v>9</v>
      </c>
      <c r="H163" s="18">
        <v>7</v>
      </c>
      <c r="I163" s="18">
        <v>1</v>
      </c>
      <c r="J163" s="18"/>
    </row>
    <row r="164" spans="1:10" ht="21" customHeight="1" x14ac:dyDescent="0.2">
      <c r="A164" s="25" t="s">
        <v>294</v>
      </c>
      <c r="B164" s="21"/>
      <c r="C164" s="21"/>
      <c r="D164" s="20"/>
      <c r="E164" s="22"/>
      <c r="F164" s="23"/>
      <c r="G164" s="24">
        <v>3</v>
      </c>
      <c r="H164" s="24">
        <v>7</v>
      </c>
      <c r="I164" s="24">
        <v>1</v>
      </c>
      <c r="J164" s="24"/>
    </row>
    <row r="165" spans="1:10" ht="21" customHeight="1" x14ac:dyDescent="0.2">
      <c r="A165" s="25" t="s">
        <v>295</v>
      </c>
      <c r="B165" s="21"/>
      <c r="C165" s="21"/>
      <c r="D165" s="20"/>
      <c r="E165" s="22"/>
      <c r="F165" s="23"/>
      <c r="G165" s="24">
        <v>3</v>
      </c>
      <c r="H165" s="24"/>
      <c r="I165" s="24"/>
      <c r="J165" s="24"/>
    </row>
    <row r="166" spans="1:10" ht="21" customHeight="1" x14ac:dyDescent="0.2">
      <c r="A166" s="25" t="s">
        <v>296</v>
      </c>
      <c r="B166" s="21"/>
      <c r="C166" s="21"/>
      <c r="D166" s="20"/>
      <c r="E166" s="22"/>
      <c r="F166" s="23"/>
      <c r="G166" s="24">
        <v>1</v>
      </c>
      <c r="H166" s="24"/>
      <c r="I166" s="24"/>
      <c r="J166" s="24"/>
    </row>
    <row r="167" spans="1:10" ht="21" customHeight="1" x14ac:dyDescent="0.2">
      <c r="A167" s="25" t="s">
        <v>297</v>
      </c>
      <c r="B167" s="21"/>
      <c r="C167" s="21"/>
      <c r="D167" s="20"/>
      <c r="E167" s="22"/>
      <c r="F167" s="23"/>
      <c r="G167" s="24">
        <v>1</v>
      </c>
      <c r="H167" s="24"/>
      <c r="I167" s="24"/>
      <c r="J167" s="24"/>
    </row>
    <row r="168" spans="1:10" ht="21" customHeight="1" x14ac:dyDescent="0.2">
      <c r="A168" s="14" t="s">
        <v>67</v>
      </c>
      <c r="B168" s="15" t="s">
        <v>31</v>
      </c>
      <c r="C168" s="15" t="s">
        <v>33</v>
      </c>
      <c r="D168" s="14" t="s">
        <v>218</v>
      </c>
      <c r="E168" s="16" t="s">
        <v>143</v>
      </c>
      <c r="F168" s="17" t="s">
        <v>143</v>
      </c>
      <c r="G168" s="18">
        <v>9</v>
      </c>
      <c r="H168" s="18">
        <v>5</v>
      </c>
      <c r="I168" s="18">
        <v>0</v>
      </c>
      <c r="J168" s="18"/>
    </row>
    <row r="169" spans="1:10" ht="21" customHeight="1" x14ac:dyDescent="0.2">
      <c r="A169" s="25" t="s">
        <v>294</v>
      </c>
      <c r="B169" s="21"/>
      <c r="C169" s="21"/>
      <c r="D169" s="20"/>
      <c r="E169" s="22"/>
      <c r="F169" s="23"/>
      <c r="G169" s="24">
        <v>2</v>
      </c>
      <c r="H169" s="24">
        <v>5</v>
      </c>
      <c r="I169" s="24">
        <v>0</v>
      </c>
      <c r="J169" s="24"/>
    </row>
    <row r="170" spans="1:10" ht="21" customHeight="1" x14ac:dyDescent="0.2">
      <c r="A170" s="25" t="s">
        <v>295</v>
      </c>
      <c r="B170" s="21"/>
      <c r="C170" s="21"/>
      <c r="D170" s="20"/>
      <c r="E170" s="22"/>
      <c r="F170" s="23"/>
      <c r="G170" s="24">
        <v>4</v>
      </c>
      <c r="H170" s="24"/>
      <c r="I170" s="24"/>
      <c r="J170" s="24"/>
    </row>
    <row r="171" spans="1:10" ht="21" customHeight="1" x14ac:dyDescent="0.2">
      <c r="A171" s="25" t="s">
        <v>296</v>
      </c>
      <c r="B171" s="21"/>
      <c r="C171" s="21"/>
      <c r="D171" s="20"/>
      <c r="E171" s="22"/>
      <c r="F171" s="23"/>
      <c r="G171" s="24">
        <v>1</v>
      </c>
      <c r="H171" s="24"/>
      <c r="I171" s="24"/>
      <c r="J171" s="24"/>
    </row>
    <row r="172" spans="1:10" ht="21" customHeight="1" x14ac:dyDescent="0.2">
      <c r="A172" s="25" t="s">
        <v>297</v>
      </c>
      <c r="B172" s="21"/>
      <c r="C172" s="21"/>
      <c r="D172" s="20"/>
      <c r="E172" s="22"/>
      <c r="F172" s="23"/>
      <c r="G172" s="24">
        <v>1</v>
      </c>
      <c r="H172" s="24"/>
      <c r="I172" s="24"/>
      <c r="J172" s="24"/>
    </row>
    <row r="173" spans="1:10" ht="21" customHeight="1" x14ac:dyDescent="0.2">
      <c r="A173" s="14" t="s">
        <v>68</v>
      </c>
      <c r="B173" s="15" t="s">
        <v>31</v>
      </c>
      <c r="C173" s="15" t="s">
        <v>33</v>
      </c>
      <c r="D173" s="14" t="s">
        <v>219</v>
      </c>
      <c r="E173" s="16" t="s">
        <v>144</v>
      </c>
      <c r="F173" s="17" t="s">
        <v>144</v>
      </c>
      <c r="G173" s="18">
        <v>9</v>
      </c>
      <c r="H173" s="18">
        <v>6</v>
      </c>
      <c r="I173" s="18">
        <v>1</v>
      </c>
      <c r="J173" s="18"/>
    </row>
    <row r="174" spans="1:10" ht="21" customHeight="1" x14ac:dyDescent="0.2">
      <c r="A174" s="25" t="s">
        <v>294</v>
      </c>
      <c r="B174" s="21"/>
      <c r="C174" s="21"/>
      <c r="D174" s="20"/>
      <c r="E174" s="22"/>
      <c r="F174" s="23"/>
      <c r="G174" s="24">
        <v>2</v>
      </c>
      <c r="H174" s="24">
        <v>6</v>
      </c>
      <c r="I174" s="24">
        <v>1</v>
      </c>
      <c r="J174" s="24"/>
    </row>
    <row r="175" spans="1:10" ht="21" customHeight="1" x14ac:dyDescent="0.2">
      <c r="A175" s="25" t="s">
        <v>295</v>
      </c>
      <c r="B175" s="21"/>
      <c r="C175" s="21"/>
      <c r="D175" s="20"/>
      <c r="E175" s="22"/>
      <c r="F175" s="23"/>
      <c r="G175" s="24">
        <v>2</v>
      </c>
      <c r="H175" s="24"/>
      <c r="I175" s="24"/>
      <c r="J175" s="24"/>
    </row>
    <row r="176" spans="1:10" ht="21" customHeight="1" x14ac:dyDescent="0.2">
      <c r="A176" s="25" t="s">
        <v>296</v>
      </c>
      <c r="B176" s="21"/>
      <c r="C176" s="21"/>
      <c r="D176" s="20"/>
      <c r="E176" s="22"/>
      <c r="F176" s="23"/>
      <c r="G176" s="24">
        <v>2</v>
      </c>
      <c r="H176" s="24"/>
      <c r="I176" s="24"/>
      <c r="J176" s="24"/>
    </row>
    <row r="177" spans="1:10" ht="21" customHeight="1" x14ac:dyDescent="0.2">
      <c r="A177" s="25" t="s">
        <v>297</v>
      </c>
      <c r="B177" s="21"/>
      <c r="C177" s="21"/>
      <c r="D177" s="20"/>
      <c r="E177" s="22"/>
      <c r="F177" s="23"/>
      <c r="G177" s="24">
        <v>2</v>
      </c>
      <c r="H177" s="24"/>
      <c r="I177" s="24"/>
      <c r="J177" s="24"/>
    </row>
    <row r="178" spans="1:10" ht="21" customHeight="1" x14ac:dyDescent="0.2">
      <c r="A178" s="14" t="s">
        <v>69</v>
      </c>
      <c r="B178" s="15" t="s">
        <v>31</v>
      </c>
      <c r="C178" s="15" t="s">
        <v>33</v>
      </c>
      <c r="D178" s="14" t="s">
        <v>220</v>
      </c>
      <c r="E178" s="16" t="s">
        <v>145</v>
      </c>
      <c r="F178" s="17" t="s">
        <v>145</v>
      </c>
      <c r="G178" s="18">
        <v>8</v>
      </c>
      <c r="H178" s="18">
        <v>7</v>
      </c>
      <c r="I178" s="18">
        <v>2</v>
      </c>
      <c r="J178" s="18"/>
    </row>
    <row r="179" spans="1:10" ht="21" customHeight="1" x14ac:dyDescent="0.2">
      <c r="A179" s="25" t="s">
        <v>294</v>
      </c>
      <c r="B179" s="21"/>
      <c r="C179" s="21"/>
      <c r="D179" s="20"/>
      <c r="E179" s="22"/>
      <c r="F179" s="23"/>
      <c r="G179" s="24">
        <v>1</v>
      </c>
      <c r="H179" s="24">
        <v>7</v>
      </c>
      <c r="I179" s="24">
        <v>2</v>
      </c>
      <c r="J179" s="24"/>
    </row>
    <row r="180" spans="1:10" ht="21" customHeight="1" x14ac:dyDescent="0.2">
      <c r="A180" s="25" t="s">
        <v>295</v>
      </c>
      <c r="B180" s="21"/>
      <c r="C180" s="21"/>
      <c r="D180" s="20"/>
      <c r="E180" s="22"/>
      <c r="F180" s="23"/>
      <c r="G180" s="24">
        <v>4</v>
      </c>
      <c r="H180" s="24"/>
      <c r="I180" s="24"/>
      <c r="J180" s="24"/>
    </row>
    <row r="181" spans="1:10" ht="21" customHeight="1" x14ac:dyDescent="0.2">
      <c r="A181" s="25" t="s">
        <v>296</v>
      </c>
      <c r="B181" s="21"/>
      <c r="C181" s="21"/>
      <c r="D181" s="20"/>
      <c r="E181" s="22"/>
      <c r="F181" s="23"/>
      <c r="G181" s="24">
        <v>1</v>
      </c>
      <c r="H181" s="24"/>
      <c r="I181" s="24"/>
      <c r="J181" s="24"/>
    </row>
    <row r="182" spans="1:10" ht="21" customHeight="1" x14ac:dyDescent="0.2">
      <c r="A182" s="25" t="s">
        <v>297</v>
      </c>
      <c r="B182" s="21"/>
      <c r="C182" s="21"/>
      <c r="D182" s="20"/>
      <c r="E182" s="22"/>
      <c r="F182" s="23"/>
      <c r="G182" s="24">
        <v>1</v>
      </c>
      <c r="H182" s="24"/>
      <c r="I182" s="24"/>
      <c r="J182" s="24"/>
    </row>
    <row r="183" spans="1:10" ht="21" customHeight="1" x14ac:dyDescent="0.2">
      <c r="A183" s="14" t="s">
        <v>70</v>
      </c>
      <c r="B183" s="15" t="s">
        <v>31</v>
      </c>
      <c r="C183" s="15" t="s">
        <v>33</v>
      </c>
      <c r="D183" s="14" t="s">
        <v>221</v>
      </c>
      <c r="E183" s="16" t="s">
        <v>146</v>
      </c>
      <c r="F183" s="17" t="s">
        <v>146</v>
      </c>
      <c r="G183" s="18">
        <v>11</v>
      </c>
      <c r="H183" s="18">
        <v>5</v>
      </c>
      <c r="I183" s="18">
        <v>0</v>
      </c>
      <c r="J183" s="18"/>
    </row>
    <row r="184" spans="1:10" ht="21" customHeight="1" x14ac:dyDescent="0.2">
      <c r="A184" s="25" t="s">
        <v>294</v>
      </c>
      <c r="B184" s="21"/>
      <c r="C184" s="21"/>
      <c r="D184" s="20"/>
      <c r="E184" s="22"/>
      <c r="F184" s="23"/>
      <c r="G184" s="24">
        <v>3</v>
      </c>
      <c r="H184" s="24">
        <v>5</v>
      </c>
      <c r="I184" s="24">
        <v>0</v>
      </c>
      <c r="J184" s="24"/>
    </row>
    <row r="185" spans="1:10" ht="21" customHeight="1" x14ac:dyDescent="0.2">
      <c r="A185" s="25" t="s">
        <v>295</v>
      </c>
      <c r="B185" s="21"/>
      <c r="C185" s="21"/>
      <c r="D185" s="20"/>
      <c r="E185" s="22"/>
      <c r="F185" s="23"/>
      <c r="G185" s="24">
        <v>5</v>
      </c>
      <c r="H185" s="24"/>
      <c r="I185" s="24"/>
      <c r="J185" s="24"/>
    </row>
    <row r="186" spans="1:10" ht="21" customHeight="1" x14ac:dyDescent="0.2">
      <c r="A186" s="25" t="s">
        <v>296</v>
      </c>
      <c r="B186" s="21"/>
      <c r="C186" s="21"/>
      <c r="D186" s="20"/>
      <c r="E186" s="22"/>
      <c r="F186" s="23"/>
      <c r="G186" s="24">
        <v>1</v>
      </c>
      <c r="H186" s="24"/>
      <c r="I186" s="24"/>
      <c r="J186" s="24"/>
    </row>
    <row r="187" spans="1:10" ht="21" customHeight="1" x14ac:dyDescent="0.2">
      <c r="A187" s="25" t="s">
        <v>297</v>
      </c>
      <c r="B187" s="21"/>
      <c r="C187" s="21"/>
      <c r="D187" s="20"/>
      <c r="E187" s="22"/>
      <c r="F187" s="23"/>
      <c r="G187" s="24">
        <v>1</v>
      </c>
      <c r="H187" s="24"/>
      <c r="I187" s="24"/>
      <c r="J187" s="24"/>
    </row>
    <row r="188" spans="1:10" ht="21" customHeight="1" x14ac:dyDescent="0.2">
      <c r="A188" s="14" t="s">
        <v>71</v>
      </c>
      <c r="B188" s="15" t="s">
        <v>31</v>
      </c>
      <c r="C188" s="15" t="s">
        <v>33</v>
      </c>
      <c r="D188" s="14" t="s">
        <v>222</v>
      </c>
      <c r="E188" s="16" t="s">
        <v>147</v>
      </c>
      <c r="F188" s="17" t="s">
        <v>147</v>
      </c>
      <c r="G188" s="18">
        <v>9</v>
      </c>
      <c r="H188" s="18">
        <v>5</v>
      </c>
      <c r="I188" s="18">
        <v>0</v>
      </c>
      <c r="J188" s="18"/>
    </row>
    <row r="189" spans="1:10" ht="21" customHeight="1" x14ac:dyDescent="0.2">
      <c r="A189" s="25" t="s">
        <v>294</v>
      </c>
      <c r="B189" s="21"/>
      <c r="C189" s="21"/>
      <c r="D189" s="20"/>
      <c r="E189" s="22"/>
      <c r="F189" s="23"/>
      <c r="G189" s="24">
        <v>2</v>
      </c>
      <c r="H189" s="24">
        <v>5</v>
      </c>
      <c r="I189" s="24">
        <v>0</v>
      </c>
      <c r="J189" s="24"/>
    </row>
    <row r="190" spans="1:10" ht="21" customHeight="1" x14ac:dyDescent="0.2">
      <c r="A190" s="25" t="s">
        <v>295</v>
      </c>
      <c r="B190" s="21"/>
      <c r="C190" s="21"/>
      <c r="D190" s="20"/>
      <c r="E190" s="22"/>
      <c r="F190" s="23"/>
      <c r="G190" s="24">
        <v>4</v>
      </c>
      <c r="H190" s="24"/>
      <c r="I190" s="24"/>
      <c r="J190" s="24"/>
    </row>
    <row r="191" spans="1:10" ht="21" customHeight="1" x14ac:dyDescent="0.2">
      <c r="A191" s="25" t="s">
        <v>296</v>
      </c>
      <c r="B191" s="21"/>
      <c r="C191" s="21"/>
      <c r="D191" s="20"/>
      <c r="E191" s="22"/>
      <c r="F191" s="23"/>
      <c r="G191" s="24">
        <v>1</v>
      </c>
      <c r="H191" s="24"/>
      <c r="I191" s="24"/>
      <c r="J191" s="24"/>
    </row>
    <row r="192" spans="1:10" ht="21" customHeight="1" x14ac:dyDescent="0.2">
      <c r="A192" s="25" t="s">
        <v>297</v>
      </c>
      <c r="B192" s="21"/>
      <c r="C192" s="21"/>
      <c r="D192" s="20"/>
      <c r="E192" s="22"/>
      <c r="F192" s="23"/>
      <c r="G192" s="24">
        <v>1</v>
      </c>
      <c r="H192" s="24"/>
      <c r="I192" s="24"/>
      <c r="J192" s="24"/>
    </row>
    <row r="193" spans="1:10" ht="21" customHeight="1" x14ac:dyDescent="0.2">
      <c r="A193" s="14" t="s">
        <v>72</v>
      </c>
      <c r="B193" s="15" t="s">
        <v>31</v>
      </c>
      <c r="C193" s="15" t="s">
        <v>33</v>
      </c>
      <c r="D193" s="14" t="s">
        <v>223</v>
      </c>
      <c r="E193" s="16" t="s">
        <v>148</v>
      </c>
      <c r="F193" s="17" t="s">
        <v>148</v>
      </c>
      <c r="G193" s="18">
        <v>9</v>
      </c>
      <c r="H193" s="18">
        <v>6</v>
      </c>
      <c r="I193" s="18">
        <v>1</v>
      </c>
      <c r="J193" s="18"/>
    </row>
    <row r="194" spans="1:10" ht="21" customHeight="1" x14ac:dyDescent="0.2">
      <c r="A194" s="25" t="s">
        <v>294</v>
      </c>
      <c r="B194" s="21"/>
      <c r="C194" s="21"/>
      <c r="D194" s="20"/>
      <c r="E194" s="22"/>
      <c r="F194" s="23"/>
      <c r="G194" s="24">
        <v>2</v>
      </c>
      <c r="H194" s="24">
        <v>6</v>
      </c>
      <c r="I194" s="24">
        <v>1</v>
      </c>
      <c r="J194" s="24"/>
    </row>
    <row r="195" spans="1:10" ht="21" customHeight="1" x14ac:dyDescent="0.2">
      <c r="A195" s="25" t="s">
        <v>295</v>
      </c>
      <c r="B195" s="21"/>
      <c r="C195" s="21"/>
      <c r="D195" s="20"/>
      <c r="E195" s="22"/>
      <c r="F195" s="23"/>
      <c r="G195" s="24">
        <v>2</v>
      </c>
      <c r="H195" s="24"/>
      <c r="I195" s="24"/>
      <c r="J195" s="24"/>
    </row>
    <row r="196" spans="1:10" ht="21" customHeight="1" x14ac:dyDescent="0.2">
      <c r="A196" s="25" t="s">
        <v>296</v>
      </c>
      <c r="B196" s="21"/>
      <c r="C196" s="21"/>
      <c r="D196" s="20"/>
      <c r="E196" s="22"/>
      <c r="F196" s="23"/>
      <c r="G196" s="24">
        <v>2</v>
      </c>
      <c r="H196" s="24"/>
      <c r="I196" s="24"/>
      <c r="J196" s="24"/>
    </row>
    <row r="197" spans="1:10" ht="21" customHeight="1" x14ac:dyDescent="0.2">
      <c r="A197" s="25" t="s">
        <v>297</v>
      </c>
      <c r="B197" s="21"/>
      <c r="C197" s="21"/>
      <c r="D197" s="20"/>
      <c r="E197" s="22"/>
      <c r="F197" s="23"/>
      <c r="G197" s="24">
        <v>2</v>
      </c>
      <c r="H197" s="24"/>
      <c r="I197" s="24"/>
      <c r="J197" s="24"/>
    </row>
    <row r="198" spans="1:10" ht="21" customHeight="1" x14ac:dyDescent="0.2">
      <c r="A198" s="14" t="s">
        <v>73</v>
      </c>
      <c r="B198" s="15" t="s">
        <v>31</v>
      </c>
      <c r="C198" s="15" t="s">
        <v>33</v>
      </c>
      <c r="D198" s="14" t="s">
        <v>224</v>
      </c>
      <c r="E198" s="16" t="s">
        <v>149</v>
      </c>
      <c r="F198" s="17" t="s">
        <v>149</v>
      </c>
      <c r="G198" s="18">
        <v>8</v>
      </c>
      <c r="H198" s="18">
        <v>7</v>
      </c>
      <c r="I198" s="18">
        <v>0</v>
      </c>
      <c r="J198" s="18"/>
    </row>
    <row r="199" spans="1:10" ht="21" customHeight="1" x14ac:dyDescent="0.2">
      <c r="A199" s="25" t="s">
        <v>294</v>
      </c>
      <c r="B199" s="21"/>
      <c r="C199" s="21"/>
      <c r="D199" s="20"/>
      <c r="E199" s="22"/>
      <c r="F199" s="23"/>
      <c r="G199" s="24">
        <v>2</v>
      </c>
      <c r="H199" s="24">
        <v>7</v>
      </c>
      <c r="I199" s="24">
        <v>0</v>
      </c>
      <c r="J199" s="24"/>
    </row>
    <row r="200" spans="1:10" ht="21" customHeight="1" x14ac:dyDescent="0.2">
      <c r="A200" s="25" t="s">
        <v>295</v>
      </c>
      <c r="B200" s="21"/>
      <c r="C200" s="21"/>
      <c r="D200" s="20"/>
      <c r="E200" s="22"/>
      <c r="F200" s="23"/>
      <c r="G200" s="24">
        <v>3</v>
      </c>
      <c r="H200" s="24"/>
      <c r="I200" s="24"/>
      <c r="J200" s="24"/>
    </row>
    <row r="201" spans="1:10" ht="21" customHeight="1" x14ac:dyDescent="0.2">
      <c r="A201" s="25" t="s">
        <v>296</v>
      </c>
      <c r="B201" s="21"/>
      <c r="C201" s="21"/>
      <c r="D201" s="20"/>
      <c r="E201" s="22"/>
      <c r="F201" s="23"/>
      <c r="G201" s="24">
        <v>1</v>
      </c>
      <c r="H201" s="24"/>
      <c r="I201" s="24"/>
      <c r="J201" s="24"/>
    </row>
    <row r="202" spans="1:10" ht="21" customHeight="1" x14ac:dyDescent="0.2">
      <c r="A202" s="25" t="s">
        <v>297</v>
      </c>
      <c r="B202" s="21"/>
      <c r="C202" s="21"/>
      <c r="D202" s="20"/>
      <c r="E202" s="22"/>
      <c r="F202" s="23"/>
      <c r="G202" s="24">
        <v>1</v>
      </c>
      <c r="H202" s="24"/>
      <c r="I202" s="24"/>
      <c r="J202" s="24"/>
    </row>
    <row r="203" spans="1:10" ht="21" customHeight="1" x14ac:dyDescent="0.2">
      <c r="A203" s="14" t="s">
        <v>74</v>
      </c>
      <c r="B203" s="15" t="s">
        <v>31</v>
      </c>
      <c r="C203" s="15" t="s">
        <v>33</v>
      </c>
      <c r="D203" s="14" t="s">
        <v>225</v>
      </c>
      <c r="E203" s="16" t="s">
        <v>150</v>
      </c>
      <c r="F203" s="17" t="s">
        <v>150</v>
      </c>
      <c r="G203" s="18">
        <v>9</v>
      </c>
      <c r="H203" s="18">
        <v>6</v>
      </c>
      <c r="I203" s="18">
        <v>1</v>
      </c>
      <c r="J203" s="18"/>
    </row>
    <row r="204" spans="1:10" ht="21" customHeight="1" x14ac:dyDescent="0.2">
      <c r="A204" s="25" t="s">
        <v>294</v>
      </c>
      <c r="B204" s="21"/>
      <c r="C204" s="21"/>
      <c r="D204" s="20"/>
      <c r="E204" s="22"/>
      <c r="F204" s="23"/>
      <c r="G204" s="24">
        <v>2</v>
      </c>
      <c r="H204" s="24">
        <v>6</v>
      </c>
      <c r="I204" s="24">
        <v>1</v>
      </c>
      <c r="J204" s="24"/>
    </row>
    <row r="205" spans="1:10" ht="21" customHeight="1" x14ac:dyDescent="0.2">
      <c r="A205" s="25" t="s">
        <v>295</v>
      </c>
      <c r="B205" s="21"/>
      <c r="C205" s="21"/>
      <c r="D205" s="20"/>
      <c r="E205" s="22"/>
      <c r="F205" s="23"/>
      <c r="G205" s="24">
        <v>4</v>
      </c>
      <c r="H205" s="24"/>
      <c r="I205" s="24"/>
      <c r="J205" s="24"/>
    </row>
    <row r="206" spans="1:10" ht="21" customHeight="1" x14ac:dyDescent="0.2">
      <c r="A206" s="25" t="s">
        <v>296</v>
      </c>
      <c r="B206" s="21"/>
      <c r="C206" s="21"/>
      <c r="D206" s="20"/>
      <c r="E206" s="22"/>
      <c r="F206" s="23"/>
      <c r="G206" s="24">
        <v>1</v>
      </c>
      <c r="H206" s="24"/>
      <c r="I206" s="24"/>
      <c r="J206" s="24"/>
    </row>
    <row r="207" spans="1:10" ht="21" customHeight="1" x14ac:dyDescent="0.2">
      <c r="A207" s="25" t="s">
        <v>297</v>
      </c>
      <c r="B207" s="21"/>
      <c r="C207" s="21"/>
      <c r="D207" s="20"/>
      <c r="E207" s="22"/>
      <c r="F207" s="23"/>
      <c r="G207" s="24">
        <v>1</v>
      </c>
      <c r="H207" s="24"/>
      <c r="I207" s="24"/>
      <c r="J207" s="24"/>
    </row>
    <row r="208" spans="1:10" ht="21" customHeight="1" x14ac:dyDescent="0.2">
      <c r="A208" s="14" t="s">
        <v>75</v>
      </c>
      <c r="B208" s="15" t="s">
        <v>31</v>
      </c>
      <c r="C208" s="15" t="s">
        <v>33</v>
      </c>
      <c r="D208" s="14" t="s">
        <v>226</v>
      </c>
      <c r="E208" s="16" t="s">
        <v>151</v>
      </c>
      <c r="F208" s="17" t="s">
        <v>151</v>
      </c>
      <c r="G208" s="18">
        <v>9</v>
      </c>
      <c r="H208" s="18">
        <v>5</v>
      </c>
      <c r="I208" s="18">
        <v>0</v>
      </c>
      <c r="J208" s="18"/>
    </row>
    <row r="209" spans="1:10" ht="21" customHeight="1" x14ac:dyDescent="0.2">
      <c r="A209" s="25" t="s">
        <v>294</v>
      </c>
      <c r="B209" s="21"/>
      <c r="C209" s="21"/>
      <c r="D209" s="20"/>
      <c r="E209" s="22"/>
      <c r="F209" s="23"/>
      <c r="G209" s="24">
        <v>2</v>
      </c>
      <c r="H209" s="24">
        <v>5</v>
      </c>
      <c r="I209" s="24">
        <v>0</v>
      </c>
      <c r="J209" s="24"/>
    </row>
    <row r="210" spans="1:10" ht="21" customHeight="1" x14ac:dyDescent="0.2">
      <c r="A210" s="25" t="s">
        <v>295</v>
      </c>
      <c r="B210" s="21"/>
      <c r="C210" s="21"/>
      <c r="D210" s="20"/>
      <c r="E210" s="22"/>
      <c r="F210" s="23"/>
      <c r="G210" s="24">
        <v>4</v>
      </c>
      <c r="H210" s="24"/>
      <c r="I210" s="24"/>
      <c r="J210" s="24"/>
    </row>
    <row r="211" spans="1:10" ht="21" customHeight="1" x14ac:dyDescent="0.2">
      <c r="A211" s="25" t="s">
        <v>296</v>
      </c>
      <c r="B211" s="21"/>
      <c r="C211" s="21"/>
      <c r="D211" s="20"/>
      <c r="E211" s="22"/>
      <c r="F211" s="23"/>
      <c r="G211" s="24">
        <v>1</v>
      </c>
      <c r="H211" s="24"/>
      <c r="I211" s="24"/>
      <c r="J211" s="24"/>
    </row>
    <row r="212" spans="1:10" ht="21" customHeight="1" x14ac:dyDescent="0.2">
      <c r="A212" s="25" t="s">
        <v>297</v>
      </c>
      <c r="B212" s="21"/>
      <c r="C212" s="21"/>
      <c r="D212" s="20"/>
      <c r="E212" s="22"/>
      <c r="F212" s="23"/>
      <c r="G212" s="24">
        <v>1</v>
      </c>
      <c r="H212" s="24"/>
      <c r="I212" s="24"/>
      <c r="J212" s="24"/>
    </row>
    <row r="213" spans="1:10" ht="21" customHeight="1" x14ac:dyDescent="0.2">
      <c r="A213" s="14" t="s">
        <v>76</v>
      </c>
      <c r="B213" s="15" t="s">
        <v>31</v>
      </c>
      <c r="C213" s="15" t="s">
        <v>33</v>
      </c>
      <c r="D213" s="14" t="s">
        <v>227</v>
      </c>
      <c r="E213" s="16" t="s">
        <v>152</v>
      </c>
      <c r="F213" s="17" t="s">
        <v>152</v>
      </c>
      <c r="G213" s="18">
        <v>9</v>
      </c>
      <c r="H213" s="18">
        <v>5</v>
      </c>
      <c r="I213" s="18">
        <v>1</v>
      </c>
      <c r="J213" s="18"/>
    </row>
    <row r="214" spans="1:10" ht="21" customHeight="1" x14ac:dyDescent="0.2">
      <c r="A214" s="25" t="s">
        <v>294</v>
      </c>
      <c r="B214" s="21"/>
      <c r="C214" s="21"/>
      <c r="D214" s="20"/>
      <c r="E214" s="22"/>
      <c r="F214" s="23"/>
      <c r="G214" s="24">
        <v>2</v>
      </c>
      <c r="H214" s="24">
        <v>5</v>
      </c>
      <c r="I214" s="24">
        <v>1</v>
      </c>
      <c r="J214" s="24"/>
    </row>
    <row r="215" spans="1:10" ht="21" customHeight="1" x14ac:dyDescent="0.2">
      <c r="A215" s="25" t="s">
        <v>295</v>
      </c>
      <c r="B215" s="21"/>
      <c r="C215" s="21"/>
      <c r="D215" s="20"/>
      <c r="E215" s="22"/>
      <c r="F215" s="23"/>
      <c r="G215" s="24">
        <v>4</v>
      </c>
      <c r="H215" s="24"/>
      <c r="I215" s="24"/>
      <c r="J215" s="24"/>
    </row>
    <row r="216" spans="1:10" ht="21" customHeight="1" x14ac:dyDescent="0.2">
      <c r="A216" s="25" t="s">
        <v>296</v>
      </c>
      <c r="B216" s="21"/>
      <c r="C216" s="21"/>
      <c r="D216" s="20"/>
      <c r="E216" s="22"/>
      <c r="F216" s="23"/>
      <c r="G216" s="24">
        <v>1</v>
      </c>
      <c r="H216" s="24"/>
      <c r="I216" s="24"/>
      <c r="J216" s="24"/>
    </row>
    <row r="217" spans="1:10" ht="21" customHeight="1" x14ac:dyDescent="0.2">
      <c r="A217" s="25" t="s">
        <v>297</v>
      </c>
      <c r="B217" s="21"/>
      <c r="C217" s="21"/>
      <c r="D217" s="20"/>
      <c r="E217" s="22"/>
      <c r="F217" s="23"/>
      <c r="G217" s="24">
        <v>1</v>
      </c>
      <c r="H217" s="24"/>
      <c r="I217" s="24"/>
      <c r="J217" s="24"/>
    </row>
    <row r="218" spans="1:10" ht="21" customHeight="1" x14ac:dyDescent="0.2">
      <c r="A218" s="14" t="s">
        <v>77</v>
      </c>
      <c r="B218" s="15" t="s">
        <v>31</v>
      </c>
      <c r="C218" s="15" t="s">
        <v>33</v>
      </c>
      <c r="D218" s="14" t="s">
        <v>228</v>
      </c>
      <c r="E218" s="16" t="s">
        <v>153</v>
      </c>
      <c r="F218" s="17" t="s">
        <v>153</v>
      </c>
      <c r="G218" s="18">
        <v>9</v>
      </c>
      <c r="H218" s="18">
        <v>6</v>
      </c>
      <c r="I218" s="18">
        <v>0</v>
      </c>
      <c r="J218" s="18"/>
    </row>
    <row r="219" spans="1:10" ht="21" customHeight="1" x14ac:dyDescent="0.2">
      <c r="A219" s="25" t="s">
        <v>294</v>
      </c>
      <c r="B219" s="21"/>
      <c r="C219" s="21"/>
      <c r="D219" s="20"/>
      <c r="E219" s="22"/>
      <c r="F219" s="23"/>
      <c r="G219" s="24">
        <v>1</v>
      </c>
      <c r="H219" s="24">
        <v>6</v>
      </c>
      <c r="I219" s="24">
        <v>0</v>
      </c>
      <c r="J219" s="24"/>
    </row>
    <row r="220" spans="1:10" ht="21" customHeight="1" x14ac:dyDescent="0.2">
      <c r="A220" s="25" t="s">
        <v>295</v>
      </c>
      <c r="B220" s="21"/>
      <c r="C220" s="21"/>
      <c r="D220" s="20"/>
      <c r="E220" s="22"/>
      <c r="F220" s="23"/>
      <c r="G220" s="24">
        <v>5</v>
      </c>
      <c r="H220" s="24"/>
      <c r="I220" s="24"/>
      <c r="J220" s="24"/>
    </row>
    <row r="221" spans="1:10" ht="21" customHeight="1" x14ac:dyDescent="0.2">
      <c r="A221" s="25" t="s">
        <v>296</v>
      </c>
      <c r="B221" s="21"/>
      <c r="C221" s="21"/>
      <c r="D221" s="20"/>
      <c r="E221" s="22"/>
      <c r="F221" s="23"/>
      <c r="G221" s="24">
        <v>1</v>
      </c>
      <c r="H221" s="24"/>
      <c r="I221" s="24"/>
      <c r="J221" s="24"/>
    </row>
    <row r="222" spans="1:10" ht="21" customHeight="1" x14ac:dyDescent="0.2">
      <c r="A222" s="25" t="s">
        <v>297</v>
      </c>
      <c r="B222" s="21"/>
      <c r="C222" s="21"/>
      <c r="D222" s="20"/>
      <c r="E222" s="22"/>
      <c r="F222" s="23"/>
      <c r="G222" s="24">
        <v>1</v>
      </c>
      <c r="H222" s="24"/>
      <c r="I222" s="24"/>
      <c r="J222" s="24"/>
    </row>
    <row r="223" spans="1:10" ht="21" customHeight="1" x14ac:dyDescent="0.2">
      <c r="A223" s="14" t="s">
        <v>78</v>
      </c>
      <c r="B223" s="15" t="s">
        <v>31</v>
      </c>
      <c r="C223" s="15" t="s">
        <v>33</v>
      </c>
      <c r="D223" s="14" t="s">
        <v>229</v>
      </c>
      <c r="E223" s="16" t="s">
        <v>154</v>
      </c>
      <c r="F223" s="17" t="s">
        <v>154</v>
      </c>
      <c r="G223" s="18">
        <v>9</v>
      </c>
      <c r="H223" s="18">
        <v>6</v>
      </c>
      <c r="I223" s="18">
        <v>0</v>
      </c>
      <c r="J223" s="18"/>
    </row>
    <row r="224" spans="1:10" ht="21" customHeight="1" x14ac:dyDescent="0.2">
      <c r="A224" s="25" t="s">
        <v>294</v>
      </c>
      <c r="B224" s="21"/>
      <c r="C224" s="21"/>
      <c r="D224" s="20"/>
      <c r="E224" s="22"/>
      <c r="F224" s="23"/>
      <c r="G224" s="24">
        <v>3</v>
      </c>
      <c r="H224" s="24">
        <v>6</v>
      </c>
      <c r="I224" s="24">
        <v>0</v>
      </c>
      <c r="J224" s="24"/>
    </row>
    <row r="225" spans="1:10" ht="21" customHeight="1" x14ac:dyDescent="0.2">
      <c r="A225" s="25" t="s">
        <v>295</v>
      </c>
      <c r="B225" s="21"/>
      <c r="C225" s="21"/>
      <c r="D225" s="20"/>
      <c r="E225" s="22"/>
      <c r="F225" s="23"/>
      <c r="G225" s="24">
        <v>3</v>
      </c>
      <c r="H225" s="24"/>
      <c r="I225" s="24"/>
      <c r="J225" s="24"/>
    </row>
    <row r="226" spans="1:10" ht="21" customHeight="1" x14ac:dyDescent="0.2">
      <c r="A226" s="25" t="s">
        <v>296</v>
      </c>
      <c r="B226" s="21"/>
      <c r="C226" s="21"/>
      <c r="D226" s="20"/>
      <c r="E226" s="22"/>
      <c r="F226" s="23"/>
      <c r="G226" s="24">
        <v>1</v>
      </c>
      <c r="H226" s="24"/>
      <c r="I226" s="24"/>
      <c r="J226" s="24"/>
    </row>
    <row r="227" spans="1:10" ht="21" customHeight="1" x14ac:dyDescent="0.2">
      <c r="A227" s="25" t="s">
        <v>297</v>
      </c>
      <c r="B227" s="21"/>
      <c r="C227" s="21"/>
      <c r="D227" s="20"/>
      <c r="E227" s="22"/>
      <c r="F227" s="23"/>
      <c r="G227" s="24">
        <v>1</v>
      </c>
      <c r="H227" s="24"/>
      <c r="I227" s="24"/>
      <c r="J227" s="24"/>
    </row>
    <row r="228" spans="1:10" ht="21" customHeight="1" x14ac:dyDescent="0.2">
      <c r="A228" s="14" t="s">
        <v>79</v>
      </c>
      <c r="B228" s="15" t="s">
        <v>31</v>
      </c>
      <c r="C228" s="15" t="s">
        <v>33</v>
      </c>
      <c r="D228" s="14" t="s">
        <v>230</v>
      </c>
      <c r="E228" s="16" t="s">
        <v>155</v>
      </c>
      <c r="F228" s="17" t="s">
        <v>155</v>
      </c>
      <c r="G228" s="18">
        <v>10</v>
      </c>
      <c r="H228" s="18">
        <v>7</v>
      </c>
      <c r="I228" s="18">
        <v>1</v>
      </c>
      <c r="J228" s="18"/>
    </row>
    <row r="229" spans="1:10" ht="21" customHeight="1" x14ac:dyDescent="0.2">
      <c r="A229" s="25" t="s">
        <v>294</v>
      </c>
      <c r="B229" s="21"/>
      <c r="C229" s="21"/>
      <c r="D229" s="20"/>
      <c r="E229" s="22"/>
      <c r="F229" s="23"/>
      <c r="G229" s="24">
        <v>2</v>
      </c>
      <c r="H229" s="24">
        <v>7</v>
      </c>
      <c r="I229" s="24">
        <v>1</v>
      </c>
      <c r="J229" s="24"/>
    </row>
    <row r="230" spans="1:10" ht="21" customHeight="1" x14ac:dyDescent="0.2">
      <c r="A230" s="25" t="s">
        <v>295</v>
      </c>
      <c r="B230" s="21"/>
      <c r="C230" s="21"/>
      <c r="D230" s="20"/>
      <c r="E230" s="22"/>
      <c r="F230" s="23"/>
      <c r="G230" s="24">
        <v>3</v>
      </c>
      <c r="H230" s="24"/>
      <c r="I230" s="24"/>
      <c r="J230" s="24"/>
    </row>
    <row r="231" spans="1:10" ht="21" customHeight="1" x14ac:dyDescent="0.2">
      <c r="A231" s="25" t="s">
        <v>296</v>
      </c>
      <c r="B231" s="21"/>
      <c r="C231" s="21"/>
      <c r="D231" s="20"/>
      <c r="E231" s="22"/>
      <c r="F231" s="23"/>
      <c r="G231" s="24">
        <v>2</v>
      </c>
      <c r="H231" s="24"/>
      <c r="I231" s="24"/>
      <c r="J231" s="24"/>
    </row>
    <row r="232" spans="1:10" ht="21" customHeight="1" x14ac:dyDescent="0.2">
      <c r="A232" s="25" t="s">
        <v>297</v>
      </c>
      <c r="B232" s="21"/>
      <c r="C232" s="21"/>
      <c r="D232" s="20"/>
      <c r="E232" s="22"/>
      <c r="F232" s="23"/>
      <c r="G232" s="24">
        <v>2</v>
      </c>
      <c r="H232" s="24"/>
      <c r="I232" s="24"/>
      <c r="J232" s="24"/>
    </row>
    <row r="233" spans="1:10" ht="21" customHeight="1" x14ac:dyDescent="0.2">
      <c r="A233" s="14" t="s">
        <v>80</v>
      </c>
      <c r="B233" s="15" t="s">
        <v>31</v>
      </c>
      <c r="C233" s="15" t="s">
        <v>33</v>
      </c>
      <c r="D233" s="14" t="s">
        <v>231</v>
      </c>
      <c r="E233" s="16" t="s">
        <v>156</v>
      </c>
      <c r="F233" s="17" t="s">
        <v>156</v>
      </c>
      <c r="G233" s="18">
        <v>11</v>
      </c>
      <c r="H233" s="18">
        <v>5</v>
      </c>
      <c r="I233" s="18">
        <v>0</v>
      </c>
      <c r="J233" s="18"/>
    </row>
    <row r="234" spans="1:10" ht="21" customHeight="1" x14ac:dyDescent="0.2">
      <c r="A234" s="25" t="s">
        <v>294</v>
      </c>
      <c r="B234" s="21"/>
      <c r="C234" s="21"/>
      <c r="D234" s="20"/>
      <c r="E234" s="22"/>
      <c r="F234" s="23"/>
      <c r="G234" s="24">
        <v>2</v>
      </c>
      <c r="H234" s="24">
        <v>5</v>
      </c>
      <c r="I234" s="24">
        <v>0</v>
      </c>
      <c r="J234" s="24"/>
    </row>
    <row r="235" spans="1:10" ht="21" customHeight="1" x14ac:dyDescent="0.2">
      <c r="A235" s="25" t="s">
        <v>295</v>
      </c>
      <c r="B235" s="21"/>
      <c r="C235" s="21"/>
      <c r="D235" s="20"/>
      <c r="E235" s="22"/>
      <c r="F235" s="23"/>
      <c r="G235" s="24">
        <v>5</v>
      </c>
      <c r="H235" s="24"/>
      <c r="I235" s="24"/>
      <c r="J235" s="24"/>
    </row>
    <row r="236" spans="1:10" ht="21" customHeight="1" x14ac:dyDescent="0.2">
      <c r="A236" s="25" t="s">
        <v>296</v>
      </c>
      <c r="B236" s="21"/>
      <c r="C236" s="21"/>
      <c r="D236" s="20"/>
      <c r="E236" s="22"/>
      <c r="F236" s="23"/>
      <c r="G236" s="24">
        <v>2</v>
      </c>
      <c r="H236" s="24"/>
      <c r="I236" s="24"/>
      <c r="J236" s="24"/>
    </row>
    <row r="237" spans="1:10" ht="21" customHeight="1" x14ac:dyDescent="0.2">
      <c r="A237" s="25" t="s">
        <v>297</v>
      </c>
      <c r="B237" s="21"/>
      <c r="C237" s="21"/>
      <c r="D237" s="20"/>
      <c r="E237" s="22"/>
      <c r="F237" s="23"/>
      <c r="G237" s="24">
        <v>1</v>
      </c>
      <c r="H237" s="24"/>
      <c r="I237" s="24"/>
      <c r="J237" s="24"/>
    </row>
    <row r="238" spans="1:10" ht="21" customHeight="1" x14ac:dyDescent="0.2">
      <c r="A238" s="14" t="s">
        <v>81</v>
      </c>
      <c r="B238" s="15" t="s">
        <v>31</v>
      </c>
      <c r="C238" s="15" t="s">
        <v>33</v>
      </c>
      <c r="D238" s="14" t="s">
        <v>232</v>
      </c>
      <c r="E238" s="16" t="s">
        <v>157</v>
      </c>
      <c r="F238" s="17" t="s">
        <v>157</v>
      </c>
      <c r="G238" s="18">
        <v>10</v>
      </c>
      <c r="H238" s="18">
        <v>6</v>
      </c>
      <c r="I238" s="18">
        <v>0</v>
      </c>
      <c r="J238" s="18"/>
    </row>
    <row r="239" spans="1:10" ht="21" customHeight="1" x14ac:dyDescent="0.2">
      <c r="A239" s="25" t="s">
        <v>294</v>
      </c>
      <c r="B239" s="21"/>
      <c r="C239" s="21"/>
      <c r="D239" s="20"/>
      <c r="E239" s="22"/>
      <c r="F239" s="23"/>
      <c r="G239" s="24">
        <v>2</v>
      </c>
      <c r="H239" s="24">
        <v>6</v>
      </c>
      <c r="I239" s="24">
        <v>0</v>
      </c>
      <c r="J239" s="24"/>
    </row>
    <row r="240" spans="1:10" ht="21" customHeight="1" x14ac:dyDescent="0.2">
      <c r="A240" s="25" t="s">
        <v>295</v>
      </c>
      <c r="B240" s="21"/>
      <c r="C240" s="21"/>
      <c r="D240" s="20"/>
      <c r="E240" s="22"/>
      <c r="F240" s="23"/>
      <c r="G240" s="24">
        <v>5</v>
      </c>
      <c r="H240" s="24"/>
      <c r="I240" s="24"/>
      <c r="J240" s="24"/>
    </row>
    <row r="241" spans="1:10" ht="21" customHeight="1" x14ac:dyDescent="0.2">
      <c r="A241" s="25" t="s">
        <v>296</v>
      </c>
      <c r="B241" s="21"/>
      <c r="C241" s="21"/>
      <c r="D241" s="20"/>
      <c r="E241" s="22"/>
      <c r="F241" s="23"/>
      <c r="G241" s="24">
        <v>1</v>
      </c>
      <c r="H241" s="24"/>
      <c r="I241" s="24"/>
      <c r="J241" s="24"/>
    </row>
    <row r="242" spans="1:10" ht="21" customHeight="1" x14ac:dyDescent="0.2">
      <c r="A242" s="25" t="s">
        <v>297</v>
      </c>
      <c r="B242" s="21"/>
      <c r="C242" s="21"/>
      <c r="D242" s="20"/>
      <c r="E242" s="22"/>
      <c r="F242" s="23"/>
      <c r="G242" s="24">
        <v>1</v>
      </c>
      <c r="H242" s="24"/>
      <c r="I242" s="24"/>
      <c r="J242" s="24"/>
    </row>
    <row r="243" spans="1:10" ht="21" customHeight="1" x14ac:dyDescent="0.2">
      <c r="A243" s="14" t="s">
        <v>82</v>
      </c>
      <c r="B243" s="15" t="s">
        <v>31</v>
      </c>
      <c r="C243" s="15" t="s">
        <v>33</v>
      </c>
      <c r="D243" s="14" t="s">
        <v>233</v>
      </c>
      <c r="E243" s="16" t="s">
        <v>158</v>
      </c>
      <c r="F243" s="17" t="s">
        <v>158</v>
      </c>
      <c r="G243" s="18">
        <v>9</v>
      </c>
      <c r="H243" s="18">
        <v>7</v>
      </c>
      <c r="I243" s="18">
        <v>1</v>
      </c>
      <c r="J243" s="18"/>
    </row>
    <row r="244" spans="1:10" ht="21" customHeight="1" x14ac:dyDescent="0.2">
      <c r="A244" s="25" t="s">
        <v>294</v>
      </c>
      <c r="B244" s="21"/>
      <c r="C244" s="21"/>
      <c r="D244" s="20"/>
      <c r="E244" s="22"/>
      <c r="F244" s="23"/>
      <c r="G244" s="24">
        <v>3</v>
      </c>
      <c r="H244" s="24">
        <v>7</v>
      </c>
      <c r="I244" s="24">
        <v>1</v>
      </c>
      <c r="J244" s="24"/>
    </row>
    <row r="245" spans="1:10" ht="21" customHeight="1" x14ac:dyDescent="0.2">
      <c r="A245" s="25" t="s">
        <v>295</v>
      </c>
      <c r="B245" s="21"/>
      <c r="C245" s="21"/>
      <c r="D245" s="20"/>
      <c r="E245" s="22"/>
      <c r="F245" s="23"/>
      <c r="G245" s="24">
        <v>3</v>
      </c>
      <c r="H245" s="24"/>
      <c r="I245" s="24"/>
      <c r="J245" s="24"/>
    </row>
    <row r="246" spans="1:10" ht="21" customHeight="1" x14ac:dyDescent="0.2">
      <c r="A246" s="25" t="s">
        <v>296</v>
      </c>
      <c r="B246" s="21"/>
      <c r="C246" s="21"/>
      <c r="D246" s="20"/>
      <c r="E246" s="22"/>
      <c r="F246" s="23"/>
      <c r="G246" s="24">
        <v>1</v>
      </c>
      <c r="H246" s="24"/>
      <c r="I246" s="24"/>
      <c r="J246" s="24"/>
    </row>
    <row r="247" spans="1:10" ht="21" customHeight="1" x14ac:dyDescent="0.2">
      <c r="A247" s="25" t="s">
        <v>297</v>
      </c>
      <c r="B247" s="21"/>
      <c r="C247" s="21"/>
      <c r="D247" s="20"/>
      <c r="E247" s="22"/>
      <c r="F247" s="23"/>
      <c r="G247" s="24">
        <v>1</v>
      </c>
      <c r="H247" s="24"/>
      <c r="I247" s="24"/>
      <c r="J247" s="24"/>
    </row>
    <row r="248" spans="1:10" ht="21" customHeight="1" x14ac:dyDescent="0.2">
      <c r="A248" s="14" t="s">
        <v>83</v>
      </c>
      <c r="B248" s="15" t="s">
        <v>31</v>
      </c>
      <c r="C248" s="15" t="s">
        <v>33</v>
      </c>
      <c r="D248" s="14" t="s">
        <v>234</v>
      </c>
      <c r="E248" s="16" t="s">
        <v>159</v>
      </c>
      <c r="F248" s="17" t="s">
        <v>159</v>
      </c>
      <c r="G248" s="18">
        <v>10</v>
      </c>
      <c r="H248" s="18">
        <v>6</v>
      </c>
      <c r="I248" s="18">
        <v>2</v>
      </c>
      <c r="J248" s="18"/>
    </row>
    <row r="249" spans="1:10" ht="21" customHeight="1" x14ac:dyDescent="0.2">
      <c r="A249" s="25" t="s">
        <v>294</v>
      </c>
      <c r="B249" s="21"/>
      <c r="C249" s="21"/>
      <c r="D249" s="20"/>
      <c r="E249" s="22"/>
      <c r="F249" s="23"/>
      <c r="G249" s="24">
        <v>3</v>
      </c>
      <c r="H249" s="24">
        <v>6</v>
      </c>
      <c r="I249" s="24">
        <v>2</v>
      </c>
      <c r="J249" s="24"/>
    </row>
    <row r="250" spans="1:10" ht="21" customHeight="1" x14ac:dyDescent="0.2">
      <c r="A250" s="25" t="s">
        <v>295</v>
      </c>
      <c r="B250" s="21"/>
      <c r="C250" s="21"/>
      <c r="D250" s="20"/>
      <c r="E250" s="22"/>
      <c r="F250" s="23"/>
      <c r="G250" s="24">
        <v>4</v>
      </c>
      <c r="H250" s="24"/>
      <c r="I250" s="24"/>
      <c r="J250" s="24"/>
    </row>
    <row r="251" spans="1:10" ht="21" customHeight="1" x14ac:dyDescent="0.2">
      <c r="A251" s="25" t="s">
        <v>296</v>
      </c>
      <c r="B251" s="21"/>
      <c r="C251" s="21"/>
      <c r="D251" s="20"/>
      <c r="E251" s="22"/>
      <c r="F251" s="23"/>
      <c r="G251" s="24">
        <v>1</v>
      </c>
      <c r="H251" s="24"/>
      <c r="I251" s="24"/>
      <c r="J251" s="24"/>
    </row>
    <row r="252" spans="1:10" ht="21" customHeight="1" x14ac:dyDescent="0.2">
      <c r="A252" s="25" t="s">
        <v>297</v>
      </c>
      <c r="B252" s="21"/>
      <c r="C252" s="21"/>
      <c r="D252" s="20"/>
      <c r="E252" s="22"/>
      <c r="F252" s="23"/>
      <c r="G252" s="24">
        <v>1</v>
      </c>
      <c r="H252" s="24"/>
      <c r="I252" s="24"/>
      <c r="J252" s="24"/>
    </row>
    <row r="253" spans="1:10" ht="21" customHeight="1" x14ac:dyDescent="0.2">
      <c r="A253" s="14" t="s">
        <v>84</v>
      </c>
      <c r="B253" s="15" t="s">
        <v>31</v>
      </c>
      <c r="C253" s="15" t="s">
        <v>33</v>
      </c>
      <c r="D253" s="14" t="s">
        <v>235</v>
      </c>
      <c r="E253" s="16" t="s">
        <v>160</v>
      </c>
      <c r="F253" s="17" t="s">
        <v>160</v>
      </c>
      <c r="G253" s="18">
        <v>10</v>
      </c>
      <c r="H253" s="18">
        <v>6</v>
      </c>
      <c r="I253" s="18">
        <v>0</v>
      </c>
      <c r="J253" s="18"/>
    </row>
    <row r="254" spans="1:10" ht="21" customHeight="1" x14ac:dyDescent="0.2">
      <c r="A254" s="25" t="s">
        <v>294</v>
      </c>
      <c r="B254" s="21"/>
      <c r="C254" s="21"/>
      <c r="D254" s="20"/>
      <c r="E254" s="22"/>
      <c r="F254" s="23"/>
      <c r="G254" s="24">
        <v>2</v>
      </c>
      <c r="H254" s="24">
        <v>6</v>
      </c>
      <c r="I254" s="24">
        <v>0</v>
      </c>
      <c r="J254" s="24"/>
    </row>
    <row r="255" spans="1:10" ht="21" customHeight="1" x14ac:dyDescent="0.2">
      <c r="A255" s="25" t="s">
        <v>295</v>
      </c>
      <c r="B255" s="21"/>
      <c r="C255" s="21"/>
      <c r="D255" s="20"/>
      <c r="E255" s="22"/>
      <c r="F255" s="23"/>
      <c r="G255" s="24">
        <v>5</v>
      </c>
      <c r="H255" s="24"/>
      <c r="I255" s="24"/>
      <c r="J255" s="24"/>
    </row>
    <row r="256" spans="1:10" ht="21" customHeight="1" x14ac:dyDescent="0.2">
      <c r="A256" s="25" t="s">
        <v>296</v>
      </c>
      <c r="B256" s="21"/>
      <c r="C256" s="21"/>
      <c r="D256" s="20"/>
      <c r="E256" s="22"/>
      <c r="F256" s="23"/>
      <c r="G256" s="24">
        <v>1</v>
      </c>
      <c r="H256" s="24"/>
      <c r="I256" s="24"/>
      <c r="J256" s="24"/>
    </row>
    <row r="257" spans="1:10" ht="21" customHeight="1" x14ac:dyDescent="0.2">
      <c r="A257" s="25" t="s">
        <v>297</v>
      </c>
      <c r="B257" s="21"/>
      <c r="C257" s="21"/>
      <c r="D257" s="20"/>
      <c r="E257" s="22"/>
      <c r="F257" s="23"/>
      <c r="G257" s="24">
        <v>1</v>
      </c>
      <c r="H257" s="24"/>
      <c r="I257" s="24"/>
      <c r="J257" s="24"/>
    </row>
    <row r="258" spans="1:10" ht="21" customHeight="1" x14ac:dyDescent="0.2">
      <c r="A258" s="14" t="s">
        <v>85</v>
      </c>
      <c r="B258" s="15" t="s">
        <v>31</v>
      </c>
      <c r="C258" s="15" t="s">
        <v>33</v>
      </c>
      <c r="D258" s="14" t="s">
        <v>236</v>
      </c>
      <c r="E258" s="16" t="s">
        <v>161</v>
      </c>
      <c r="F258" s="17" t="s">
        <v>161</v>
      </c>
      <c r="G258" s="18">
        <v>10</v>
      </c>
      <c r="H258" s="18">
        <v>6</v>
      </c>
      <c r="I258" s="18">
        <v>2</v>
      </c>
      <c r="J258" s="18"/>
    </row>
    <row r="259" spans="1:10" ht="21" customHeight="1" x14ac:dyDescent="0.2">
      <c r="A259" s="25" t="s">
        <v>294</v>
      </c>
      <c r="B259" s="21"/>
      <c r="C259" s="21"/>
      <c r="D259" s="20"/>
      <c r="E259" s="22"/>
      <c r="F259" s="23"/>
      <c r="G259" s="24">
        <v>3</v>
      </c>
      <c r="H259" s="24">
        <v>6</v>
      </c>
      <c r="I259" s="24">
        <v>2</v>
      </c>
      <c r="J259" s="24"/>
    </row>
    <row r="260" spans="1:10" ht="21" customHeight="1" x14ac:dyDescent="0.2">
      <c r="A260" s="25" t="s">
        <v>295</v>
      </c>
      <c r="B260" s="21"/>
      <c r="C260" s="21"/>
      <c r="D260" s="20"/>
      <c r="E260" s="22"/>
      <c r="F260" s="23"/>
      <c r="G260" s="24">
        <v>3</v>
      </c>
      <c r="H260" s="24"/>
      <c r="I260" s="24"/>
      <c r="J260" s="24"/>
    </row>
    <row r="261" spans="1:10" ht="21" customHeight="1" x14ac:dyDescent="0.2">
      <c r="A261" s="25" t="s">
        <v>296</v>
      </c>
      <c r="B261" s="21"/>
      <c r="C261" s="21"/>
      <c r="D261" s="20"/>
      <c r="E261" s="22"/>
      <c r="F261" s="23"/>
      <c r="G261" s="24">
        <v>2</v>
      </c>
      <c r="H261" s="24"/>
      <c r="I261" s="24"/>
      <c r="J261" s="24"/>
    </row>
    <row r="262" spans="1:10" ht="21" customHeight="1" x14ac:dyDescent="0.2">
      <c r="A262" s="25" t="s">
        <v>297</v>
      </c>
      <c r="B262" s="21"/>
      <c r="C262" s="21"/>
      <c r="D262" s="20"/>
      <c r="E262" s="22"/>
      <c r="F262" s="23"/>
      <c r="G262" s="24">
        <v>1</v>
      </c>
      <c r="H262" s="24"/>
      <c r="I262" s="24"/>
      <c r="J262" s="24"/>
    </row>
    <row r="263" spans="1:10" ht="21" customHeight="1" x14ac:dyDescent="0.2">
      <c r="A263" s="14" t="s">
        <v>86</v>
      </c>
      <c r="B263" s="15" t="s">
        <v>31</v>
      </c>
      <c r="C263" s="15" t="s">
        <v>33</v>
      </c>
      <c r="D263" s="14" t="s">
        <v>237</v>
      </c>
      <c r="E263" s="16" t="s">
        <v>162</v>
      </c>
      <c r="F263" s="17" t="s">
        <v>162</v>
      </c>
      <c r="G263" s="18">
        <v>9</v>
      </c>
      <c r="H263" s="18">
        <v>6</v>
      </c>
      <c r="I263" s="18">
        <v>1</v>
      </c>
      <c r="J263" s="18"/>
    </row>
    <row r="264" spans="1:10" ht="21" customHeight="1" x14ac:dyDescent="0.2">
      <c r="A264" s="25" t="s">
        <v>294</v>
      </c>
      <c r="B264" s="21"/>
      <c r="C264" s="21"/>
      <c r="D264" s="20"/>
      <c r="E264" s="22"/>
      <c r="F264" s="23"/>
      <c r="G264" s="24">
        <v>1</v>
      </c>
      <c r="H264" s="24">
        <v>6</v>
      </c>
      <c r="I264" s="24">
        <v>1</v>
      </c>
      <c r="J264" s="24"/>
    </row>
    <row r="265" spans="1:10" ht="21" customHeight="1" x14ac:dyDescent="0.2">
      <c r="A265" s="25" t="s">
        <v>295</v>
      </c>
      <c r="B265" s="21"/>
      <c r="C265" s="21"/>
      <c r="D265" s="20"/>
      <c r="E265" s="22"/>
      <c r="F265" s="23"/>
      <c r="G265" s="24">
        <v>5</v>
      </c>
      <c r="H265" s="24"/>
      <c r="I265" s="24"/>
      <c r="J265" s="24"/>
    </row>
    <row r="266" spans="1:10" ht="21" customHeight="1" x14ac:dyDescent="0.2">
      <c r="A266" s="25" t="s">
        <v>296</v>
      </c>
      <c r="B266" s="21"/>
      <c r="C266" s="21"/>
      <c r="D266" s="20"/>
      <c r="E266" s="22"/>
      <c r="F266" s="23"/>
      <c r="G266" s="24">
        <v>1</v>
      </c>
      <c r="H266" s="24"/>
      <c r="I266" s="24"/>
      <c r="J266" s="24"/>
    </row>
    <row r="267" spans="1:10" ht="21" customHeight="1" x14ac:dyDescent="0.2">
      <c r="A267" s="25" t="s">
        <v>297</v>
      </c>
      <c r="B267" s="21"/>
      <c r="C267" s="21"/>
      <c r="D267" s="20"/>
      <c r="E267" s="22"/>
      <c r="F267" s="23"/>
      <c r="G267" s="24">
        <v>1</v>
      </c>
      <c r="H267" s="24"/>
      <c r="I267" s="24"/>
      <c r="J267" s="24"/>
    </row>
    <row r="268" spans="1:10" ht="21" customHeight="1" x14ac:dyDescent="0.2">
      <c r="A268" s="14" t="s">
        <v>87</v>
      </c>
      <c r="B268" s="15" t="s">
        <v>31</v>
      </c>
      <c r="C268" s="15" t="s">
        <v>33</v>
      </c>
      <c r="D268" s="14" t="s">
        <v>238</v>
      </c>
      <c r="E268" s="16" t="s">
        <v>163</v>
      </c>
      <c r="F268" s="17" t="s">
        <v>163</v>
      </c>
      <c r="G268" s="18">
        <v>8</v>
      </c>
      <c r="H268" s="18">
        <v>6</v>
      </c>
      <c r="I268" s="18">
        <v>0</v>
      </c>
      <c r="J268" s="18"/>
    </row>
    <row r="269" spans="1:10" ht="21" customHeight="1" x14ac:dyDescent="0.2">
      <c r="A269" s="25" t="s">
        <v>294</v>
      </c>
      <c r="B269" s="21"/>
      <c r="C269" s="21"/>
      <c r="D269" s="20"/>
      <c r="E269" s="22"/>
      <c r="F269" s="23"/>
      <c r="G269" s="24">
        <v>1</v>
      </c>
      <c r="H269" s="24">
        <v>6</v>
      </c>
      <c r="I269" s="24">
        <v>0</v>
      </c>
      <c r="J269" s="24"/>
    </row>
    <row r="270" spans="1:10" ht="21" customHeight="1" x14ac:dyDescent="0.2">
      <c r="A270" s="25" t="s">
        <v>295</v>
      </c>
      <c r="B270" s="21"/>
      <c r="C270" s="21"/>
      <c r="D270" s="20"/>
      <c r="E270" s="22"/>
      <c r="F270" s="23"/>
      <c r="G270" s="24">
        <v>4</v>
      </c>
      <c r="H270" s="24"/>
      <c r="I270" s="24"/>
      <c r="J270" s="24"/>
    </row>
    <row r="271" spans="1:10" ht="21" customHeight="1" x14ac:dyDescent="0.2">
      <c r="A271" s="25" t="s">
        <v>296</v>
      </c>
      <c r="B271" s="21"/>
      <c r="C271" s="21"/>
      <c r="D271" s="20"/>
      <c r="E271" s="22"/>
      <c r="F271" s="23"/>
      <c r="G271" s="24">
        <v>1</v>
      </c>
      <c r="H271" s="24"/>
      <c r="I271" s="24"/>
      <c r="J271" s="24"/>
    </row>
    <row r="272" spans="1:10" ht="21" customHeight="1" x14ac:dyDescent="0.2">
      <c r="A272" s="25" t="s">
        <v>297</v>
      </c>
      <c r="B272" s="21"/>
      <c r="C272" s="21"/>
      <c r="D272" s="20"/>
      <c r="E272" s="22"/>
      <c r="F272" s="23"/>
      <c r="G272" s="24">
        <v>1</v>
      </c>
      <c r="H272" s="24"/>
      <c r="I272" s="24"/>
      <c r="J272" s="24"/>
    </row>
    <row r="273" spans="1:10" ht="21" customHeight="1" x14ac:dyDescent="0.2">
      <c r="A273" s="14" t="s">
        <v>88</v>
      </c>
      <c r="B273" s="15" t="s">
        <v>31</v>
      </c>
      <c r="C273" s="15" t="s">
        <v>33</v>
      </c>
      <c r="D273" s="14" t="s">
        <v>239</v>
      </c>
      <c r="E273" s="16" t="s">
        <v>164</v>
      </c>
      <c r="F273" s="17" t="s">
        <v>164</v>
      </c>
      <c r="G273" s="18">
        <v>10</v>
      </c>
      <c r="H273" s="18">
        <v>6</v>
      </c>
      <c r="I273" s="18">
        <v>0</v>
      </c>
      <c r="J273" s="18"/>
    </row>
    <row r="274" spans="1:10" ht="21" customHeight="1" x14ac:dyDescent="0.2">
      <c r="A274" s="25" t="s">
        <v>294</v>
      </c>
      <c r="B274" s="21"/>
      <c r="C274" s="21"/>
      <c r="D274" s="20"/>
      <c r="E274" s="22"/>
      <c r="F274" s="23"/>
      <c r="G274" s="24">
        <v>2</v>
      </c>
      <c r="H274" s="24">
        <v>6</v>
      </c>
      <c r="I274" s="24">
        <v>0</v>
      </c>
      <c r="J274" s="24"/>
    </row>
    <row r="275" spans="1:10" ht="21" customHeight="1" x14ac:dyDescent="0.2">
      <c r="A275" s="25" t="s">
        <v>295</v>
      </c>
      <c r="B275" s="21"/>
      <c r="C275" s="21"/>
      <c r="D275" s="20"/>
      <c r="E275" s="22"/>
      <c r="F275" s="23"/>
      <c r="G275" s="24">
        <v>5</v>
      </c>
      <c r="H275" s="24"/>
      <c r="I275" s="24"/>
      <c r="J275" s="24"/>
    </row>
    <row r="276" spans="1:10" ht="21" customHeight="1" x14ac:dyDescent="0.2">
      <c r="A276" s="25" t="s">
        <v>296</v>
      </c>
      <c r="B276" s="21"/>
      <c r="C276" s="21"/>
      <c r="D276" s="20"/>
      <c r="E276" s="22"/>
      <c r="F276" s="23"/>
      <c r="G276" s="24">
        <v>1</v>
      </c>
      <c r="H276" s="24"/>
      <c r="I276" s="24"/>
      <c r="J276" s="24"/>
    </row>
    <row r="277" spans="1:10" ht="21" customHeight="1" x14ac:dyDescent="0.2">
      <c r="A277" s="25" t="s">
        <v>297</v>
      </c>
      <c r="B277" s="21"/>
      <c r="C277" s="21"/>
      <c r="D277" s="20"/>
      <c r="E277" s="22"/>
      <c r="F277" s="23"/>
      <c r="G277" s="24">
        <v>1</v>
      </c>
      <c r="H277" s="24"/>
      <c r="I277" s="24"/>
      <c r="J277" s="24"/>
    </row>
    <row r="278" spans="1:10" ht="21" customHeight="1" x14ac:dyDescent="0.2">
      <c r="A278" s="14" t="s">
        <v>89</v>
      </c>
      <c r="B278" s="15" t="s">
        <v>31</v>
      </c>
      <c r="C278" s="15" t="s">
        <v>33</v>
      </c>
      <c r="D278" s="14" t="s">
        <v>240</v>
      </c>
      <c r="E278" s="16" t="s">
        <v>165</v>
      </c>
      <c r="F278" s="17" t="s">
        <v>165</v>
      </c>
      <c r="G278" s="18">
        <v>10</v>
      </c>
      <c r="H278" s="18">
        <v>6</v>
      </c>
      <c r="I278" s="18">
        <v>0</v>
      </c>
      <c r="J278" s="18"/>
    </row>
    <row r="279" spans="1:10" ht="21" customHeight="1" x14ac:dyDescent="0.2">
      <c r="A279" s="25" t="s">
        <v>294</v>
      </c>
      <c r="B279" s="21"/>
      <c r="C279" s="21"/>
      <c r="D279" s="20"/>
      <c r="E279" s="22"/>
      <c r="F279" s="23"/>
      <c r="G279" s="24">
        <v>2</v>
      </c>
      <c r="H279" s="24">
        <v>6</v>
      </c>
      <c r="I279" s="24">
        <v>0</v>
      </c>
      <c r="J279" s="24"/>
    </row>
    <row r="280" spans="1:10" ht="21" customHeight="1" x14ac:dyDescent="0.2">
      <c r="A280" s="25" t="s">
        <v>295</v>
      </c>
      <c r="B280" s="21"/>
      <c r="C280" s="21"/>
      <c r="D280" s="20"/>
      <c r="E280" s="22"/>
      <c r="F280" s="23"/>
      <c r="G280" s="24">
        <v>5</v>
      </c>
      <c r="H280" s="24"/>
      <c r="I280" s="24"/>
      <c r="J280" s="24"/>
    </row>
    <row r="281" spans="1:10" ht="21" customHeight="1" x14ac:dyDescent="0.2">
      <c r="A281" s="25" t="s">
        <v>296</v>
      </c>
      <c r="B281" s="21"/>
      <c r="C281" s="21"/>
      <c r="D281" s="20"/>
      <c r="E281" s="22"/>
      <c r="F281" s="23"/>
      <c r="G281" s="24">
        <v>1</v>
      </c>
      <c r="H281" s="24"/>
      <c r="I281" s="24"/>
      <c r="J281" s="24"/>
    </row>
    <row r="282" spans="1:10" ht="21" customHeight="1" x14ac:dyDescent="0.2">
      <c r="A282" s="25" t="s">
        <v>297</v>
      </c>
      <c r="B282" s="21"/>
      <c r="C282" s="21"/>
      <c r="D282" s="20"/>
      <c r="E282" s="22"/>
      <c r="F282" s="23"/>
      <c r="G282" s="24">
        <v>1</v>
      </c>
      <c r="H282" s="24"/>
      <c r="I282" s="24"/>
      <c r="J282" s="24"/>
    </row>
    <row r="283" spans="1:10" ht="21" customHeight="1" x14ac:dyDescent="0.2">
      <c r="A283" s="14" t="s">
        <v>90</v>
      </c>
      <c r="B283" s="15" t="s">
        <v>31</v>
      </c>
      <c r="C283" s="15" t="s">
        <v>33</v>
      </c>
      <c r="D283" s="14" t="s">
        <v>241</v>
      </c>
      <c r="E283" s="16" t="s">
        <v>166</v>
      </c>
      <c r="F283" s="17" t="s">
        <v>166</v>
      </c>
      <c r="G283" s="18">
        <v>11</v>
      </c>
      <c r="H283" s="18">
        <v>6</v>
      </c>
      <c r="I283" s="18">
        <v>1</v>
      </c>
      <c r="J283" s="18"/>
    </row>
    <row r="284" spans="1:10" ht="21" customHeight="1" x14ac:dyDescent="0.2">
      <c r="A284" s="25" t="s">
        <v>294</v>
      </c>
      <c r="B284" s="21"/>
      <c r="C284" s="21"/>
      <c r="D284" s="20"/>
      <c r="E284" s="22"/>
      <c r="F284" s="23"/>
      <c r="G284" s="24">
        <v>2</v>
      </c>
      <c r="H284" s="24">
        <v>6</v>
      </c>
      <c r="I284" s="24">
        <v>1</v>
      </c>
      <c r="J284" s="24"/>
    </row>
    <row r="285" spans="1:10" ht="21" customHeight="1" x14ac:dyDescent="0.2">
      <c r="A285" s="25" t="s">
        <v>295</v>
      </c>
      <c r="B285" s="21"/>
      <c r="C285" s="21"/>
      <c r="D285" s="20"/>
      <c r="E285" s="22"/>
      <c r="F285" s="23"/>
      <c r="G285" s="24">
        <v>4</v>
      </c>
      <c r="H285" s="24"/>
      <c r="I285" s="24"/>
      <c r="J285" s="24"/>
    </row>
    <row r="286" spans="1:10" ht="21" customHeight="1" x14ac:dyDescent="0.2">
      <c r="A286" s="25" t="s">
        <v>296</v>
      </c>
      <c r="B286" s="21"/>
      <c r="C286" s="21"/>
      <c r="D286" s="20"/>
      <c r="E286" s="22"/>
      <c r="F286" s="23"/>
      <c r="G286" s="24">
        <v>2</v>
      </c>
      <c r="H286" s="24"/>
      <c r="I286" s="24"/>
      <c r="J286" s="24"/>
    </row>
    <row r="287" spans="1:10" ht="21" customHeight="1" x14ac:dyDescent="0.2">
      <c r="A287" s="25" t="s">
        <v>297</v>
      </c>
      <c r="B287" s="21"/>
      <c r="C287" s="21"/>
      <c r="D287" s="20"/>
      <c r="E287" s="22"/>
      <c r="F287" s="23"/>
      <c r="G287" s="24">
        <v>2</v>
      </c>
      <c r="H287" s="24"/>
      <c r="I287" s="24"/>
      <c r="J287" s="24"/>
    </row>
    <row r="288" spans="1:10" ht="21" customHeight="1" x14ac:dyDescent="0.2">
      <c r="A288" s="14" t="s">
        <v>91</v>
      </c>
      <c r="B288" s="15" t="s">
        <v>31</v>
      </c>
      <c r="C288" s="15" t="s">
        <v>33</v>
      </c>
      <c r="D288" s="14" t="s">
        <v>242</v>
      </c>
      <c r="E288" s="16" t="s">
        <v>167</v>
      </c>
      <c r="F288" s="17" t="s">
        <v>167</v>
      </c>
      <c r="G288" s="18">
        <v>9</v>
      </c>
      <c r="H288" s="18">
        <v>6</v>
      </c>
      <c r="I288" s="18">
        <v>2</v>
      </c>
      <c r="J288" s="18"/>
    </row>
    <row r="289" spans="1:10" ht="21" customHeight="1" x14ac:dyDescent="0.2">
      <c r="A289" s="25" t="s">
        <v>294</v>
      </c>
      <c r="B289" s="21"/>
      <c r="C289" s="21"/>
      <c r="D289" s="20"/>
      <c r="E289" s="22"/>
      <c r="F289" s="23"/>
      <c r="G289" s="24">
        <v>2</v>
      </c>
      <c r="H289" s="24">
        <v>6</v>
      </c>
      <c r="I289" s="24">
        <v>2</v>
      </c>
      <c r="J289" s="24"/>
    </row>
    <row r="290" spans="1:10" ht="21" customHeight="1" x14ac:dyDescent="0.2">
      <c r="A290" s="25" t="s">
        <v>295</v>
      </c>
      <c r="B290" s="21"/>
      <c r="C290" s="21"/>
      <c r="D290" s="20"/>
      <c r="E290" s="22"/>
      <c r="F290" s="23"/>
      <c r="G290" s="24">
        <v>4</v>
      </c>
      <c r="H290" s="24"/>
      <c r="I290" s="24"/>
      <c r="J290" s="24"/>
    </row>
    <row r="291" spans="1:10" ht="21" customHeight="1" x14ac:dyDescent="0.2">
      <c r="A291" s="25" t="s">
        <v>296</v>
      </c>
      <c r="B291" s="21"/>
      <c r="C291" s="21"/>
      <c r="D291" s="20"/>
      <c r="E291" s="22"/>
      <c r="F291" s="23"/>
      <c r="G291" s="24">
        <v>1</v>
      </c>
      <c r="H291" s="24"/>
      <c r="I291" s="24"/>
      <c r="J291" s="24"/>
    </row>
    <row r="292" spans="1:10" ht="21" customHeight="1" x14ac:dyDescent="0.2">
      <c r="A292" s="25" t="s">
        <v>297</v>
      </c>
      <c r="B292" s="21"/>
      <c r="C292" s="21"/>
      <c r="D292" s="20"/>
      <c r="E292" s="22"/>
      <c r="F292" s="23"/>
      <c r="G292" s="24">
        <v>1</v>
      </c>
      <c r="H292" s="24"/>
      <c r="I292" s="24"/>
      <c r="J292" s="24"/>
    </row>
    <row r="293" spans="1:10" ht="21" customHeight="1" x14ac:dyDescent="0.2">
      <c r="A293" s="14" t="s">
        <v>92</v>
      </c>
      <c r="B293" s="15" t="s">
        <v>31</v>
      </c>
      <c r="C293" s="15" t="s">
        <v>33</v>
      </c>
      <c r="D293" s="14" t="s">
        <v>243</v>
      </c>
      <c r="E293" s="16" t="s">
        <v>168</v>
      </c>
      <c r="F293" s="17" t="s">
        <v>168</v>
      </c>
      <c r="G293" s="18">
        <v>9</v>
      </c>
      <c r="H293" s="18">
        <v>6</v>
      </c>
      <c r="I293" s="18">
        <v>1</v>
      </c>
      <c r="J293" s="18"/>
    </row>
    <row r="294" spans="1:10" ht="21" customHeight="1" x14ac:dyDescent="0.2">
      <c r="A294" s="25" t="s">
        <v>294</v>
      </c>
      <c r="B294" s="21"/>
      <c r="C294" s="21"/>
      <c r="D294" s="20"/>
      <c r="E294" s="22"/>
      <c r="F294" s="23"/>
      <c r="G294" s="24">
        <v>2</v>
      </c>
      <c r="H294" s="24">
        <v>6</v>
      </c>
      <c r="I294" s="24">
        <v>1</v>
      </c>
      <c r="J294" s="24"/>
    </row>
    <row r="295" spans="1:10" ht="21" customHeight="1" x14ac:dyDescent="0.2">
      <c r="A295" s="25" t="s">
        <v>295</v>
      </c>
      <c r="B295" s="21"/>
      <c r="C295" s="21"/>
      <c r="D295" s="20"/>
      <c r="E295" s="22"/>
      <c r="F295" s="23"/>
      <c r="G295" s="24">
        <v>4</v>
      </c>
      <c r="H295" s="24"/>
      <c r="I295" s="24"/>
      <c r="J295" s="24"/>
    </row>
    <row r="296" spans="1:10" ht="21" customHeight="1" x14ac:dyDescent="0.2">
      <c r="A296" s="25" t="s">
        <v>296</v>
      </c>
      <c r="B296" s="21"/>
      <c r="C296" s="21"/>
      <c r="D296" s="20"/>
      <c r="E296" s="22"/>
      <c r="F296" s="23"/>
      <c r="G296" s="24">
        <v>1</v>
      </c>
      <c r="H296" s="24"/>
      <c r="I296" s="24"/>
      <c r="J296" s="24"/>
    </row>
    <row r="297" spans="1:10" ht="21" customHeight="1" x14ac:dyDescent="0.2">
      <c r="A297" s="25" t="s">
        <v>297</v>
      </c>
      <c r="B297" s="21"/>
      <c r="C297" s="21"/>
      <c r="D297" s="20"/>
      <c r="E297" s="22"/>
      <c r="F297" s="23"/>
      <c r="G297" s="24">
        <v>1</v>
      </c>
      <c r="H297" s="24"/>
      <c r="I297" s="24"/>
      <c r="J297" s="24"/>
    </row>
    <row r="298" spans="1:10" ht="21" customHeight="1" x14ac:dyDescent="0.2">
      <c r="A298" s="14" t="s">
        <v>93</v>
      </c>
      <c r="B298" s="15" t="s">
        <v>31</v>
      </c>
      <c r="C298" s="15" t="s">
        <v>33</v>
      </c>
      <c r="D298" s="14" t="s">
        <v>244</v>
      </c>
      <c r="E298" s="16" t="s">
        <v>169</v>
      </c>
      <c r="F298" s="17" t="s">
        <v>169</v>
      </c>
      <c r="G298" s="18">
        <v>8</v>
      </c>
      <c r="H298" s="18">
        <v>5</v>
      </c>
      <c r="I298" s="18">
        <v>0</v>
      </c>
      <c r="J298" s="18"/>
    </row>
    <row r="299" spans="1:10" ht="21" customHeight="1" x14ac:dyDescent="0.2">
      <c r="A299" s="25" t="s">
        <v>294</v>
      </c>
      <c r="B299" s="21"/>
      <c r="C299" s="21"/>
      <c r="D299" s="20"/>
      <c r="E299" s="22"/>
      <c r="F299" s="23"/>
      <c r="G299" s="24">
        <v>1</v>
      </c>
      <c r="H299" s="24">
        <v>5</v>
      </c>
      <c r="I299" s="24">
        <v>0</v>
      </c>
      <c r="J299" s="24"/>
    </row>
    <row r="300" spans="1:10" ht="21" customHeight="1" x14ac:dyDescent="0.2">
      <c r="A300" s="25" t="s">
        <v>295</v>
      </c>
      <c r="B300" s="21"/>
      <c r="C300" s="21"/>
      <c r="D300" s="20"/>
      <c r="E300" s="22"/>
      <c r="F300" s="23"/>
      <c r="G300" s="24">
        <v>4</v>
      </c>
      <c r="H300" s="24"/>
      <c r="I300" s="24"/>
      <c r="J300" s="24"/>
    </row>
    <row r="301" spans="1:10" ht="21" customHeight="1" x14ac:dyDescent="0.2">
      <c r="A301" s="25" t="s">
        <v>296</v>
      </c>
      <c r="B301" s="21"/>
      <c r="C301" s="21"/>
      <c r="D301" s="20"/>
      <c r="E301" s="22"/>
      <c r="F301" s="23"/>
      <c r="G301" s="24">
        <v>1</v>
      </c>
      <c r="H301" s="24"/>
      <c r="I301" s="24"/>
      <c r="J301" s="24"/>
    </row>
    <row r="302" spans="1:10" ht="21" customHeight="1" x14ac:dyDescent="0.2">
      <c r="A302" s="25" t="s">
        <v>297</v>
      </c>
      <c r="B302" s="21"/>
      <c r="C302" s="21"/>
      <c r="D302" s="20"/>
      <c r="E302" s="22"/>
      <c r="F302" s="23"/>
      <c r="G302" s="24">
        <v>1</v>
      </c>
      <c r="H302" s="24"/>
      <c r="I302" s="24"/>
      <c r="J302" s="24"/>
    </row>
    <row r="303" spans="1:10" ht="21" customHeight="1" x14ac:dyDescent="0.2">
      <c r="A303" s="14" t="s">
        <v>94</v>
      </c>
      <c r="B303" s="15" t="s">
        <v>31</v>
      </c>
      <c r="C303" s="15" t="s">
        <v>33</v>
      </c>
      <c r="D303" s="14" t="s">
        <v>245</v>
      </c>
      <c r="E303" s="16" t="s">
        <v>170</v>
      </c>
      <c r="F303" s="17" t="s">
        <v>170</v>
      </c>
      <c r="G303" s="18">
        <v>8</v>
      </c>
      <c r="H303" s="18">
        <v>6</v>
      </c>
      <c r="I303" s="18">
        <v>0</v>
      </c>
      <c r="J303" s="18"/>
    </row>
    <row r="304" spans="1:10" ht="21" customHeight="1" x14ac:dyDescent="0.2">
      <c r="A304" s="25" t="s">
        <v>294</v>
      </c>
      <c r="B304" s="21"/>
      <c r="C304" s="21"/>
      <c r="D304" s="20"/>
      <c r="E304" s="22"/>
      <c r="F304" s="23"/>
      <c r="G304" s="24">
        <v>1</v>
      </c>
      <c r="H304" s="24">
        <v>6</v>
      </c>
      <c r="I304" s="24">
        <v>0</v>
      </c>
      <c r="J304" s="24"/>
    </row>
    <row r="305" spans="1:10" ht="21" customHeight="1" x14ac:dyDescent="0.2">
      <c r="A305" s="25" t="s">
        <v>295</v>
      </c>
      <c r="B305" s="21"/>
      <c r="C305" s="21"/>
      <c r="D305" s="20"/>
      <c r="E305" s="22"/>
      <c r="F305" s="23"/>
      <c r="G305" s="24">
        <v>4</v>
      </c>
      <c r="H305" s="24"/>
      <c r="I305" s="24"/>
      <c r="J305" s="24"/>
    </row>
    <row r="306" spans="1:10" ht="21" customHeight="1" x14ac:dyDescent="0.2">
      <c r="A306" s="25" t="s">
        <v>296</v>
      </c>
      <c r="B306" s="21"/>
      <c r="C306" s="21"/>
      <c r="D306" s="20"/>
      <c r="E306" s="22"/>
      <c r="F306" s="23"/>
      <c r="G306" s="24">
        <v>1</v>
      </c>
      <c r="H306" s="24"/>
      <c r="I306" s="24"/>
      <c r="J306" s="24"/>
    </row>
    <row r="307" spans="1:10" ht="21" customHeight="1" x14ac:dyDescent="0.2">
      <c r="A307" s="25" t="s">
        <v>297</v>
      </c>
      <c r="B307" s="21"/>
      <c r="C307" s="21"/>
      <c r="D307" s="20"/>
      <c r="E307" s="22"/>
      <c r="F307" s="23"/>
      <c r="G307" s="24">
        <v>1</v>
      </c>
      <c r="H307" s="24"/>
      <c r="I307" s="24"/>
      <c r="J307" s="24"/>
    </row>
    <row r="308" spans="1:10" ht="21" customHeight="1" x14ac:dyDescent="0.2">
      <c r="A308" s="14" t="s">
        <v>95</v>
      </c>
      <c r="B308" s="15" t="s">
        <v>31</v>
      </c>
      <c r="C308" s="15" t="s">
        <v>33</v>
      </c>
      <c r="D308" s="14" t="s">
        <v>246</v>
      </c>
      <c r="E308" s="16" t="s">
        <v>171</v>
      </c>
      <c r="F308" s="17" t="s">
        <v>171</v>
      </c>
      <c r="G308" s="18">
        <v>8</v>
      </c>
      <c r="H308" s="18">
        <v>6</v>
      </c>
      <c r="I308" s="18">
        <v>0</v>
      </c>
      <c r="J308" s="18"/>
    </row>
    <row r="309" spans="1:10" ht="21" customHeight="1" x14ac:dyDescent="0.2">
      <c r="A309" s="25" t="s">
        <v>294</v>
      </c>
      <c r="B309" s="21"/>
      <c r="C309" s="21"/>
      <c r="D309" s="20"/>
      <c r="E309" s="22"/>
      <c r="F309" s="23"/>
      <c r="G309" s="24">
        <v>1</v>
      </c>
      <c r="H309" s="24">
        <v>6</v>
      </c>
      <c r="I309" s="24">
        <v>0</v>
      </c>
      <c r="J309" s="24"/>
    </row>
    <row r="310" spans="1:10" ht="21" customHeight="1" x14ac:dyDescent="0.2">
      <c r="A310" s="25" t="s">
        <v>295</v>
      </c>
      <c r="B310" s="21"/>
      <c r="C310" s="21"/>
      <c r="D310" s="20"/>
      <c r="E310" s="22"/>
      <c r="F310" s="23"/>
      <c r="G310" s="24">
        <v>4</v>
      </c>
      <c r="H310" s="24"/>
      <c r="I310" s="24"/>
      <c r="J310" s="24"/>
    </row>
    <row r="311" spans="1:10" ht="21" customHeight="1" x14ac:dyDescent="0.2">
      <c r="A311" s="25" t="s">
        <v>296</v>
      </c>
      <c r="B311" s="21"/>
      <c r="C311" s="21"/>
      <c r="D311" s="20"/>
      <c r="E311" s="22"/>
      <c r="F311" s="23"/>
      <c r="G311" s="24">
        <v>1</v>
      </c>
      <c r="H311" s="24"/>
      <c r="I311" s="24"/>
      <c r="J311" s="24"/>
    </row>
    <row r="312" spans="1:10" ht="21" customHeight="1" x14ac:dyDescent="0.2">
      <c r="A312" s="25" t="s">
        <v>297</v>
      </c>
      <c r="B312" s="21"/>
      <c r="C312" s="21"/>
      <c r="D312" s="20"/>
      <c r="E312" s="22"/>
      <c r="F312" s="23"/>
      <c r="G312" s="24">
        <v>1</v>
      </c>
      <c r="H312" s="24"/>
      <c r="I312" s="24"/>
      <c r="J312" s="24"/>
    </row>
    <row r="313" spans="1:10" ht="21" customHeight="1" x14ac:dyDescent="0.2">
      <c r="A313" s="14" t="s">
        <v>96</v>
      </c>
      <c r="B313" s="15" t="s">
        <v>31</v>
      </c>
      <c r="C313" s="15" t="s">
        <v>33</v>
      </c>
      <c r="D313" s="14" t="s">
        <v>247</v>
      </c>
      <c r="E313" s="16" t="s">
        <v>172</v>
      </c>
      <c r="F313" s="17" t="s">
        <v>172</v>
      </c>
      <c r="G313" s="18">
        <v>9</v>
      </c>
      <c r="H313" s="18">
        <v>7</v>
      </c>
      <c r="I313" s="18">
        <v>0</v>
      </c>
      <c r="J313" s="18"/>
    </row>
    <row r="314" spans="1:10" ht="21" customHeight="1" x14ac:dyDescent="0.2">
      <c r="A314" s="25" t="s">
        <v>294</v>
      </c>
      <c r="B314" s="21"/>
      <c r="C314" s="21"/>
      <c r="D314" s="20"/>
      <c r="E314" s="22"/>
      <c r="F314" s="23"/>
      <c r="G314" s="24">
        <v>1</v>
      </c>
      <c r="H314" s="24">
        <v>7</v>
      </c>
      <c r="I314" s="24">
        <v>0</v>
      </c>
      <c r="J314" s="24"/>
    </row>
    <row r="315" spans="1:10" ht="21" customHeight="1" x14ac:dyDescent="0.2">
      <c r="A315" s="25" t="s">
        <v>295</v>
      </c>
      <c r="B315" s="21"/>
      <c r="C315" s="21"/>
      <c r="D315" s="20"/>
      <c r="E315" s="22"/>
      <c r="F315" s="23"/>
      <c r="G315" s="24">
        <v>5</v>
      </c>
      <c r="H315" s="24"/>
      <c r="I315" s="24"/>
      <c r="J315" s="24"/>
    </row>
    <row r="316" spans="1:10" ht="21" customHeight="1" x14ac:dyDescent="0.2">
      <c r="A316" s="25" t="s">
        <v>296</v>
      </c>
      <c r="B316" s="21"/>
      <c r="C316" s="21"/>
      <c r="D316" s="20"/>
      <c r="E316" s="22"/>
      <c r="F316" s="23"/>
      <c r="G316" s="24">
        <v>1</v>
      </c>
      <c r="H316" s="24"/>
      <c r="I316" s="24"/>
      <c r="J316" s="24"/>
    </row>
    <row r="317" spans="1:10" ht="21" customHeight="1" x14ac:dyDescent="0.2">
      <c r="A317" s="25" t="s">
        <v>297</v>
      </c>
      <c r="B317" s="21"/>
      <c r="C317" s="21"/>
      <c r="D317" s="20"/>
      <c r="E317" s="22"/>
      <c r="F317" s="23"/>
      <c r="G317" s="24">
        <v>1</v>
      </c>
      <c r="H317" s="24"/>
      <c r="I317" s="24"/>
      <c r="J317" s="24"/>
    </row>
    <row r="318" spans="1:10" ht="21" customHeight="1" x14ac:dyDescent="0.2">
      <c r="A318" s="14" t="s">
        <v>97</v>
      </c>
      <c r="B318" s="15" t="s">
        <v>31</v>
      </c>
      <c r="C318" s="15" t="s">
        <v>33</v>
      </c>
      <c r="D318" s="14" t="s">
        <v>248</v>
      </c>
      <c r="E318" s="16" t="s">
        <v>173</v>
      </c>
      <c r="F318" s="17" t="s">
        <v>173</v>
      </c>
      <c r="G318" s="18">
        <v>9</v>
      </c>
      <c r="H318" s="18">
        <v>6</v>
      </c>
      <c r="I318" s="18">
        <v>0</v>
      </c>
      <c r="J318" s="18"/>
    </row>
    <row r="319" spans="1:10" ht="21" customHeight="1" x14ac:dyDescent="0.2">
      <c r="A319" s="25" t="s">
        <v>294</v>
      </c>
      <c r="B319" s="21"/>
      <c r="C319" s="21"/>
      <c r="D319" s="20"/>
      <c r="E319" s="22"/>
      <c r="F319" s="23"/>
      <c r="G319" s="24">
        <v>3</v>
      </c>
      <c r="H319" s="24">
        <v>6</v>
      </c>
      <c r="I319" s="24">
        <v>0</v>
      </c>
      <c r="J319" s="24"/>
    </row>
    <row r="320" spans="1:10" ht="21" customHeight="1" x14ac:dyDescent="0.2">
      <c r="A320" s="25" t="s">
        <v>295</v>
      </c>
      <c r="B320" s="21"/>
      <c r="C320" s="21"/>
      <c r="D320" s="20"/>
      <c r="E320" s="22"/>
      <c r="F320" s="23"/>
      <c r="G320" s="24">
        <v>3</v>
      </c>
      <c r="H320" s="24"/>
      <c r="I320" s="24"/>
      <c r="J320" s="24"/>
    </row>
    <row r="321" spans="1:10" ht="21" customHeight="1" x14ac:dyDescent="0.2">
      <c r="A321" s="25" t="s">
        <v>296</v>
      </c>
      <c r="B321" s="21"/>
      <c r="C321" s="21"/>
      <c r="D321" s="20"/>
      <c r="E321" s="22"/>
      <c r="F321" s="23"/>
      <c r="G321" s="24">
        <v>1</v>
      </c>
      <c r="H321" s="24"/>
      <c r="I321" s="24"/>
      <c r="J321" s="24"/>
    </row>
    <row r="322" spans="1:10" ht="21" customHeight="1" x14ac:dyDescent="0.2">
      <c r="A322" s="25" t="s">
        <v>297</v>
      </c>
      <c r="B322" s="21"/>
      <c r="C322" s="21"/>
      <c r="D322" s="20"/>
      <c r="E322" s="22"/>
      <c r="F322" s="23"/>
      <c r="G322" s="24">
        <v>1</v>
      </c>
      <c r="H322" s="24"/>
      <c r="I322" s="24"/>
      <c r="J322" s="24"/>
    </row>
    <row r="323" spans="1:10" ht="21" customHeight="1" x14ac:dyDescent="0.2">
      <c r="A323" s="14" t="s">
        <v>98</v>
      </c>
      <c r="B323" s="15" t="s">
        <v>31</v>
      </c>
      <c r="C323" s="15" t="s">
        <v>33</v>
      </c>
      <c r="D323" s="14" t="s">
        <v>249</v>
      </c>
      <c r="E323" s="16" t="s">
        <v>174</v>
      </c>
      <c r="F323" s="17" t="s">
        <v>174</v>
      </c>
      <c r="G323" s="18">
        <v>9</v>
      </c>
      <c r="H323" s="18">
        <v>6</v>
      </c>
      <c r="I323" s="18">
        <v>3</v>
      </c>
      <c r="J323" s="18"/>
    </row>
    <row r="324" spans="1:10" ht="21" customHeight="1" x14ac:dyDescent="0.2">
      <c r="A324" s="25" t="s">
        <v>294</v>
      </c>
      <c r="B324" s="21"/>
      <c r="C324" s="21"/>
      <c r="D324" s="20"/>
      <c r="E324" s="22"/>
      <c r="F324" s="23"/>
      <c r="G324" s="24">
        <v>2</v>
      </c>
      <c r="H324" s="24">
        <v>6</v>
      </c>
      <c r="I324" s="24">
        <v>3</v>
      </c>
      <c r="J324" s="24"/>
    </row>
    <row r="325" spans="1:10" ht="21" customHeight="1" x14ac:dyDescent="0.2">
      <c r="A325" s="25" t="s">
        <v>295</v>
      </c>
      <c r="B325" s="21"/>
      <c r="C325" s="21"/>
      <c r="D325" s="20"/>
      <c r="E325" s="22"/>
      <c r="F325" s="23"/>
      <c r="G325" s="24">
        <v>4</v>
      </c>
      <c r="H325" s="24"/>
      <c r="I325" s="24"/>
      <c r="J325" s="24"/>
    </row>
    <row r="326" spans="1:10" ht="21" customHeight="1" x14ac:dyDescent="0.2">
      <c r="A326" s="25" t="s">
        <v>296</v>
      </c>
      <c r="B326" s="21"/>
      <c r="C326" s="21"/>
      <c r="D326" s="20"/>
      <c r="E326" s="22"/>
      <c r="F326" s="23"/>
      <c r="G326" s="24">
        <v>1</v>
      </c>
      <c r="H326" s="24"/>
      <c r="I326" s="24"/>
      <c r="J326" s="24"/>
    </row>
    <row r="327" spans="1:10" ht="21" customHeight="1" x14ac:dyDescent="0.2">
      <c r="A327" s="25" t="s">
        <v>297</v>
      </c>
      <c r="B327" s="21"/>
      <c r="C327" s="21"/>
      <c r="D327" s="20"/>
      <c r="E327" s="22"/>
      <c r="F327" s="23"/>
      <c r="G327" s="24">
        <v>1</v>
      </c>
      <c r="H327" s="24"/>
      <c r="I327" s="24"/>
      <c r="J327" s="24"/>
    </row>
    <row r="328" spans="1:10" ht="21" customHeight="1" x14ac:dyDescent="0.2">
      <c r="A328" s="14" t="s">
        <v>99</v>
      </c>
      <c r="B328" s="15" t="s">
        <v>31</v>
      </c>
      <c r="C328" s="15" t="s">
        <v>33</v>
      </c>
      <c r="D328" s="14" t="s">
        <v>250</v>
      </c>
      <c r="E328" s="16" t="s">
        <v>175</v>
      </c>
      <c r="F328" s="17" t="s">
        <v>175</v>
      </c>
      <c r="G328" s="18">
        <v>12</v>
      </c>
      <c r="H328" s="18">
        <v>5</v>
      </c>
      <c r="I328" s="18">
        <v>0</v>
      </c>
      <c r="J328" s="18"/>
    </row>
    <row r="329" spans="1:10" ht="21" customHeight="1" x14ac:dyDescent="0.2">
      <c r="A329" s="25" t="s">
        <v>294</v>
      </c>
      <c r="B329" s="21"/>
      <c r="C329" s="21"/>
      <c r="D329" s="20"/>
      <c r="E329" s="22"/>
      <c r="F329" s="23"/>
      <c r="G329" s="24">
        <v>4</v>
      </c>
      <c r="H329" s="24">
        <v>5</v>
      </c>
      <c r="I329" s="24">
        <v>0</v>
      </c>
      <c r="J329" s="24"/>
    </row>
    <row r="330" spans="1:10" ht="21" customHeight="1" x14ac:dyDescent="0.2">
      <c r="A330" s="25" t="s">
        <v>295</v>
      </c>
      <c r="B330" s="21"/>
      <c r="C330" s="21"/>
      <c r="D330" s="20"/>
      <c r="E330" s="22"/>
      <c r="F330" s="23"/>
      <c r="G330" s="24">
        <v>5</v>
      </c>
      <c r="H330" s="24"/>
      <c r="I330" s="24"/>
      <c r="J330" s="24"/>
    </row>
    <row r="331" spans="1:10" ht="21" customHeight="1" x14ac:dyDescent="0.2">
      <c r="A331" s="25" t="s">
        <v>296</v>
      </c>
      <c r="B331" s="21"/>
      <c r="C331" s="21"/>
      <c r="D331" s="20"/>
      <c r="E331" s="22"/>
      <c r="F331" s="23"/>
      <c r="G331" s="24">
        <v>1</v>
      </c>
      <c r="H331" s="24"/>
      <c r="I331" s="24"/>
      <c r="J331" s="24"/>
    </row>
    <row r="332" spans="1:10" ht="21" customHeight="1" x14ac:dyDescent="0.2">
      <c r="A332" s="25" t="s">
        <v>297</v>
      </c>
      <c r="B332" s="21"/>
      <c r="C332" s="21"/>
      <c r="D332" s="20"/>
      <c r="E332" s="22"/>
      <c r="F332" s="23"/>
      <c r="G332" s="24">
        <v>1</v>
      </c>
      <c r="H332" s="24"/>
      <c r="I332" s="24"/>
      <c r="J332" s="24"/>
    </row>
    <row r="333" spans="1:10" ht="21" customHeight="1" x14ac:dyDescent="0.2">
      <c r="A333" s="14" t="s">
        <v>100</v>
      </c>
      <c r="B333" s="15" t="s">
        <v>31</v>
      </c>
      <c r="C333" s="15" t="s">
        <v>33</v>
      </c>
      <c r="D333" s="14" t="s">
        <v>251</v>
      </c>
      <c r="E333" s="16" t="s">
        <v>176</v>
      </c>
      <c r="F333" s="17" t="s">
        <v>176</v>
      </c>
      <c r="G333" s="18">
        <v>11</v>
      </c>
      <c r="H333" s="18">
        <v>6</v>
      </c>
      <c r="I333" s="18">
        <v>1</v>
      </c>
      <c r="J333" s="18"/>
    </row>
    <row r="334" spans="1:10" ht="21" customHeight="1" x14ac:dyDescent="0.2">
      <c r="A334" s="25" t="s">
        <v>294</v>
      </c>
      <c r="B334" s="21"/>
      <c r="C334" s="21"/>
      <c r="D334" s="20"/>
      <c r="E334" s="22"/>
      <c r="F334" s="23"/>
      <c r="G334" s="24">
        <v>3</v>
      </c>
      <c r="H334" s="24">
        <v>6</v>
      </c>
      <c r="I334" s="24">
        <v>1</v>
      </c>
      <c r="J334" s="24"/>
    </row>
    <row r="335" spans="1:10" ht="21" customHeight="1" x14ac:dyDescent="0.2">
      <c r="A335" s="25" t="s">
        <v>295</v>
      </c>
      <c r="B335" s="21"/>
      <c r="C335" s="21"/>
      <c r="D335" s="20"/>
      <c r="E335" s="22"/>
      <c r="F335" s="23"/>
      <c r="G335" s="24">
        <v>4</v>
      </c>
      <c r="H335" s="24"/>
      <c r="I335" s="24"/>
      <c r="J335" s="24"/>
    </row>
    <row r="336" spans="1:10" ht="21" customHeight="1" x14ac:dyDescent="0.2">
      <c r="A336" s="25" t="s">
        <v>296</v>
      </c>
      <c r="B336" s="21"/>
      <c r="C336" s="21"/>
      <c r="D336" s="20"/>
      <c r="E336" s="22"/>
      <c r="F336" s="23"/>
      <c r="G336" s="24">
        <v>2</v>
      </c>
      <c r="H336" s="24"/>
      <c r="I336" s="24"/>
      <c r="J336" s="24"/>
    </row>
    <row r="337" spans="1:10" ht="21" customHeight="1" x14ac:dyDescent="0.2">
      <c r="A337" s="25" t="s">
        <v>297</v>
      </c>
      <c r="B337" s="21"/>
      <c r="C337" s="21"/>
      <c r="D337" s="20"/>
      <c r="E337" s="22"/>
      <c r="F337" s="23"/>
      <c r="G337" s="24">
        <v>1</v>
      </c>
      <c r="H337" s="24"/>
      <c r="I337" s="24"/>
      <c r="J337" s="24"/>
    </row>
    <row r="338" spans="1:10" ht="21" customHeight="1" x14ac:dyDescent="0.2">
      <c r="A338" s="14" t="s">
        <v>101</v>
      </c>
      <c r="B338" s="15" t="s">
        <v>31</v>
      </c>
      <c r="C338" s="15" t="s">
        <v>33</v>
      </c>
      <c r="D338" s="14" t="s">
        <v>252</v>
      </c>
      <c r="E338" s="16" t="s">
        <v>177</v>
      </c>
      <c r="F338" s="17" t="s">
        <v>177</v>
      </c>
      <c r="G338" s="18">
        <v>11</v>
      </c>
      <c r="H338" s="18">
        <v>5</v>
      </c>
      <c r="I338" s="18">
        <v>1</v>
      </c>
      <c r="J338" s="18"/>
    </row>
    <row r="339" spans="1:10" ht="21" customHeight="1" x14ac:dyDescent="0.2">
      <c r="A339" s="25" t="s">
        <v>294</v>
      </c>
      <c r="B339" s="21"/>
      <c r="C339" s="21"/>
      <c r="D339" s="20"/>
      <c r="E339" s="22"/>
      <c r="F339" s="23"/>
      <c r="G339" s="24">
        <v>3</v>
      </c>
      <c r="H339" s="24">
        <v>5</v>
      </c>
      <c r="I339" s="24">
        <v>1</v>
      </c>
      <c r="J339" s="24"/>
    </row>
    <row r="340" spans="1:10" ht="21" customHeight="1" x14ac:dyDescent="0.2">
      <c r="A340" s="25" t="s">
        <v>295</v>
      </c>
      <c r="B340" s="21"/>
      <c r="C340" s="21"/>
      <c r="D340" s="20"/>
      <c r="E340" s="22"/>
      <c r="F340" s="23"/>
      <c r="G340" s="24">
        <v>5</v>
      </c>
      <c r="H340" s="24"/>
      <c r="I340" s="24"/>
      <c r="J340" s="24"/>
    </row>
    <row r="341" spans="1:10" ht="21" customHeight="1" x14ac:dyDescent="0.2">
      <c r="A341" s="25" t="s">
        <v>296</v>
      </c>
      <c r="B341" s="21"/>
      <c r="C341" s="21"/>
      <c r="D341" s="20"/>
      <c r="E341" s="22"/>
      <c r="F341" s="23"/>
      <c r="G341" s="24">
        <v>1</v>
      </c>
      <c r="H341" s="24"/>
      <c r="I341" s="24"/>
      <c r="J341" s="24"/>
    </row>
    <row r="342" spans="1:10" ht="21" customHeight="1" x14ac:dyDescent="0.2">
      <c r="A342" s="25" t="s">
        <v>297</v>
      </c>
      <c r="B342" s="21"/>
      <c r="C342" s="21"/>
      <c r="D342" s="20"/>
      <c r="E342" s="22"/>
      <c r="F342" s="23"/>
      <c r="G342" s="24">
        <v>1</v>
      </c>
      <c r="H342" s="24"/>
      <c r="I342" s="24"/>
      <c r="J342" s="24"/>
    </row>
    <row r="343" spans="1:10" ht="21" customHeight="1" x14ac:dyDescent="0.2">
      <c r="A343" s="14" t="s">
        <v>102</v>
      </c>
      <c r="B343" s="15" t="s">
        <v>31</v>
      </c>
      <c r="C343" s="15" t="s">
        <v>33</v>
      </c>
      <c r="D343" s="14" t="s">
        <v>253</v>
      </c>
      <c r="E343" s="16" t="s">
        <v>178</v>
      </c>
      <c r="F343" s="17" t="s">
        <v>178</v>
      </c>
      <c r="G343" s="18">
        <v>10</v>
      </c>
      <c r="H343" s="18">
        <v>6</v>
      </c>
      <c r="I343" s="18">
        <v>1</v>
      </c>
      <c r="J343" s="18"/>
    </row>
    <row r="344" spans="1:10" ht="21" customHeight="1" x14ac:dyDescent="0.2">
      <c r="A344" s="25" t="s">
        <v>294</v>
      </c>
      <c r="B344" s="21"/>
      <c r="C344" s="21"/>
      <c r="D344" s="20"/>
      <c r="E344" s="22"/>
      <c r="F344" s="23"/>
      <c r="G344" s="24">
        <v>2</v>
      </c>
      <c r="H344" s="24">
        <v>6</v>
      </c>
      <c r="I344" s="24">
        <v>1</v>
      </c>
      <c r="J344" s="24"/>
    </row>
    <row r="345" spans="1:10" ht="21" customHeight="1" x14ac:dyDescent="0.2">
      <c r="A345" s="25" t="s">
        <v>295</v>
      </c>
      <c r="B345" s="21"/>
      <c r="C345" s="21"/>
      <c r="D345" s="20"/>
      <c r="E345" s="22"/>
      <c r="F345" s="23"/>
      <c r="G345" s="24">
        <v>3</v>
      </c>
      <c r="H345" s="24"/>
      <c r="I345" s="24"/>
      <c r="J345" s="24"/>
    </row>
    <row r="346" spans="1:10" ht="21" customHeight="1" x14ac:dyDescent="0.2">
      <c r="A346" s="25" t="s">
        <v>296</v>
      </c>
      <c r="B346" s="21"/>
      <c r="C346" s="21"/>
      <c r="D346" s="20"/>
      <c r="E346" s="22"/>
      <c r="F346" s="23"/>
      <c r="G346" s="24">
        <v>2</v>
      </c>
      <c r="H346" s="24"/>
      <c r="I346" s="24"/>
      <c r="J346" s="24"/>
    </row>
    <row r="347" spans="1:10" ht="21" customHeight="1" x14ac:dyDescent="0.2">
      <c r="A347" s="25" t="s">
        <v>297</v>
      </c>
      <c r="B347" s="21"/>
      <c r="C347" s="21"/>
      <c r="D347" s="20"/>
      <c r="E347" s="22"/>
      <c r="F347" s="23"/>
      <c r="G347" s="24">
        <v>2</v>
      </c>
      <c r="H347" s="24"/>
      <c r="I347" s="24"/>
      <c r="J347" s="24"/>
    </row>
    <row r="348" spans="1:10" ht="21" customHeight="1" x14ac:dyDescent="0.2">
      <c r="A348" s="14" t="s">
        <v>103</v>
      </c>
      <c r="B348" s="15" t="s">
        <v>31</v>
      </c>
      <c r="C348" s="15" t="s">
        <v>33</v>
      </c>
      <c r="D348" s="14" t="s">
        <v>254</v>
      </c>
      <c r="E348" s="16" t="s">
        <v>179</v>
      </c>
      <c r="F348" s="17" t="s">
        <v>179</v>
      </c>
      <c r="G348" s="18">
        <v>8</v>
      </c>
      <c r="H348" s="18">
        <v>6</v>
      </c>
      <c r="I348" s="18">
        <v>0</v>
      </c>
      <c r="J348" s="18"/>
    </row>
    <row r="349" spans="1:10" ht="21" customHeight="1" x14ac:dyDescent="0.2">
      <c r="A349" s="25" t="s">
        <v>294</v>
      </c>
      <c r="B349" s="21"/>
      <c r="C349" s="21"/>
      <c r="D349" s="20"/>
      <c r="E349" s="22"/>
      <c r="F349" s="23"/>
      <c r="G349" s="24">
        <v>2</v>
      </c>
      <c r="H349" s="24">
        <v>6</v>
      </c>
      <c r="I349" s="24">
        <v>0</v>
      </c>
      <c r="J349" s="24"/>
    </row>
    <row r="350" spans="1:10" ht="21" customHeight="1" x14ac:dyDescent="0.2">
      <c r="A350" s="25" t="s">
        <v>295</v>
      </c>
      <c r="B350" s="21"/>
      <c r="C350" s="21"/>
      <c r="D350" s="20"/>
      <c r="E350" s="22"/>
      <c r="F350" s="23"/>
      <c r="G350" s="24">
        <v>2</v>
      </c>
      <c r="H350" s="24"/>
      <c r="I350" s="24"/>
      <c r="J350" s="24"/>
    </row>
    <row r="351" spans="1:10" ht="21" customHeight="1" x14ac:dyDescent="0.2">
      <c r="A351" s="25" t="s">
        <v>296</v>
      </c>
      <c r="B351" s="21"/>
      <c r="C351" s="21"/>
      <c r="D351" s="20"/>
      <c r="E351" s="22"/>
      <c r="F351" s="23"/>
      <c r="G351" s="24">
        <v>2</v>
      </c>
      <c r="H351" s="24"/>
      <c r="I351" s="24"/>
      <c r="J351" s="24"/>
    </row>
    <row r="352" spans="1:10" ht="21" customHeight="1" x14ac:dyDescent="0.2">
      <c r="A352" s="25" t="s">
        <v>297</v>
      </c>
      <c r="B352" s="21"/>
      <c r="C352" s="21"/>
      <c r="D352" s="20"/>
      <c r="E352" s="22"/>
      <c r="F352" s="23"/>
      <c r="G352" s="24">
        <v>1</v>
      </c>
      <c r="H352" s="24"/>
      <c r="I352" s="24"/>
      <c r="J352" s="24"/>
    </row>
    <row r="353" spans="1:10" ht="21" customHeight="1" x14ac:dyDescent="0.2">
      <c r="A353" s="14" t="s">
        <v>104</v>
      </c>
      <c r="B353" s="15" t="s">
        <v>31</v>
      </c>
      <c r="C353" s="15" t="s">
        <v>33</v>
      </c>
      <c r="D353" s="14" t="s">
        <v>255</v>
      </c>
      <c r="E353" s="16" t="s">
        <v>180</v>
      </c>
      <c r="F353" s="17" t="s">
        <v>180</v>
      </c>
      <c r="G353" s="18">
        <v>9</v>
      </c>
      <c r="H353" s="18">
        <v>6</v>
      </c>
      <c r="I353" s="18">
        <v>1</v>
      </c>
      <c r="J353" s="18"/>
    </row>
    <row r="354" spans="1:10" ht="21" customHeight="1" x14ac:dyDescent="0.2">
      <c r="A354" s="25" t="s">
        <v>294</v>
      </c>
      <c r="B354" s="21"/>
      <c r="C354" s="21"/>
      <c r="D354" s="20"/>
      <c r="E354" s="22"/>
      <c r="F354" s="23"/>
      <c r="G354" s="24">
        <v>2</v>
      </c>
      <c r="H354" s="24">
        <v>6</v>
      </c>
      <c r="I354" s="24">
        <v>1</v>
      </c>
      <c r="J354" s="24"/>
    </row>
    <row r="355" spans="1:10" ht="21" customHeight="1" x14ac:dyDescent="0.2">
      <c r="A355" s="25" t="s">
        <v>295</v>
      </c>
      <c r="B355" s="21"/>
      <c r="C355" s="21"/>
      <c r="D355" s="20"/>
      <c r="E355" s="22"/>
      <c r="F355" s="23"/>
      <c r="G355" s="24">
        <v>4</v>
      </c>
      <c r="H355" s="24"/>
      <c r="I355" s="24"/>
      <c r="J355" s="24"/>
    </row>
    <row r="356" spans="1:10" ht="21" customHeight="1" x14ac:dyDescent="0.2">
      <c r="A356" s="25" t="s">
        <v>296</v>
      </c>
      <c r="B356" s="21"/>
      <c r="C356" s="21"/>
      <c r="D356" s="20"/>
      <c r="E356" s="22"/>
      <c r="F356" s="23"/>
      <c r="G356" s="24">
        <v>1</v>
      </c>
      <c r="H356" s="24"/>
      <c r="I356" s="24"/>
      <c r="J356" s="24"/>
    </row>
    <row r="357" spans="1:10" ht="21" customHeight="1" x14ac:dyDescent="0.2">
      <c r="A357" s="25" t="s">
        <v>297</v>
      </c>
      <c r="B357" s="21"/>
      <c r="C357" s="21"/>
      <c r="D357" s="20"/>
      <c r="E357" s="22"/>
      <c r="F357" s="23"/>
      <c r="G357" s="24">
        <v>1</v>
      </c>
      <c r="H357" s="24"/>
      <c r="I357" s="24"/>
      <c r="J357" s="24"/>
    </row>
    <row r="358" spans="1:10" ht="21" customHeight="1" x14ac:dyDescent="0.2">
      <c r="A358" s="14" t="s">
        <v>105</v>
      </c>
      <c r="B358" s="15" t="s">
        <v>31</v>
      </c>
      <c r="C358" s="15" t="s">
        <v>33</v>
      </c>
      <c r="D358" s="14" t="s">
        <v>256</v>
      </c>
      <c r="E358" s="16" t="s">
        <v>181</v>
      </c>
      <c r="F358" s="17" t="s">
        <v>181</v>
      </c>
      <c r="G358" s="18">
        <v>9</v>
      </c>
      <c r="H358" s="18">
        <v>6</v>
      </c>
      <c r="I358" s="18">
        <v>0</v>
      </c>
      <c r="J358" s="18"/>
    </row>
    <row r="359" spans="1:10" ht="21" customHeight="1" x14ac:dyDescent="0.2">
      <c r="A359" s="25" t="s">
        <v>294</v>
      </c>
      <c r="B359" s="21"/>
      <c r="C359" s="21"/>
      <c r="D359" s="20"/>
      <c r="E359" s="22"/>
      <c r="F359" s="23"/>
      <c r="G359" s="24">
        <v>2</v>
      </c>
      <c r="H359" s="24">
        <v>6</v>
      </c>
      <c r="I359" s="24">
        <v>0</v>
      </c>
      <c r="J359" s="24"/>
    </row>
    <row r="360" spans="1:10" ht="21" customHeight="1" x14ac:dyDescent="0.2">
      <c r="A360" s="25" t="s">
        <v>295</v>
      </c>
      <c r="B360" s="21"/>
      <c r="C360" s="21"/>
      <c r="D360" s="20"/>
      <c r="E360" s="22"/>
      <c r="F360" s="23"/>
      <c r="G360" s="24">
        <v>4</v>
      </c>
      <c r="H360" s="24"/>
      <c r="I360" s="24"/>
      <c r="J360" s="24"/>
    </row>
    <row r="361" spans="1:10" ht="21" customHeight="1" x14ac:dyDescent="0.2">
      <c r="A361" s="25" t="s">
        <v>296</v>
      </c>
      <c r="B361" s="21"/>
      <c r="C361" s="21"/>
      <c r="D361" s="20"/>
      <c r="E361" s="22"/>
      <c r="F361" s="23"/>
      <c r="G361" s="24">
        <v>1</v>
      </c>
      <c r="H361" s="24"/>
      <c r="I361" s="24"/>
      <c r="J361" s="24"/>
    </row>
    <row r="362" spans="1:10" ht="21" customHeight="1" x14ac:dyDescent="0.2">
      <c r="A362" s="25" t="s">
        <v>297</v>
      </c>
      <c r="B362" s="21"/>
      <c r="C362" s="21"/>
      <c r="D362" s="20"/>
      <c r="E362" s="22"/>
      <c r="F362" s="23"/>
      <c r="G362" s="24">
        <v>1</v>
      </c>
      <c r="H362" s="24"/>
      <c r="I362" s="24"/>
      <c r="J362" s="24"/>
    </row>
    <row r="363" spans="1:10" ht="21" customHeight="1" x14ac:dyDescent="0.2">
      <c r="A363" s="14" t="s">
        <v>106</v>
      </c>
      <c r="B363" s="15" t="s">
        <v>31</v>
      </c>
      <c r="C363" s="15" t="s">
        <v>33</v>
      </c>
      <c r="D363" s="14" t="s">
        <v>257</v>
      </c>
      <c r="E363" s="16" t="s">
        <v>182</v>
      </c>
      <c r="F363" s="17" t="s">
        <v>182</v>
      </c>
      <c r="G363" s="18">
        <v>12</v>
      </c>
      <c r="H363" s="18">
        <v>5</v>
      </c>
      <c r="I363" s="18">
        <v>0</v>
      </c>
      <c r="J363" s="18"/>
    </row>
    <row r="364" spans="1:10" ht="21" customHeight="1" x14ac:dyDescent="0.2">
      <c r="A364" s="25" t="s">
        <v>294</v>
      </c>
      <c r="B364" s="21"/>
      <c r="C364" s="21"/>
      <c r="D364" s="20"/>
      <c r="E364" s="22"/>
      <c r="F364" s="23"/>
      <c r="G364" s="24">
        <v>3</v>
      </c>
      <c r="H364" s="24">
        <v>5</v>
      </c>
      <c r="I364" s="24">
        <v>0</v>
      </c>
      <c r="J364" s="24"/>
    </row>
    <row r="365" spans="1:10" ht="21" customHeight="1" x14ac:dyDescent="0.2">
      <c r="A365" s="25" t="s">
        <v>295</v>
      </c>
      <c r="B365" s="21"/>
      <c r="C365" s="21"/>
      <c r="D365" s="20"/>
      <c r="E365" s="22"/>
      <c r="F365" s="23"/>
      <c r="G365" s="24">
        <v>4</v>
      </c>
      <c r="H365" s="24"/>
      <c r="I365" s="24"/>
      <c r="J365" s="24"/>
    </row>
    <row r="366" spans="1:10" ht="21" customHeight="1" x14ac:dyDescent="0.2">
      <c r="A366" s="25" t="s">
        <v>296</v>
      </c>
      <c r="B366" s="21"/>
      <c r="C366" s="21"/>
      <c r="D366" s="20"/>
      <c r="E366" s="22"/>
      <c r="F366" s="23"/>
      <c r="G366" s="24">
        <v>2</v>
      </c>
      <c r="H366" s="24"/>
      <c r="I366" s="24"/>
      <c r="J366" s="24"/>
    </row>
    <row r="367" spans="1:10" ht="21" customHeight="1" x14ac:dyDescent="0.2">
      <c r="A367" s="25" t="s">
        <v>297</v>
      </c>
      <c r="B367" s="21"/>
      <c r="C367" s="21"/>
      <c r="D367" s="20"/>
      <c r="E367" s="22"/>
      <c r="F367" s="23"/>
      <c r="G367" s="24">
        <v>2</v>
      </c>
      <c r="H367" s="24"/>
      <c r="I367" s="24"/>
      <c r="J367" s="24"/>
    </row>
    <row r="368" spans="1:10" ht="21" customHeight="1" x14ac:dyDescent="0.2">
      <c r="A368" s="14" t="s">
        <v>107</v>
      </c>
      <c r="B368" s="15" t="s">
        <v>31</v>
      </c>
      <c r="C368" s="15" t="s">
        <v>33</v>
      </c>
      <c r="D368" s="14" t="s">
        <v>258</v>
      </c>
      <c r="E368" s="16" t="s">
        <v>183</v>
      </c>
      <c r="F368" s="17" t="s">
        <v>183</v>
      </c>
      <c r="G368" s="18">
        <v>8</v>
      </c>
      <c r="H368" s="18">
        <v>6</v>
      </c>
      <c r="I368" s="18">
        <v>2</v>
      </c>
      <c r="J368" s="18"/>
    </row>
    <row r="369" spans="1:10" ht="21" customHeight="1" x14ac:dyDescent="0.2">
      <c r="A369" s="25" t="s">
        <v>294</v>
      </c>
      <c r="B369" s="21"/>
      <c r="C369" s="21"/>
      <c r="D369" s="20"/>
      <c r="E369" s="22"/>
      <c r="F369" s="23"/>
      <c r="G369" s="24">
        <v>1</v>
      </c>
      <c r="H369" s="24">
        <v>6</v>
      </c>
      <c r="I369" s="24">
        <v>2</v>
      </c>
      <c r="J369" s="24"/>
    </row>
    <row r="370" spans="1:10" ht="21" customHeight="1" x14ac:dyDescent="0.2">
      <c r="A370" s="25" t="s">
        <v>295</v>
      </c>
      <c r="B370" s="21"/>
      <c r="C370" s="21"/>
      <c r="D370" s="20"/>
      <c r="E370" s="22"/>
      <c r="F370" s="23"/>
      <c r="G370" s="24">
        <v>2</v>
      </c>
      <c r="H370" s="24"/>
      <c r="I370" s="24"/>
      <c r="J370" s="24"/>
    </row>
    <row r="371" spans="1:10" ht="21" customHeight="1" x14ac:dyDescent="0.2">
      <c r="A371" s="25" t="s">
        <v>296</v>
      </c>
      <c r="B371" s="21"/>
      <c r="C371" s="21"/>
      <c r="D371" s="20"/>
      <c r="E371" s="22"/>
      <c r="F371" s="23"/>
      <c r="G371" s="24">
        <v>2</v>
      </c>
      <c r="H371" s="24"/>
      <c r="I371" s="24"/>
      <c r="J371" s="24"/>
    </row>
    <row r="372" spans="1:10" ht="21" customHeight="1" x14ac:dyDescent="0.2">
      <c r="A372" s="25" t="s">
        <v>297</v>
      </c>
      <c r="B372" s="21"/>
      <c r="C372" s="21"/>
      <c r="D372" s="20"/>
      <c r="E372" s="22"/>
      <c r="F372" s="23"/>
      <c r="G372" s="24">
        <v>2</v>
      </c>
      <c r="H372" s="24"/>
      <c r="I372" s="24"/>
      <c r="J372" s="24"/>
    </row>
    <row r="373" spans="1:10" ht="21" customHeight="1" x14ac:dyDescent="0.2">
      <c r="A373" s="14" t="s">
        <v>108</v>
      </c>
      <c r="B373" s="15" t="s">
        <v>31</v>
      </c>
      <c r="C373" s="15" t="s">
        <v>33</v>
      </c>
      <c r="D373" s="14" t="s">
        <v>259</v>
      </c>
      <c r="E373" s="16" t="s">
        <v>184</v>
      </c>
      <c r="F373" s="17" t="s">
        <v>184</v>
      </c>
      <c r="G373" s="18">
        <v>8</v>
      </c>
      <c r="H373" s="18">
        <v>7</v>
      </c>
      <c r="I373" s="18">
        <v>0</v>
      </c>
      <c r="J373" s="18"/>
    </row>
    <row r="374" spans="1:10" ht="21" customHeight="1" x14ac:dyDescent="0.2">
      <c r="A374" s="25" t="s">
        <v>294</v>
      </c>
      <c r="B374" s="21"/>
      <c r="C374" s="21"/>
      <c r="D374" s="20"/>
      <c r="E374" s="22"/>
      <c r="F374" s="23"/>
      <c r="G374" s="24">
        <v>1</v>
      </c>
      <c r="H374" s="24">
        <v>7</v>
      </c>
      <c r="I374" s="24">
        <v>0</v>
      </c>
      <c r="J374" s="24"/>
    </row>
    <row r="375" spans="1:10" ht="21" customHeight="1" x14ac:dyDescent="0.2">
      <c r="A375" s="25" t="s">
        <v>295</v>
      </c>
      <c r="B375" s="21"/>
      <c r="C375" s="21"/>
      <c r="D375" s="20"/>
      <c r="E375" s="22"/>
      <c r="F375" s="23"/>
      <c r="G375" s="24">
        <v>4</v>
      </c>
      <c r="H375" s="24"/>
      <c r="I375" s="24"/>
      <c r="J375" s="24"/>
    </row>
    <row r="376" spans="1:10" ht="21" customHeight="1" x14ac:dyDescent="0.2">
      <c r="A376" s="25" t="s">
        <v>296</v>
      </c>
      <c r="B376" s="21"/>
      <c r="C376" s="21"/>
      <c r="D376" s="20"/>
      <c r="E376" s="22"/>
      <c r="F376" s="23"/>
      <c r="G376" s="24">
        <v>1</v>
      </c>
      <c r="H376" s="24"/>
      <c r="I376" s="24"/>
      <c r="J376" s="24"/>
    </row>
    <row r="377" spans="1:10" ht="21" customHeight="1" x14ac:dyDescent="0.2">
      <c r="A377" s="25" t="s">
        <v>297</v>
      </c>
      <c r="B377" s="21"/>
      <c r="C377" s="21"/>
      <c r="D377" s="20"/>
      <c r="E377" s="22"/>
      <c r="F377" s="23"/>
      <c r="G377" s="24">
        <v>1</v>
      </c>
      <c r="H377" s="24"/>
      <c r="I377" s="24"/>
      <c r="J377" s="24"/>
    </row>
    <row r="378" spans="1:10" ht="21" customHeight="1" x14ac:dyDescent="0.2">
      <c r="A378" s="14" t="s">
        <v>109</v>
      </c>
      <c r="B378" s="15" t="s">
        <v>31</v>
      </c>
      <c r="C378" s="15" t="s">
        <v>33</v>
      </c>
      <c r="D378" s="14" t="s">
        <v>260</v>
      </c>
      <c r="E378" s="16" t="s">
        <v>185</v>
      </c>
      <c r="F378" s="17" t="s">
        <v>185</v>
      </c>
      <c r="G378" s="18">
        <v>9</v>
      </c>
      <c r="H378" s="18">
        <v>7</v>
      </c>
      <c r="I378" s="18">
        <v>1</v>
      </c>
      <c r="J378" s="18"/>
    </row>
    <row r="379" spans="1:10" ht="21" customHeight="1" x14ac:dyDescent="0.2">
      <c r="A379" s="25" t="s">
        <v>294</v>
      </c>
      <c r="B379" s="21"/>
      <c r="C379" s="21"/>
      <c r="D379" s="20"/>
      <c r="E379" s="22"/>
      <c r="F379" s="23"/>
      <c r="G379" s="24">
        <v>2</v>
      </c>
      <c r="H379" s="24">
        <v>7</v>
      </c>
      <c r="I379" s="24">
        <v>1</v>
      </c>
      <c r="J379" s="24"/>
    </row>
    <row r="380" spans="1:10" ht="21" customHeight="1" x14ac:dyDescent="0.2">
      <c r="A380" s="25" t="s">
        <v>295</v>
      </c>
      <c r="B380" s="21"/>
      <c r="C380" s="21"/>
      <c r="D380" s="20"/>
      <c r="E380" s="22"/>
      <c r="F380" s="23"/>
      <c r="G380" s="24">
        <v>3</v>
      </c>
      <c r="H380" s="24"/>
      <c r="I380" s="24"/>
      <c r="J380" s="24"/>
    </row>
    <row r="381" spans="1:10" ht="21" customHeight="1" x14ac:dyDescent="0.2">
      <c r="A381" s="25" t="s">
        <v>296</v>
      </c>
      <c r="B381" s="21"/>
      <c r="C381" s="21"/>
      <c r="D381" s="20"/>
      <c r="E381" s="22"/>
      <c r="F381" s="23"/>
      <c r="G381" s="24">
        <v>2</v>
      </c>
      <c r="H381" s="24"/>
      <c r="I381" s="24"/>
      <c r="J381" s="24"/>
    </row>
    <row r="382" spans="1:10" ht="21" customHeight="1" x14ac:dyDescent="0.2">
      <c r="A382" s="25" t="s">
        <v>297</v>
      </c>
      <c r="B382" s="21"/>
      <c r="C382" s="21"/>
      <c r="D382" s="20"/>
      <c r="E382" s="22"/>
      <c r="F382" s="23"/>
      <c r="G382" s="24">
        <v>1</v>
      </c>
      <c r="H382" s="24"/>
      <c r="I382" s="24"/>
      <c r="J382" s="24"/>
    </row>
  </sheetData>
  <autoFilter ref="A2:J382" xr:uid="{3B746175-61F7-40F9-A7FB-189D300E93EC}"/>
  <mergeCells count="4">
    <mergeCell ref="A1:C1"/>
    <mergeCell ref="D1:E1"/>
    <mergeCell ref="F1:F2"/>
    <mergeCell ref="G1:J1"/>
  </mergeCells>
  <pageMargins left="0.31496062992125984" right="0.31496062992125984" top="0.35433070866141736" bottom="0.15748031496062992" header="0.31496062992125984" footer="0.31496062992125984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E6E33-D9BE-4873-B2F5-E0E751D2F73B}">
  <dimension ref="A1:E109"/>
  <sheetViews>
    <sheetView view="pageBreakPreview" zoomScaleNormal="100" zoomScaleSheetLayoutView="100" workbookViewId="0">
      <selection activeCell="J16" sqref="J16"/>
    </sheetView>
  </sheetViews>
  <sheetFormatPr defaultColWidth="8.75" defaultRowHeight="21" x14ac:dyDescent="0.35"/>
  <cols>
    <col min="1" max="1" width="54.25" style="26" customWidth="1"/>
    <col min="2" max="2" width="12.25" style="27" customWidth="1"/>
    <col min="3" max="3" width="15.75" style="27" customWidth="1"/>
    <col min="4" max="4" width="13.375" style="27" customWidth="1"/>
    <col min="5" max="5" width="10.875" style="27" customWidth="1"/>
    <col min="6" max="16384" width="8.75" style="26"/>
  </cols>
  <sheetData>
    <row r="1" spans="1:5" x14ac:dyDescent="0.35">
      <c r="A1" s="43" t="s">
        <v>261</v>
      </c>
      <c r="B1" s="43"/>
      <c r="C1" s="43"/>
      <c r="D1" s="43"/>
      <c r="E1" s="43"/>
    </row>
    <row r="2" spans="1:5" ht="15" customHeight="1" x14ac:dyDescent="0.35"/>
    <row r="3" spans="1:5" x14ac:dyDescent="0.35">
      <c r="A3" s="51" t="s">
        <v>2</v>
      </c>
      <c r="B3" s="52" t="s">
        <v>262</v>
      </c>
      <c r="C3" s="52"/>
      <c r="D3" s="52"/>
      <c r="E3" s="53" t="s">
        <v>263</v>
      </c>
    </row>
    <row r="4" spans="1:5" x14ac:dyDescent="0.35">
      <c r="A4" s="51"/>
      <c r="B4" s="28" t="s">
        <v>264</v>
      </c>
      <c r="C4" s="28" t="s">
        <v>265</v>
      </c>
      <c r="D4" s="28" t="s">
        <v>266</v>
      </c>
      <c r="E4" s="54"/>
    </row>
    <row r="5" spans="1:5" ht="23.1" customHeight="1" x14ac:dyDescent="0.35">
      <c r="A5" s="29" t="s">
        <v>32</v>
      </c>
      <c r="B5" s="30"/>
      <c r="C5" s="30"/>
      <c r="D5" s="30"/>
      <c r="E5" s="30"/>
    </row>
    <row r="6" spans="1:5" ht="42" x14ac:dyDescent="0.35">
      <c r="A6" s="31" t="s">
        <v>267</v>
      </c>
      <c r="B6" s="32">
        <v>26</v>
      </c>
      <c r="C6" s="32">
        <v>2</v>
      </c>
      <c r="D6" s="33"/>
      <c r="E6" s="32">
        <f>SUM(B6:D6)</f>
        <v>28</v>
      </c>
    </row>
    <row r="7" spans="1:5" ht="23.1" customHeight="1" x14ac:dyDescent="0.35">
      <c r="A7" s="34" t="s">
        <v>268</v>
      </c>
      <c r="B7" s="35">
        <f>[1]กก.!H11</f>
        <v>26</v>
      </c>
      <c r="C7" s="35">
        <f>[1]กก.!H14</f>
        <v>6</v>
      </c>
      <c r="D7" s="35"/>
      <c r="E7" s="36">
        <f>SUM(B7:D7)</f>
        <v>32</v>
      </c>
    </row>
    <row r="8" spans="1:5" ht="23.1" customHeight="1" x14ac:dyDescent="0.35">
      <c r="A8" s="37" t="s">
        <v>269</v>
      </c>
      <c r="B8" s="35">
        <f>[1]กกจ.!L14</f>
        <v>47</v>
      </c>
      <c r="C8" s="35">
        <f>[1]กกจ.!L23</f>
        <v>20</v>
      </c>
      <c r="D8" s="35"/>
      <c r="E8" s="36">
        <f t="shared" ref="E8:E27" si="0">SUM(B8:D8)</f>
        <v>67</v>
      </c>
    </row>
    <row r="9" spans="1:5" ht="23.1" customHeight="1" x14ac:dyDescent="0.35">
      <c r="A9" s="37" t="s">
        <v>270</v>
      </c>
      <c r="B9" s="35">
        <f>[1]กกส.!J18</f>
        <v>21</v>
      </c>
      <c r="C9" s="35">
        <f>[1]กกส.!J28</f>
        <v>12</v>
      </c>
      <c r="D9" s="35">
        <f>[1]กกส.!J30</f>
        <v>3</v>
      </c>
      <c r="E9" s="36">
        <f t="shared" si="0"/>
        <v>36</v>
      </c>
    </row>
    <row r="10" spans="1:5" ht="23.1" customHeight="1" x14ac:dyDescent="0.35">
      <c r="A10" s="37" t="s">
        <v>271</v>
      </c>
      <c r="B10" s="35">
        <f>[1]กค.!M18</f>
        <v>58</v>
      </c>
      <c r="C10" s="35">
        <f>[1]กค.!M24</f>
        <v>24</v>
      </c>
      <c r="D10" s="35">
        <v>8</v>
      </c>
      <c r="E10" s="36">
        <f t="shared" si="0"/>
        <v>90</v>
      </c>
    </row>
    <row r="11" spans="1:5" s="39" customFormat="1" ht="23.1" customHeight="1" x14ac:dyDescent="0.2">
      <c r="A11" s="38" t="s">
        <v>272</v>
      </c>
      <c r="B11" s="35">
        <f>[1]กนท.!J10</f>
        <v>21</v>
      </c>
      <c r="C11" s="35">
        <f>[1]กนท.!J15</f>
        <v>9</v>
      </c>
      <c r="D11" s="35"/>
      <c r="E11" s="35">
        <f>SUM(B11:D11)</f>
        <v>30</v>
      </c>
    </row>
    <row r="12" spans="1:5" ht="23.1" customHeight="1" x14ac:dyDescent="0.35">
      <c r="A12" s="37" t="s">
        <v>273</v>
      </c>
      <c r="B12" s="35">
        <v>5</v>
      </c>
      <c r="C12" s="35">
        <v>4</v>
      </c>
      <c r="D12" s="35"/>
      <c r="E12" s="35">
        <f>SUM(B12:D12)</f>
        <v>9</v>
      </c>
    </row>
    <row r="13" spans="1:5" ht="23.1" customHeight="1" x14ac:dyDescent="0.35">
      <c r="A13" s="37" t="s">
        <v>274</v>
      </c>
      <c r="B13" s="35">
        <f>[1]ศทส.!J11</f>
        <v>23</v>
      </c>
      <c r="C13" s="35">
        <f>[1]ศทส.!J15</f>
        <v>10</v>
      </c>
      <c r="D13" s="35"/>
      <c r="E13" s="36">
        <f t="shared" si="0"/>
        <v>33</v>
      </c>
    </row>
    <row r="14" spans="1:5" ht="23.1" customHeight="1" x14ac:dyDescent="0.35">
      <c r="A14" s="37" t="s">
        <v>275</v>
      </c>
      <c r="B14" s="35">
        <f>[1]สกธ.!I15</f>
        <v>27</v>
      </c>
      <c r="C14" s="35">
        <f>[1]สกธ.!I19</f>
        <v>8</v>
      </c>
      <c r="D14" s="35">
        <f>[1]สกธ.!I22</f>
        <v>3</v>
      </c>
      <c r="E14" s="36">
        <f t="shared" si="0"/>
        <v>38</v>
      </c>
    </row>
    <row r="15" spans="1:5" ht="23.1" customHeight="1" x14ac:dyDescent="0.35">
      <c r="A15" s="37" t="s">
        <v>276</v>
      </c>
      <c r="B15" s="35">
        <f>[1]สกม.!J11</f>
        <v>29</v>
      </c>
      <c r="C15" s="35">
        <f>[1]สกม.!J15</f>
        <v>7</v>
      </c>
      <c r="D15" s="35"/>
      <c r="E15" s="36">
        <f t="shared" si="0"/>
        <v>36</v>
      </c>
    </row>
    <row r="16" spans="1:5" ht="23.1" customHeight="1" x14ac:dyDescent="0.35">
      <c r="A16" s="37" t="s">
        <v>277</v>
      </c>
      <c r="B16" s="35">
        <f>[1]สกต.!K11</f>
        <v>24</v>
      </c>
      <c r="C16" s="35">
        <f>[1]สกต.!K17</f>
        <v>8</v>
      </c>
      <c r="D16" s="35">
        <f>[1]สกต.!K20</f>
        <v>2</v>
      </c>
      <c r="E16" s="36">
        <f t="shared" si="0"/>
        <v>34</v>
      </c>
    </row>
    <row r="17" spans="1:5" ht="23.1" customHeight="1" x14ac:dyDescent="0.35">
      <c r="A17" s="37" t="s">
        <v>278</v>
      </c>
      <c r="B17" s="35">
        <f>[1]สปศ.!D10</f>
        <v>3</v>
      </c>
      <c r="C17" s="35"/>
      <c r="D17" s="35"/>
      <c r="E17" s="35">
        <f>SUM(B17:D17)</f>
        <v>3</v>
      </c>
    </row>
    <row r="18" spans="1:5" ht="23.1" customHeight="1" x14ac:dyDescent="0.35">
      <c r="A18" s="37" t="s">
        <v>279</v>
      </c>
      <c r="B18" s="35">
        <f>[1]สปศ.!E10</f>
        <v>2</v>
      </c>
      <c r="C18" s="35"/>
      <c r="D18" s="35"/>
      <c r="E18" s="35">
        <f t="shared" ref="E18:E22" si="1">SUM(B18:D18)</f>
        <v>2</v>
      </c>
    </row>
    <row r="19" spans="1:5" ht="23.1" customHeight="1" x14ac:dyDescent="0.35">
      <c r="A19" s="37" t="s">
        <v>280</v>
      </c>
      <c r="B19" s="35">
        <f>[1]สปศ.!G10</f>
        <v>2</v>
      </c>
      <c r="C19" s="35"/>
      <c r="D19" s="35"/>
      <c r="E19" s="35">
        <f t="shared" si="1"/>
        <v>2</v>
      </c>
    </row>
    <row r="20" spans="1:5" ht="23.1" customHeight="1" x14ac:dyDescent="0.35">
      <c r="A20" s="37" t="s">
        <v>281</v>
      </c>
      <c r="B20" s="35">
        <f>[1]สปศ.!H10</f>
        <v>2</v>
      </c>
      <c r="C20" s="35"/>
      <c r="D20" s="35"/>
      <c r="E20" s="35">
        <f t="shared" si="1"/>
        <v>2</v>
      </c>
    </row>
    <row r="21" spans="1:5" ht="23.1" customHeight="1" x14ac:dyDescent="0.35">
      <c r="A21" s="37" t="s">
        <v>282</v>
      </c>
      <c r="B21" s="35">
        <f>[1]สปศ.!I10</f>
        <v>2</v>
      </c>
      <c r="C21" s="35"/>
      <c r="D21" s="35"/>
      <c r="E21" s="35">
        <f t="shared" si="1"/>
        <v>2</v>
      </c>
    </row>
    <row r="22" spans="1:5" ht="23.1" customHeight="1" x14ac:dyDescent="0.35">
      <c r="A22" s="37" t="s">
        <v>283</v>
      </c>
      <c r="B22" s="35">
        <f>[1]สปศ.!F10</f>
        <v>3</v>
      </c>
      <c r="C22" s="35"/>
      <c r="D22" s="35"/>
      <c r="E22" s="35">
        <f t="shared" si="1"/>
        <v>3</v>
      </c>
    </row>
    <row r="23" spans="1:5" ht="23.1" customHeight="1" x14ac:dyDescent="0.35">
      <c r="A23" s="37" t="s">
        <v>284</v>
      </c>
      <c r="B23" s="35">
        <f>[1]สตร.!I11</f>
        <v>18</v>
      </c>
      <c r="C23" s="35">
        <f>[1]สตร.!I15</f>
        <v>15</v>
      </c>
      <c r="D23" s="35">
        <f>[1]สตร.!I17</f>
        <v>2</v>
      </c>
      <c r="E23" s="36">
        <f t="shared" si="0"/>
        <v>35</v>
      </c>
    </row>
    <row r="24" spans="1:5" ht="23.1" customHeight="1" x14ac:dyDescent="0.35">
      <c r="A24" s="37" t="s">
        <v>285</v>
      </c>
      <c r="B24" s="35">
        <f>[1]สตน.!I10</f>
        <v>21</v>
      </c>
      <c r="C24" s="35">
        <f>[1]สตน.!I14</f>
        <v>5</v>
      </c>
      <c r="D24" s="35"/>
      <c r="E24" s="36">
        <f>SUM(B24:D24)</f>
        <v>26</v>
      </c>
    </row>
    <row r="25" spans="1:5" ht="23.1" customHeight="1" x14ac:dyDescent="0.35">
      <c r="A25" s="40" t="s">
        <v>286</v>
      </c>
      <c r="B25" s="35">
        <f>[1]สกร.!J9</f>
        <v>25</v>
      </c>
      <c r="C25" s="35">
        <f>[1]สกร.!J12</f>
        <v>7</v>
      </c>
      <c r="D25" s="35"/>
      <c r="E25" s="36">
        <f t="shared" si="0"/>
        <v>32</v>
      </c>
    </row>
    <row r="26" spans="1:5" ht="23.1" customHeight="1" x14ac:dyDescent="0.35">
      <c r="A26" s="37" t="s">
        <v>287</v>
      </c>
      <c r="B26" s="35">
        <v>59</v>
      </c>
      <c r="C26" s="35">
        <f>[1]สผง.!L19</f>
        <v>38</v>
      </c>
      <c r="D26" s="35"/>
      <c r="E26" s="36">
        <f t="shared" si="0"/>
        <v>97</v>
      </c>
    </row>
    <row r="27" spans="1:5" ht="23.1" customHeight="1" x14ac:dyDescent="0.35">
      <c r="A27" s="41" t="s">
        <v>288</v>
      </c>
      <c r="B27" s="33">
        <f>[1]สพบ.!I10</f>
        <v>13</v>
      </c>
      <c r="C27" s="33">
        <f>[1]สพบ.!I13</f>
        <v>6</v>
      </c>
      <c r="D27" s="33"/>
      <c r="E27" s="32">
        <f t="shared" si="0"/>
        <v>19</v>
      </c>
    </row>
    <row r="28" spans="1:5" s="43" customFormat="1" ht="23.1" customHeight="1" x14ac:dyDescent="0.35">
      <c r="A28" s="28" t="s">
        <v>289</v>
      </c>
      <c r="B28" s="42">
        <f>SUM(B6:B27)</f>
        <v>457</v>
      </c>
      <c r="C28" s="42">
        <f>SUM(C6:C27)</f>
        <v>181</v>
      </c>
      <c r="D28" s="42">
        <f t="shared" ref="D28:E28" si="2">SUM(D6:D27)</f>
        <v>18</v>
      </c>
      <c r="E28" s="42">
        <f t="shared" si="2"/>
        <v>656</v>
      </c>
    </row>
    <row r="29" spans="1:5" ht="23.1" customHeight="1" x14ac:dyDescent="0.35">
      <c r="A29" s="44" t="s">
        <v>34</v>
      </c>
      <c r="B29" s="32">
        <f>[1]ส่วนภูมิภาค!M8</f>
        <v>8</v>
      </c>
      <c r="C29" s="32">
        <f>[1]ส่วนภูมิภาค!V8</f>
        <v>7</v>
      </c>
      <c r="D29" s="32"/>
      <c r="E29" s="32">
        <f>SUM(B29:D29)</f>
        <v>15</v>
      </c>
    </row>
    <row r="30" spans="1:5" ht="23.1" customHeight="1" x14ac:dyDescent="0.35">
      <c r="A30" s="34" t="s">
        <v>35</v>
      </c>
      <c r="B30" s="36">
        <f>[1]ส่วนภูมิภาค!M9</f>
        <v>9</v>
      </c>
      <c r="C30" s="36">
        <f>[1]ส่วนภูมิภาค!V9</f>
        <v>6</v>
      </c>
      <c r="D30" s="36"/>
      <c r="E30" s="36">
        <f t="shared" ref="E30:E93" si="3">SUM(B30:D30)</f>
        <v>15</v>
      </c>
    </row>
    <row r="31" spans="1:5" ht="23.1" customHeight="1" x14ac:dyDescent="0.35">
      <c r="A31" s="34" t="s">
        <v>36</v>
      </c>
      <c r="B31" s="36">
        <f>[1]ส่วนภูมิภาค!M10</f>
        <v>10</v>
      </c>
      <c r="C31" s="36">
        <f>[1]ส่วนภูมิภาค!V10</f>
        <v>5</v>
      </c>
      <c r="D31" s="36"/>
      <c r="E31" s="36">
        <f t="shared" si="3"/>
        <v>15</v>
      </c>
    </row>
    <row r="32" spans="1:5" ht="23.1" customHeight="1" x14ac:dyDescent="0.35">
      <c r="A32" s="34" t="s">
        <v>37</v>
      </c>
      <c r="B32" s="36">
        <f>[1]ส่วนภูมิภาค!M11</f>
        <v>10</v>
      </c>
      <c r="C32" s="36">
        <f>[1]ส่วนภูมิภาค!V11</f>
        <v>6</v>
      </c>
      <c r="D32" s="36">
        <f>[1]ส่วนภูมิภาค!Z11</f>
        <v>2</v>
      </c>
      <c r="E32" s="36">
        <f t="shared" si="3"/>
        <v>18</v>
      </c>
    </row>
    <row r="33" spans="1:5" ht="23.1" customHeight="1" x14ac:dyDescent="0.35">
      <c r="A33" s="34" t="s">
        <v>38</v>
      </c>
      <c r="B33" s="36">
        <f>[1]ส่วนภูมิภาค!M12</f>
        <v>12</v>
      </c>
      <c r="C33" s="36">
        <f>[1]ส่วนภูมิภาค!V12</f>
        <v>11</v>
      </c>
      <c r="D33" s="36">
        <f>[1]ส่วนภูมิภาค!Z12</f>
        <v>2</v>
      </c>
      <c r="E33" s="36">
        <f t="shared" si="3"/>
        <v>25</v>
      </c>
    </row>
    <row r="34" spans="1:5" ht="23.1" customHeight="1" x14ac:dyDescent="0.35">
      <c r="A34" s="34" t="s">
        <v>39</v>
      </c>
      <c r="B34" s="36">
        <f>[1]ส่วนภูมิภาค!M13</f>
        <v>9</v>
      </c>
      <c r="C34" s="36">
        <f>[1]ส่วนภูมิภาค!V13</f>
        <v>7</v>
      </c>
      <c r="D34" s="36">
        <f>[1]ส่วนภูมิภาค!Z13</f>
        <v>1</v>
      </c>
      <c r="E34" s="36">
        <f t="shared" si="3"/>
        <v>17</v>
      </c>
    </row>
    <row r="35" spans="1:5" ht="23.1" customHeight="1" x14ac:dyDescent="0.35">
      <c r="A35" s="34" t="s">
        <v>40</v>
      </c>
      <c r="B35" s="36">
        <f>[1]ส่วนภูมิภาค!M14</f>
        <v>10</v>
      </c>
      <c r="C35" s="36">
        <f>[1]ส่วนภูมิภาค!V14</f>
        <v>7</v>
      </c>
      <c r="D35" s="36">
        <f>[1]ส่วนภูมิภาค!Z14</f>
        <v>1</v>
      </c>
      <c r="E35" s="36">
        <f t="shared" si="3"/>
        <v>18</v>
      </c>
    </row>
    <row r="36" spans="1:5" ht="23.1" customHeight="1" x14ac:dyDescent="0.35">
      <c r="A36" s="34" t="s">
        <v>41</v>
      </c>
      <c r="B36" s="36">
        <f>[1]ส่วนภูมิภาค!M15</f>
        <v>9</v>
      </c>
      <c r="C36" s="36">
        <f>[1]ส่วนภูมิภาค!V15</f>
        <v>6</v>
      </c>
      <c r="D36" s="36">
        <f>[1]ส่วนภูมิภาค!Z15</f>
        <v>2</v>
      </c>
      <c r="E36" s="36">
        <f t="shared" si="3"/>
        <v>17</v>
      </c>
    </row>
    <row r="37" spans="1:5" ht="23.1" customHeight="1" x14ac:dyDescent="0.35">
      <c r="A37" s="34" t="s">
        <v>42</v>
      </c>
      <c r="B37" s="36">
        <f>[1]ส่วนภูมิภาค!M16</f>
        <v>10</v>
      </c>
      <c r="C37" s="36">
        <f>[1]ส่วนภูมิภาค!V16</f>
        <v>6</v>
      </c>
      <c r="D37" s="36">
        <f>[1]ส่วนภูมิภาค!Z16</f>
        <v>1</v>
      </c>
      <c r="E37" s="36">
        <f t="shared" si="3"/>
        <v>17</v>
      </c>
    </row>
    <row r="38" spans="1:5" ht="23.1" customHeight="1" x14ac:dyDescent="0.35">
      <c r="A38" s="34" t="s">
        <v>43</v>
      </c>
      <c r="B38" s="36">
        <f>[1]ส่วนภูมิภาค!M17</f>
        <v>11</v>
      </c>
      <c r="C38" s="36">
        <f>[1]ส่วนภูมิภาค!V17</f>
        <v>5</v>
      </c>
      <c r="D38" s="36"/>
      <c r="E38" s="36">
        <f t="shared" si="3"/>
        <v>16</v>
      </c>
    </row>
    <row r="39" spans="1:5" ht="23.1" customHeight="1" x14ac:dyDescent="0.35">
      <c r="A39" s="34" t="s">
        <v>44</v>
      </c>
      <c r="B39" s="36">
        <f>[1]ส่วนภูมิภาค!M18</f>
        <v>8</v>
      </c>
      <c r="C39" s="36">
        <f>[1]ส่วนภูมิภาค!V18</f>
        <v>7</v>
      </c>
      <c r="D39" s="36"/>
      <c r="E39" s="36">
        <f t="shared" si="3"/>
        <v>15</v>
      </c>
    </row>
    <row r="40" spans="1:5" ht="23.1" customHeight="1" x14ac:dyDescent="0.35">
      <c r="A40" s="34" t="s">
        <v>45</v>
      </c>
      <c r="B40" s="36">
        <f>[1]ส่วนภูมิภาค!M19</f>
        <v>11</v>
      </c>
      <c r="C40" s="36">
        <f>[1]ส่วนภูมิภาค!V19</f>
        <v>5</v>
      </c>
      <c r="D40" s="36">
        <f>[1]ส่วนภูมิภาค!Z19</f>
        <v>2</v>
      </c>
      <c r="E40" s="36">
        <f t="shared" si="3"/>
        <v>18</v>
      </c>
    </row>
    <row r="41" spans="1:5" ht="23.1" customHeight="1" x14ac:dyDescent="0.35">
      <c r="A41" s="34" t="s">
        <v>46</v>
      </c>
      <c r="B41" s="36">
        <f>[1]ส่วนภูมิภาค!M20</f>
        <v>11</v>
      </c>
      <c r="C41" s="36">
        <f>[1]ส่วนภูมิภาค!V20</f>
        <v>9</v>
      </c>
      <c r="D41" s="36"/>
      <c r="E41" s="36">
        <f t="shared" si="3"/>
        <v>20</v>
      </c>
    </row>
    <row r="42" spans="1:5" ht="23.1" customHeight="1" x14ac:dyDescent="0.35">
      <c r="A42" s="34" t="s">
        <v>47</v>
      </c>
      <c r="B42" s="36">
        <f>[1]ส่วนภูมิภาค!M21</f>
        <v>10</v>
      </c>
      <c r="C42" s="36">
        <f>[1]ส่วนภูมิภาค!V21</f>
        <v>6</v>
      </c>
      <c r="D42" s="36">
        <f>[1]ส่วนภูมิภาค!Z21</f>
        <v>2</v>
      </c>
      <c r="E42" s="36">
        <f t="shared" si="3"/>
        <v>18</v>
      </c>
    </row>
    <row r="43" spans="1:5" ht="23.1" customHeight="1" x14ac:dyDescent="0.35">
      <c r="A43" s="34" t="s">
        <v>48</v>
      </c>
      <c r="B43" s="36">
        <f>[1]ส่วนภูมิภาค!M22</f>
        <v>9</v>
      </c>
      <c r="C43" s="36">
        <f>[1]ส่วนภูมิภาค!V22</f>
        <v>6</v>
      </c>
      <c r="D43" s="36">
        <f>[1]ส่วนภูมิภาค!Z22</f>
        <v>1</v>
      </c>
      <c r="E43" s="36">
        <f t="shared" si="3"/>
        <v>16</v>
      </c>
    </row>
    <row r="44" spans="1:5" ht="23.1" customHeight="1" x14ac:dyDescent="0.35">
      <c r="A44" s="45" t="s">
        <v>49</v>
      </c>
      <c r="B44" s="46">
        <f>[1]ส่วนภูมิภาค!M23</f>
        <v>10</v>
      </c>
      <c r="C44" s="46">
        <f>[1]ส่วนภูมิภาค!V23</f>
        <v>6</v>
      </c>
      <c r="D44" s="46"/>
      <c r="E44" s="46">
        <f t="shared" si="3"/>
        <v>16</v>
      </c>
    </row>
    <row r="45" spans="1:5" ht="23.1" customHeight="1" x14ac:dyDescent="0.35">
      <c r="A45" s="34" t="s">
        <v>50</v>
      </c>
      <c r="B45" s="36">
        <f>[1]ส่วนภูมิภาค!M24</f>
        <v>8</v>
      </c>
      <c r="C45" s="36">
        <f>[1]ส่วนภูมิภาค!V24</f>
        <v>6</v>
      </c>
      <c r="D45" s="36"/>
      <c r="E45" s="36">
        <f t="shared" si="3"/>
        <v>14</v>
      </c>
    </row>
    <row r="46" spans="1:5" ht="23.1" customHeight="1" x14ac:dyDescent="0.35">
      <c r="A46" s="34" t="s">
        <v>51</v>
      </c>
      <c r="B46" s="36">
        <f>[1]ส่วนภูมิภาค!M25</f>
        <v>9</v>
      </c>
      <c r="C46" s="36">
        <f>[1]ส่วนภูมิภาค!V25</f>
        <v>5</v>
      </c>
      <c r="D46" s="36">
        <f>[1]ส่วนภูมิภาค!Z25</f>
        <v>1</v>
      </c>
      <c r="E46" s="36">
        <f t="shared" si="3"/>
        <v>15</v>
      </c>
    </row>
    <row r="47" spans="1:5" ht="23.1" customHeight="1" x14ac:dyDescent="0.35">
      <c r="A47" s="34" t="s">
        <v>52</v>
      </c>
      <c r="B47" s="36">
        <f>[1]ส่วนภูมิภาค!M26</f>
        <v>8</v>
      </c>
      <c r="C47" s="36">
        <f>[1]ส่วนภูมิภาค!V26</f>
        <v>6</v>
      </c>
      <c r="D47" s="36"/>
      <c r="E47" s="36">
        <f t="shared" si="3"/>
        <v>14</v>
      </c>
    </row>
    <row r="48" spans="1:5" ht="23.1" customHeight="1" x14ac:dyDescent="0.35">
      <c r="A48" s="34" t="s">
        <v>53</v>
      </c>
      <c r="B48" s="36">
        <f>[1]ส่วนภูมิภาค!M27</f>
        <v>10</v>
      </c>
      <c r="C48" s="36">
        <f>[1]ส่วนภูมิภาค!V27</f>
        <v>6</v>
      </c>
      <c r="D48" s="36"/>
      <c r="E48" s="36">
        <f t="shared" si="3"/>
        <v>16</v>
      </c>
    </row>
    <row r="49" spans="1:5" ht="23.1" customHeight="1" x14ac:dyDescent="0.35">
      <c r="A49" s="34" t="s">
        <v>54</v>
      </c>
      <c r="B49" s="36">
        <f>[1]ส่วนภูมิภาค!M28</f>
        <v>12</v>
      </c>
      <c r="C49" s="36">
        <f>[1]ส่วนภูมิภาค!V28</f>
        <v>6</v>
      </c>
      <c r="D49" s="36">
        <f>[1]ส่วนภูมิภาค!Z28</f>
        <v>2</v>
      </c>
      <c r="E49" s="36">
        <f t="shared" si="3"/>
        <v>20</v>
      </c>
    </row>
    <row r="50" spans="1:5" ht="23.1" customHeight="1" x14ac:dyDescent="0.35">
      <c r="A50" s="34" t="s">
        <v>55</v>
      </c>
      <c r="B50" s="36">
        <f>[1]ส่วนภูมิภาค!M29</f>
        <v>9</v>
      </c>
      <c r="C50" s="36">
        <f>[1]ส่วนภูมิภาค!V29</f>
        <v>5</v>
      </c>
      <c r="D50" s="36"/>
      <c r="E50" s="36">
        <f t="shared" si="3"/>
        <v>14</v>
      </c>
    </row>
    <row r="51" spans="1:5" ht="23.1" customHeight="1" x14ac:dyDescent="0.35">
      <c r="A51" s="34" t="s">
        <v>56</v>
      </c>
      <c r="B51" s="36">
        <f>[1]ส่วนภูมิภาค!M30</f>
        <v>9</v>
      </c>
      <c r="C51" s="36">
        <f>[1]ส่วนภูมิภาค!V30</f>
        <v>5</v>
      </c>
      <c r="D51" s="36"/>
      <c r="E51" s="36">
        <f t="shared" si="3"/>
        <v>14</v>
      </c>
    </row>
    <row r="52" spans="1:5" ht="23.1" customHeight="1" x14ac:dyDescent="0.35">
      <c r="A52" s="34" t="s">
        <v>57</v>
      </c>
      <c r="B52" s="36">
        <f>[1]ส่วนภูมิภาค!M31</f>
        <v>13</v>
      </c>
      <c r="C52" s="36">
        <f>[1]ส่วนภูมิภาค!V31</f>
        <v>5</v>
      </c>
      <c r="D52" s="36"/>
      <c r="E52" s="36">
        <f t="shared" si="3"/>
        <v>18</v>
      </c>
    </row>
    <row r="53" spans="1:5" ht="23.1" customHeight="1" x14ac:dyDescent="0.35">
      <c r="A53" s="34" t="s">
        <v>58</v>
      </c>
      <c r="B53" s="36">
        <f>[1]ส่วนภูมิภาค!M32</f>
        <v>9</v>
      </c>
      <c r="C53" s="36">
        <f>[1]ส่วนภูมิภาค!V32</f>
        <v>6</v>
      </c>
      <c r="D53" s="36">
        <f>[1]ส่วนภูมิภาค!Z32</f>
        <v>1</v>
      </c>
      <c r="E53" s="36">
        <f t="shared" si="3"/>
        <v>16</v>
      </c>
    </row>
    <row r="54" spans="1:5" ht="23.1" customHeight="1" x14ac:dyDescent="0.35">
      <c r="A54" s="34" t="s">
        <v>59</v>
      </c>
      <c r="B54" s="36">
        <v>8</v>
      </c>
      <c r="C54" s="36">
        <f>[1]ส่วนภูมิภาค!V33</f>
        <v>7</v>
      </c>
      <c r="D54" s="36"/>
      <c r="E54" s="36">
        <f t="shared" si="3"/>
        <v>15</v>
      </c>
    </row>
    <row r="55" spans="1:5" ht="23.1" customHeight="1" x14ac:dyDescent="0.35">
      <c r="A55" s="34" t="s">
        <v>60</v>
      </c>
      <c r="B55" s="36">
        <f>[1]ส่วนภูมิภาค!M34</f>
        <v>10</v>
      </c>
      <c r="C55" s="36">
        <f>[1]ส่วนภูมิภาค!V34</f>
        <v>7</v>
      </c>
      <c r="D55" s="36">
        <f>[1]ส่วนภูมิภาค!Z34</f>
        <v>1</v>
      </c>
      <c r="E55" s="36">
        <f t="shared" si="3"/>
        <v>18</v>
      </c>
    </row>
    <row r="56" spans="1:5" ht="23.1" customHeight="1" x14ac:dyDescent="0.35">
      <c r="A56" s="34" t="s">
        <v>61</v>
      </c>
      <c r="B56" s="36">
        <f>[1]ส่วนภูมิภาค!M35</f>
        <v>8</v>
      </c>
      <c r="C56" s="36">
        <f>[1]ส่วนภูมิภาค!V35</f>
        <v>7</v>
      </c>
      <c r="D56" s="36"/>
      <c r="E56" s="36">
        <f t="shared" si="3"/>
        <v>15</v>
      </c>
    </row>
    <row r="57" spans="1:5" ht="23.1" customHeight="1" x14ac:dyDescent="0.35">
      <c r="A57" s="34" t="s">
        <v>62</v>
      </c>
      <c r="B57" s="36">
        <f>[1]ส่วนภูมิภาค!M36</f>
        <v>8</v>
      </c>
      <c r="C57" s="36">
        <f>[1]ส่วนภูมิภาค!V36</f>
        <v>7</v>
      </c>
      <c r="D57" s="36"/>
      <c r="E57" s="36">
        <f t="shared" si="3"/>
        <v>15</v>
      </c>
    </row>
    <row r="58" spans="1:5" ht="23.1" customHeight="1" x14ac:dyDescent="0.35">
      <c r="A58" s="34" t="s">
        <v>63</v>
      </c>
      <c r="B58" s="36">
        <f>[1]ส่วนภูมิภาค!M37</f>
        <v>8</v>
      </c>
      <c r="C58" s="36">
        <f>[1]ส่วนภูมิภาค!V37</f>
        <v>7</v>
      </c>
      <c r="D58" s="36"/>
      <c r="E58" s="36">
        <f t="shared" si="3"/>
        <v>15</v>
      </c>
    </row>
    <row r="59" spans="1:5" ht="23.1" customHeight="1" x14ac:dyDescent="0.35">
      <c r="A59" s="34" t="s">
        <v>64</v>
      </c>
      <c r="B59" s="36">
        <f>[1]ส่วนภูมิภาค!M38</f>
        <v>10</v>
      </c>
      <c r="C59" s="36">
        <f>[1]ส่วนภูมิภาค!V38</f>
        <v>6</v>
      </c>
      <c r="D59" s="36">
        <v>1</v>
      </c>
      <c r="E59" s="36">
        <f t="shared" si="3"/>
        <v>17</v>
      </c>
    </row>
    <row r="60" spans="1:5" ht="23.1" customHeight="1" x14ac:dyDescent="0.35">
      <c r="A60" s="34" t="s">
        <v>65</v>
      </c>
      <c r="B60" s="36">
        <f>[1]ส่วนภูมิภาค!M39</f>
        <v>10</v>
      </c>
      <c r="C60" s="36">
        <f>[1]ส่วนภูมิภาค!V39</f>
        <v>6</v>
      </c>
      <c r="D60" s="36"/>
      <c r="E60" s="36">
        <f t="shared" si="3"/>
        <v>16</v>
      </c>
    </row>
    <row r="61" spans="1:5" ht="23.1" customHeight="1" x14ac:dyDescent="0.35">
      <c r="A61" s="34" t="s">
        <v>66</v>
      </c>
      <c r="B61" s="36">
        <v>9</v>
      </c>
      <c r="C61" s="36">
        <f>[1]ส่วนภูมิภาค!V40</f>
        <v>7</v>
      </c>
      <c r="D61" s="36">
        <f>[1]ส่วนภูมิภาค!Z40</f>
        <v>1</v>
      </c>
      <c r="E61" s="36">
        <f t="shared" si="3"/>
        <v>17</v>
      </c>
    </row>
    <row r="62" spans="1:5" ht="23.1" customHeight="1" x14ac:dyDescent="0.35">
      <c r="A62" s="34" t="s">
        <v>67</v>
      </c>
      <c r="B62" s="36">
        <f>[1]ส่วนภูมิภาค!M41</f>
        <v>9</v>
      </c>
      <c r="C62" s="36">
        <f>[1]ส่วนภูมิภาค!V41</f>
        <v>5</v>
      </c>
      <c r="D62" s="36"/>
      <c r="E62" s="36">
        <f t="shared" si="3"/>
        <v>14</v>
      </c>
    </row>
    <row r="63" spans="1:5" ht="23.1" customHeight="1" x14ac:dyDescent="0.35">
      <c r="A63" s="34" t="s">
        <v>68</v>
      </c>
      <c r="B63" s="36">
        <f>[1]ส่วนภูมิภาค!M42</f>
        <v>9</v>
      </c>
      <c r="C63" s="36">
        <f>[1]ส่วนภูมิภาค!V42</f>
        <v>6</v>
      </c>
      <c r="D63" s="36">
        <f>[1]ส่วนภูมิภาค!Z42</f>
        <v>1</v>
      </c>
      <c r="E63" s="36">
        <f t="shared" si="3"/>
        <v>16</v>
      </c>
    </row>
    <row r="64" spans="1:5" ht="23.1" customHeight="1" x14ac:dyDescent="0.35">
      <c r="A64" s="34" t="s">
        <v>69</v>
      </c>
      <c r="B64" s="36">
        <f>[1]ส่วนภูมิภาค!M43</f>
        <v>8</v>
      </c>
      <c r="C64" s="36">
        <f>[1]ส่วนภูมิภาค!V43</f>
        <v>7</v>
      </c>
      <c r="D64" s="36">
        <f>[1]ส่วนภูมิภาค!Z43</f>
        <v>2</v>
      </c>
      <c r="E64" s="36">
        <f t="shared" si="3"/>
        <v>17</v>
      </c>
    </row>
    <row r="65" spans="1:5" ht="23.1" customHeight="1" x14ac:dyDescent="0.35">
      <c r="A65" s="34" t="s">
        <v>70</v>
      </c>
      <c r="B65" s="36">
        <f>[1]ส่วนภูมิภาค!M44</f>
        <v>11</v>
      </c>
      <c r="C65" s="36">
        <f>[1]ส่วนภูมิภาค!V44</f>
        <v>5</v>
      </c>
      <c r="D65" s="36"/>
      <c r="E65" s="36">
        <f t="shared" si="3"/>
        <v>16</v>
      </c>
    </row>
    <row r="66" spans="1:5" ht="23.1" customHeight="1" x14ac:dyDescent="0.35">
      <c r="A66" s="34" t="s">
        <v>71</v>
      </c>
      <c r="B66" s="36">
        <f>[1]ส่วนภูมิภาค!M45</f>
        <v>9</v>
      </c>
      <c r="C66" s="36">
        <f>[1]ส่วนภูมิภาค!V45</f>
        <v>5</v>
      </c>
      <c r="D66" s="36"/>
      <c r="E66" s="36">
        <f t="shared" si="3"/>
        <v>14</v>
      </c>
    </row>
    <row r="67" spans="1:5" ht="23.1" customHeight="1" x14ac:dyDescent="0.35">
      <c r="A67" s="34" t="s">
        <v>72</v>
      </c>
      <c r="B67" s="36">
        <f>[1]ส่วนภูมิภาค!M46</f>
        <v>9</v>
      </c>
      <c r="C67" s="36">
        <f>[1]ส่วนภูมิภาค!V46</f>
        <v>6</v>
      </c>
      <c r="D67" s="36">
        <f>[1]ส่วนภูมิภาค!Z46</f>
        <v>1</v>
      </c>
      <c r="E67" s="36">
        <f t="shared" si="3"/>
        <v>16</v>
      </c>
    </row>
    <row r="68" spans="1:5" ht="23.1" customHeight="1" x14ac:dyDescent="0.35">
      <c r="A68" s="34" t="s">
        <v>73</v>
      </c>
      <c r="B68" s="36">
        <f>[1]ส่วนภูมิภาค!M47</f>
        <v>8</v>
      </c>
      <c r="C68" s="36">
        <f>[1]ส่วนภูมิภาค!V47</f>
        <v>7</v>
      </c>
      <c r="D68" s="36"/>
      <c r="E68" s="36">
        <f t="shared" si="3"/>
        <v>15</v>
      </c>
    </row>
    <row r="69" spans="1:5" ht="23.1" customHeight="1" x14ac:dyDescent="0.35">
      <c r="A69" s="34" t="s">
        <v>74</v>
      </c>
      <c r="B69" s="36">
        <f>[1]ส่วนภูมิภาค!M48</f>
        <v>9</v>
      </c>
      <c r="C69" s="36">
        <f>[1]ส่วนภูมิภาค!V48</f>
        <v>6</v>
      </c>
      <c r="D69" s="36">
        <f>[1]ส่วนภูมิภาค!Z48</f>
        <v>1</v>
      </c>
      <c r="E69" s="36">
        <f t="shared" si="3"/>
        <v>16</v>
      </c>
    </row>
    <row r="70" spans="1:5" ht="23.1" customHeight="1" x14ac:dyDescent="0.35">
      <c r="A70" s="34" t="s">
        <v>75</v>
      </c>
      <c r="B70" s="36">
        <f>[1]ส่วนภูมิภาค!M49</f>
        <v>9</v>
      </c>
      <c r="C70" s="36">
        <f>[1]ส่วนภูมิภาค!V49</f>
        <v>5</v>
      </c>
      <c r="D70" s="36"/>
      <c r="E70" s="36">
        <f t="shared" si="3"/>
        <v>14</v>
      </c>
    </row>
    <row r="71" spans="1:5" ht="23.1" customHeight="1" x14ac:dyDescent="0.35">
      <c r="A71" s="34" t="s">
        <v>76</v>
      </c>
      <c r="B71" s="36">
        <f>[1]ส่วนภูมิภาค!M50</f>
        <v>9</v>
      </c>
      <c r="C71" s="36">
        <f>[1]ส่วนภูมิภาค!V50</f>
        <v>5</v>
      </c>
      <c r="D71" s="36">
        <f>[1]ส่วนภูมิภาค!Z50</f>
        <v>1</v>
      </c>
      <c r="E71" s="36">
        <f t="shared" si="3"/>
        <v>15</v>
      </c>
    </row>
    <row r="72" spans="1:5" ht="23.1" customHeight="1" x14ac:dyDescent="0.35">
      <c r="A72" s="34" t="s">
        <v>77</v>
      </c>
      <c r="B72" s="36">
        <f>[1]ส่วนภูมิภาค!M51</f>
        <v>9</v>
      </c>
      <c r="C72" s="36">
        <f>[1]ส่วนภูมิภาค!V51</f>
        <v>6</v>
      </c>
      <c r="D72" s="36">
        <f>[1]ส่วนภูมิภาค!Z51</f>
        <v>1</v>
      </c>
      <c r="E72" s="36">
        <f t="shared" si="3"/>
        <v>16</v>
      </c>
    </row>
    <row r="73" spans="1:5" ht="23.1" customHeight="1" x14ac:dyDescent="0.35">
      <c r="A73" s="34" t="s">
        <v>79</v>
      </c>
      <c r="B73" s="36">
        <f>[1]ส่วนภูมิภาค!M52</f>
        <v>10</v>
      </c>
      <c r="C73" s="36">
        <f>[1]ส่วนภูมิภาค!V52</f>
        <v>7</v>
      </c>
      <c r="D73" s="36">
        <f>[1]ส่วนภูมิภาค!Z52</f>
        <v>1</v>
      </c>
      <c r="E73" s="36">
        <f t="shared" si="3"/>
        <v>18</v>
      </c>
    </row>
    <row r="74" spans="1:5" ht="23.1" customHeight="1" x14ac:dyDescent="0.35">
      <c r="A74" s="34" t="s">
        <v>78</v>
      </c>
      <c r="B74" s="36">
        <f>[1]ส่วนภูมิภาค!M53</f>
        <v>9</v>
      </c>
      <c r="C74" s="36">
        <f>[1]ส่วนภูมิภาค!V53</f>
        <v>6</v>
      </c>
      <c r="D74" s="36"/>
      <c r="E74" s="36">
        <f t="shared" si="3"/>
        <v>15</v>
      </c>
    </row>
    <row r="75" spans="1:5" ht="23.1" customHeight="1" x14ac:dyDescent="0.35">
      <c r="A75" s="34" t="s">
        <v>80</v>
      </c>
      <c r="B75" s="36">
        <f>[1]ส่วนภูมิภาค!M54</f>
        <v>11</v>
      </c>
      <c r="C75" s="36">
        <f>[1]ส่วนภูมิภาค!V54</f>
        <v>5</v>
      </c>
      <c r="D75" s="36"/>
      <c r="E75" s="36">
        <f t="shared" si="3"/>
        <v>16</v>
      </c>
    </row>
    <row r="76" spans="1:5" ht="23.1" customHeight="1" x14ac:dyDescent="0.35">
      <c r="A76" s="34" t="s">
        <v>81</v>
      </c>
      <c r="B76" s="36">
        <f>[1]ส่วนภูมิภาค!M55</f>
        <v>10</v>
      </c>
      <c r="C76" s="36">
        <f>[1]ส่วนภูมิภาค!V55</f>
        <v>6</v>
      </c>
      <c r="D76" s="36"/>
      <c r="E76" s="36">
        <f t="shared" si="3"/>
        <v>16</v>
      </c>
    </row>
    <row r="77" spans="1:5" ht="23.1" customHeight="1" x14ac:dyDescent="0.35">
      <c r="A77" s="34" t="s">
        <v>82</v>
      </c>
      <c r="B77" s="36">
        <f>[1]ส่วนภูมิภาค!M56</f>
        <v>9</v>
      </c>
      <c r="C77" s="36">
        <f>[1]ส่วนภูมิภาค!V56</f>
        <v>7</v>
      </c>
      <c r="D77" s="36">
        <f>[1]ส่วนภูมิภาค!Z56</f>
        <v>1</v>
      </c>
      <c r="E77" s="36">
        <f t="shared" si="3"/>
        <v>17</v>
      </c>
    </row>
    <row r="78" spans="1:5" ht="23.1" customHeight="1" x14ac:dyDescent="0.35">
      <c r="A78" s="34" t="s">
        <v>83</v>
      </c>
      <c r="B78" s="36">
        <f>[1]ส่วนภูมิภาค!M57</f>
        <v>10</v>
      </c>
      <c r="C78" s="36">
        <f>[1]ส่วนภูมิภาค!V57</f>
        <v>6</v>
      </c>
      <c r="D78" s="36">
        <f>[1]ส่วนภูมิภาค!Z57</f>
        <v>2</v>
      </c>
      <c r="E78" s="36">
        <f t="shared" si="3"/>
        <v>18</v>
      </c>
    </row>
    <row r="79" spans="1:5" ht="23.1" customHeight="1" x14ac:dyDescent="0.35">
      <c r="A79" s="34" t="s">
        <v>84</v>
      </c>
      <c r="B79" s="36">
        <f>[1]ส่วนภูมิภาค!M58</f>
        <v>10</v>
      </c>
      <c r="C79" s="36">
        <f>[1]ส่วนภูมิภาค!V58</f>
        <v>6</v>
      </c>
      <c r="D79" s="36"/>
      <c r="E79" s="36">
        <f t="shared" si="3"/>
        <v>16</v>
      </c>
    </row>
    <row r="80" spans="1:5" ht="23.1" customHeight="1" x14ac:dyDescent="0.35">
      <c r="A80" s="34" t="s">
        <v>85</v>
      </c>
      <c r="B80" s="36">
        <f>[1]ส่วนภูมิภาค!M59</f>
        <v>10</v>
      </c>
      <c r="C80" s="36">
        <f>[1]ส่วนภูมิภาค!V59</f>
        <v>6</v>
      </c>
      <c r="D80" s="36">
        <f>[1]ส่วนภูมิภาค!Z59</f>
        <v>2</v>
      </c>
      <c r="E80" s="36">
        <f t="shared" si="3"/>
        <v>18</v>
      </c>
    </row>
    <row r="81" spans="1:5" ht="23.1" customHeight="1" x14ac:dyDescent="0.35">
      <c r="A81" s="34" t="s">
        <v>86</v>
      </c>
      <c r="B81" s="36">
        <f>[1]ส่วนภูมิภาค!M60</f>
        <v>9</v>
      </c>
      <c r="C81" s="36">
        <f>[1]ส่วนภูมิภาค!V60</f>
        <v>6</v>
      </c>
      <c r="D81" s="36">
        <f>[1]ส่วนภูมิภาค!Z60</f>
        <v>1</v>
      </c>
      <c r="E81" s="36">
        <f t="shared" si="3"/>
        <v>16</v>
      </c>
    </row>
    <row r="82" spans="1:5" ht="23.1" customHeight="1" x14ac:dyDescent="0.35">
      <c r="A82" s="34" t="s">
        <v>87</v>
      </c>
      <c r="B82" s="36">
        <f>[1]ส่วนภูมิภาค!M61</f>
        <v>8</v>
      </c>
      <c r="C82" s="36">
        <f>[1]ส่วนภูมิภาค!V61</f>
        <v>6</v>
      </c>
      <c r="D82" s="36"/>
      <c r="E82" s="36">
        <f t="shared" si="3"/>
        <v>14</v>
      </c>
    </row>
    <row r="83" spans="1:5" ht="23.1" customHeight="1" x14ac:dyDescent="0.35">
      <c r="A83" s="34" t="s">
        <v>88</v>
      </c>
      <c r="B83" s="36">
        <f>[1]ส่วนภูมิภาค!M62</f>
        <v>10</v>
      </c>
      <c r="C83" s="36">
        <f>[1]ส่วนภูมิภาค!V62</f>
        <v>6</v>
      </c>
      <c r="D83" s="36"/>
      <c r="E83" s="36">
        <f t="shared" si="3"/>
        <v>16</v>
      </c>
    </row>
    <row r="84" spans="1:5" ht="23.1" customHeight="1" x14ac:dyDescent="0.35">
      <c r="A84" s="34" t="s">
        <v>89</v>
      </c>
      <c r="B84" s="36">
        <f>[1]ส่วนภูมิภาค!M63</f>
        <v>10</v>
      </c>
      <c r="C84" s="36">
        <f>[1]ส่วนภูมิภาค!V63</f>
        <v>6</v>
      </c>
      <c r="D84" s="36"/>
      <c r="E84" s="36">
        <f t="shared" si="3"/>
        <v>16</v>
      </c>
    </row>
    <row r="85" spans="1:5" ht="23.1" customHeight="1" x14ac:dyDescent="0.35">
      <c r="A85" s="34" t="s">
        <v>90</v>
      </c>
      <c r="B85" s="36">
        <f>[1]ส่วนภูมิภาค!M64</f>
        <v>11</v>
      </c>
      <c r="C85" s="36">
        <f>[1]ส่วนภูมิภาค!V64</f>
        <v>6</v>
      </c>
      <c r="D85" s="36">
        <f>[1]ส่วนภูมิภาค!Z64</f>
        <v>1</v>
      </c>
      <c r="E85" s="36">
        <f t="shared" si="3"/>
        <v>18</v>
      </c>
    </row>
    <row r="86" spans="1:5" ht="23.1" customHeight="1" x14ac:dyDescent="0.35">
      <c r="A86" s="45" t="s">
        <v>91</v>
      </c>
      <c r="B86" s="46">
        <f>[1]ส่วนภูมิภาค!M65</f>
        <v>9</v>
      </c>
      <c r="C86" s="46">
        <f>[1]ส่วนภูมิภาค!V65</f>
        <v>6</v>
      </c>
      <c r="D86" s="46">
        <f>[1]ส่วนภูมิภาค!Z65</f>
        <v>2</v>
      </c>
      <c r="E86" s="46">
        <f t="shared" si="3"/>
        <v>17</v>
      </c>
    </row>
    <row r="87" spans="1:5" ht="23.1" customHeight="1" x14ac:dyDescent="0.35">
      <c r="A87" s="34" t="s">
        <v>92</v>
      </c>
      <c r="B87" s="36">
        <f>[1]ส่วนภูมิภาค!M66</f>
        <v>9</v>
      </c>
      <c r="C87" s="36">
        <f>[1]ส่วนภูมิภาค!V66</f>
        <v>6</v>
      </c>
      <c r="D87" s="36">
        <f>[1]ส่วนภูมิภาค!Z66</f>
        <v>1</v>
      </c>
      <c r="E87" s="36">
        <f t="shared" si="3"/>
        <v>16</v>
      </c>
    </row>
    <row r="88" spans="1:5" ht="23.1" customHeight="1" x14ac:dyDescent="0.35">
      <c r="A88" s="34" t="s">
        <v>93</v>
      </c>
      <c r="B88" s="36">
        <f>[1]ส่วนภูมิภาค!M67</f>
        <v>8</v>
      </c>
      <c r="C88" s="36">
        <f>[1]ส่วนภูมิภาค!V67</f>
        <v>5</v>
      </c>
      <c r="D88" s="36"/>
      <c r="E88" s="36">
        <f t="shared" si="3"/>
        <v>13</v>
      </c>
    </row>
    <row r="89" spans="1:5" ht="23.1" customHeight="1" x14ac:dyDescent="0.35">
      <c r="A89" s="34" t="s">
        <v>94</v>
      </c>
      <c r="B89" s="36">
        <f>[1]ส่วนภูมิภาค!M68</f>
        <v>8</v>
      </c>
      <c r="C89" s="36">
        <f>[1]ส่วนภูมิภาค!V68</f>
        <v>6</v>
      </c>
      <c r="D89" s="36"/>
      <c r="E89" s="36">
        <f t="shared" si="3"/>
        <v>14</v>
      </c>
    </row>
    <row r="90" spans="1:5" ht="23.1" customHeight="1" x14ac:dyDescent="0.35">
      <c r="A90" s="34" t="s">
        <v>95</v>
      </c>
      <c r="B90" s="36">
        <f>[1]ส่วนภูมิภาค!M69</f>
        <v>8</v>
      </c>
      <c r="C90" s="36">
        <f>[1]ส่วนภูมิภาค!V69</f>
        <v>6</v>
      </c>
      <c r="D90" s="36"/>
      <c r="E90" s="36">
        <f t="shared" si="3"/>
        <v>14</v>
      </c>
    </row>
    <row r="91" spans="1:5" ht="23.1" customHeight="1" x14ac:dyDescent="0.35">
      <c r="A91" s="34" t="s">
        <v>96</v>
      </c>
      <c r="B91" s="36">
        <f>[1]ส่วนภูมิภาค!M70</f>
        <v>9</v>
      </c>
      <c r="C91" s="36">
        <f>[1]ส่วนภูมิภาค!V70</f>
        <v>7</v>
      </c>
      <c r="D91" s="36"/>
      <c r="E91" s="36">
        <f t="shared" si="3"/>
        <v>16</v>
      </c>
    </row>
    <row r="92" spans="1:5" ht="23.1" customHeight="1" x14ac:dyDescent="0.35">
      <c r="A92" s="34" t="s">
        <v>97</v>
      </c>
      <c r="B92" s="36">
        <f>[1]ส่วนภูมิภาค!M71</f>
        <v>9</v>
      </c>
      <c r="C92" s="36">
        <f>[1]ส่วนภูมิภาค!V71</f>
        <v>6</v>
      </c>
      <c r="D92" s="36"/>
      <c r="E92" s="36">
        <f t="shared" si="3"/>
        <v>15</v>
      </c>
    </row>
    <row r="93" spans="1:5" ht="23.1" customHeight="1" x14ac:dyDescent="0.35">
      <c r="A93" s="34" t="s">
        <v>98</v>
      </c>
      <c r="B93" s="36">
        <f>[1]ส่วนภูมิภาค!M72</f>
        <v>9</v>
      </c>
      <c r="C93" s="36">
        <f>[1]ส่วนภูมิภาค!V72</f>
        <v>6</v>
      </c>
      <c r="D93" s="36">
        <f>[1]ส่วนภูมิภาค!Z72</f>
        <v>3</v>
      </c>
      <c r="E93" s="36">
        <f t="shared" si="3"/>
        <v>18</v>
      </c>
    </row>
    <row r="94" spans="1:5" ht="23.1" customHeight="1" x14ac:dyDescent="0.35">
      <c r="A94" s="34" t="s">
        <v>99</v>
      </c>
      <c r="B94" s="36">
        <f>[1]ส่วนภูมิภาค!M73</f>
        <v>12</v>
      </c>
      <c r="C94" s="36">
        <f>[1]ส่วนภูมิภาค!V73</f>
        <v>5</v>
      </c>
      <c r="D94" s="36">
        <f>[1]ส่วนภูมิภาค!Z73</f>
        <v>1</v>
      </c>
      <c r="E94" s="36">
        <f t="shared" ref="E94:E104" si="4">SUM(B94:D94)</f>
        <v>18</v>
      </c>
    </row>
    <row r="95" spans="1:5" ht="23.1" customHeight="1" x14ac:dyDescent="0.35">
      <c r="A95" s="34" t="s">
        <v>100</v>
      </c>
      <c r="B95" s="36">
        <f>[1]ส่วนภูมิภาค!M74</f>
        <v>11</v>
      </c>
      <c r="C95" s="36">
        <f>[1]ส่วนภูมิภาค!V74</f>
        <v>6</v>
      </c>
      <c r="D95" s="36">
        <f>[1]ส่วนภูมิภาค!Z74</f>
        <v>1</v>
      </c>
      <c r="E95" s="36">
        <f t="shared" si="4"/>
        <v>18</v>
      </c>
    </row>
    <row r="96" spans="1:5" ht="23.1" customHeight="1" x14ac:dyDescent="0.35">
      <c r="A96" s="34" t="s">
        <v>101</v>
      </c>
      <c r="B96" s="36">
        <f>[1]ส่วนภูมิภาค!M75</f>
        <v>11</v>
      </c>
      <c r="C96" s="36">
        <f>[1]ส่วนภูมิภาค!V75</f>
        <v>5</v>
      </c>
      <c r="D96" s="36">
        <f>[1]ส่วนภูมิภาค!Z75</f>
        <v>1</v>
      </c>
      <c r="E96" s="36">
        <f t="shared" si="4"/>
        <v>17</v>
      </c>
    </row>
    <row r="97" spans="1:5" ht="23.1" customHeight="1" x14ac:dyDescent="0.35">
      <c r="A97" s="34" t="s">
        <v>102</v>
      </c>
      <c r="B97" s="36">
        <f>[1]ส่วนภูมิภาค!M76</f>
        <v>10</v>
      </c>
      <c r="C97" s="36">
        <f>[1]ส่วนภูมิภาค!V76</f>
        <v>6</v>
      </c>
      <c r="D97" s="36">
        <f>[1]ส่วนภูมิภาค!Z76</f>
        <v>1</v>
      </c>
      <c r="E97" s="36">
        <f>SUM(B97:D97)</f>
        <v>17</v>
      </c>
    </row>
    <row r="98" spans="1:5" ht="23.1" customHeight="1" x14ac:dyDescent="0.35">
      <c r="A98" s="34" t="s">
        <v>103</v>
      </c>
      <c r="B98" s="36">
        <f>[1]ส่วนภูมิภาค!M77</f>
        <v>8</v>
      </c>
      <c r="C98" s="36">
        <f>[1]ส่วนภูมิภาค!V77</f>
        <v>6</v>
      </c>
      <c r="D98" s="36"/>
      <c r="E98" s="36">
        <f>SUM(B98:D98)</f>
        <v>14</v>
      </c>
    </row>
    <row r="99" spans="1:5" ht="23.1" customHeight="1" x14ac:dyDescent="0.35">
      <c r="A99" s="34" t="s">
        <v>104</v>
      </c>
      <c r="B99" s="36">
        <f>[1]ส่วนภูมิภาค!M78</f>
        <v>9</v>
      </c>
      <c r="C99" s="36">
        <f>[1]ส่วนภูมิภาค!V78</f>
        <v>6</v>
      </c>
      <c r="D99" s="36">
        <f>[1]ส่วนภูมิภาค!Z78</f>
        <v>1</v>
      </c>
      <c r="E99" s="36">
        <f t="shared" si="4"/>
        <v>16</v>
      </c>
    </row>
    <row r="100" spans="1:5" ht="23.1" customHeight="1" x14ac:dyDescent="0.35">
      <c r="A100" s="34" t="s">
        <v>105</v>
      </c>
      <c r="B100" s="36">
        <f>[1]ส่วนภูมิภาค!M79</f>
        <v>9</v>
      </c>
      <c r="C100" s="36">
        <f>[1]ส่วนภูมิภาค!V79</f>
        <v>6</v>
      </c>
      <c r="D100" s="36"/>
      <c r="E100" s="36">
        <f t="shared" si="4"/>
        <v>15</v>
      </c>
    </row>
    <row r="101" spans="1:5" ht="23.1" customHeight="1" x14ac:dyDescent="0.35">
      <c r="A101" s="34" t="s">
        <v>106</v>
      </c>
      <c r="B101" s="36">
        <f>[1]ส่วนภูมิภาค!M80</f>
        <v>12</v>
      </c>
      <c r="C101" s="36">
        <f>[1]ส่วนภูมิภาค!V80</f>
        <v>5</v>
      </c>
      <c r="D101" s="36"/>
      <c r="E101" s="36">
        <f t="shared" si="4"/>
        <v>17</v>
      </c>
    </row>
    <row r="102" spans="1:5" ht="23.1" customHeight="1" x14ac:dyDescent="0.35">
      <c r="A102" s="34" t="s">
        <v>107</v>
      </c>
      <c r="B102" s="36">
        <f>[1]ส่วนภูมิภาค!M81</f>
        <v>8</v>
      </c>
      <c r="C102" s="36">
        <f>[1]ส่วนภูมิภาค!V81</f>
        <v>6</v>
      </c>
      <c r="D102" s="36">
        <f>[1]ส่วนภูมิภาค!Z81</f>
        <v>2</v>
      </c>
      <c r="E102" s="36">
        <f t="shared" si="4"/>
        <v>16</v>
      </c>
    </row>
    <row r="103" spans="1:5" ht="23.1" customHeight="1" x14ac:dyDescent="0.35">
      <c r="A103" s="34" t="s">
        <v>108</v>
      </c>
      <c r="B103" s="36">
        <f>[1]ส่วนภูมิภาค!M82</f>
        <v>8</v>
      </c>
      <c r="C103" s="36">
        <f>[1]ส่วนภูมิภาค!V82</f>
        <v>7</v>
      </c>
      <c r="D103" s="36"/>
      <c r="E103" s="36">
        <f t="shared" si="4"/>
        <v>15</v>
      </c>
    </row>
    <row r="104" spans="1:5" ht="23.1" customHeight="1" x14ac:dyDescent="0.35">
      <c r="A104" s="44" t="s">
        <v>109</v>
      </c>
      <c r="B104" s="32">
        <f>[1]ส่วนภูมิภาค!M83</f>
        <v>9</v>
      </c>
      <c r="C104" s="32">
        <f>[1]ส่วนภูมิภาค!V83</f>
        <v>7</v>
      </c>
      <c r="D104" s="32">
        <f>[1]ส่วนภูมิภาค!Z83</f>
        <v>1</v>
      </c>
      <c r="E104" s="32">
        <f t="shared" si="4"/>
        <v>17</v>
      </c>
    </row>
    <row r="105" spans="1:5" ht="23.1" customHeight="1" x14ac:dyDescent="0.35">
      <c r="A105" s="28" t="s">
        <v>290</v>
      </c>
      <c r="B105" s="47">
        <f>SUM(B29:B104)</f>
        <v>717</v>
      </c>
      <c r="C105" s="47">
        <f t="shared" ref="C105:E105" si="5">SUM(C29:C104)</f>
        <v>464</v>
      </c>
      <c r="D105" s="47">
        <f t="shared" si="5"/>
        <v>50</v>
      </c>
      <c r="E105" s="47">
        <f t="shared" si="5"/>
        <v>1231</v>
      </c>
    </row>
    <row r="106" spans="1:5" ht="23.1" customHeight="1" x14ac:dyDescent="0.35">
      <c r="A106" s="48" t="s">
        <v>291</v>
      </c>
      <c r="B106" s="49">
        <f>B105+B28</f>
        <v>1174</v>
      </c>
      <c r="C106" s="49">
        <f>C105+C28</f>
        <v>645</v>
      </c>
      <c r="D106" s="49">
        <f>D105+D28</f>
        <v>68</v>
      </c>
      <c r="E106" s="49">
        <f>E105+E28</f>
        <v>1887</v>
      </c>
    </row>
    <row r="107" spans="1:5" x14ac:dyDescent="0.35">
      <c r="C107" s="177" t="s">
        <v>292</v>
      </c>
      <c r="D107" s="177"/>
      <c r="E107" s="177"/>
    </row>
    <row r="109" spans="1:5" x14ac:dyDescent="0.35">
      <c r="A109" s="50" t="s">
        <v>293</v>
      </c>
    </row>
  </sheetData>
  <mergeCells count="1">
    <mergeCell ref="C107:E107"/>
  </mergeCells>
  <hyperlinks>
    <hyperlink ref="A109" location="สารบัญ!A1" display="สารบัญ" xr:uid="{8F7F6D3E-D743-431C-8891-93C698AE03FF}"/>
  </hyperlinks>
  <pageMargins left="0.31496062992125984" right="0.19685039370078741" top="0.74803149606299213" bottom="0.55118110236220474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แบบฟอร์มทบทวภารกิจ 1</vt:lpstr>
      <vt:lpstr>อัตรากำลัง</vt:lpstr>
      <vt:lpstr>แบบฟอร์มทบทวนภารกิจ 2</vt:lpstr>
      <vt:lpstr>อัตรากำลัง กกจ </vt:lpstr>
      <vt:lpstr>กรอบอัตรากำลังทั่วประเทศ</vt:lpstr>
      <vt:lpstr>กรอบอัตรากำลังทั่วประเทศ!Print_Area</vt:lpstr>
      <vt:lpstr>กรอบอัตรากำลังทั่วประเทศ!Print_Titles</vt:lpstr>
      <vt:lpstr>'แบบฟอร์มทบทวภารกิจ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chaiyaphat ketmanee</dc:creator>
  <cp:lastModifiedBy>ADVANCE</cp:lastModifiedBy>
  <cp:lastPrinted>2026-09-29T09:28:22Z</cp:lastPrinted>
  <dcterms:created xsi:type="dcterms:W3CDTF">2026-09-21T00:51:41Z</dcterms:created>
  <dcterms:modified xsi:type="dcterms:W3CDTF">2026-09-30T07:40:30Z</dcterms:modified>
</cp:coreProperties>
</file>